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2.xml" ContentType="application/vnd.openxmlformats-officedocument.themeOverride+xml"/>
  <Override PartName="/xl/drawings/drawing3.xml" ContentType="application/vnd.openxmlformats-officedocument.drawing+xml"/>
  <Override PartName="/xl/tables/table2.xml" ContentType="application/vnd.openxmlformats-officedocument.spreadsheetml.table+xml"/>
  <Override PartName="/xl/slicers/slicer2.xml" ContentType="application/vnd.ms-excel.slicer+xml"/>
  <Override PartName="/xl/charts/chart3.xml" ContentType="application/vnd.openxmlformats-officedocument.drawingml.chart+xml"/>
  <Override PartName="/xl/theme/themeOverride3.xml" ContentType="application/vnd.openxmlformats-officedocument.themeOverrid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6.xml" ContentType="application/vnd.openxmlformats-officedocument.themeOverrid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slicers/slicer3.xml" ContentType="application/vnd.ms-excel.slicer+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9.xml" ContentType="application/vnd.openxmlformats-officedocument.themeOverride+xml"/>
  <Override PartName="/xl/drawings/drawing6.xml" ContentType="application/vnd.openxmlformats-officedocument.drawing+xml"/>
  <Override PartName="/xl/tables/table4.xml" ContentType="application/vnd.openxmlformats-officedocument.spreadsheetml.table+xml"/>
  <Override PartName="/xl/slicers/slicer4.xml" ContentType="application/vnd.ms-excel.slicer+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10.xml" ContentType="application/vnd.openxmlformats-officedocument.themeOverride+xml"/>
  <Override PartName="/xl/drawings/drawing7.xml" ContentType="application/vnd.openxmlformats-officedocument.drawingml.chartshapes+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11.xml" ContentType="application/vnd.openxmlformats-officedocument.themeOverrid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drawings/drawing12.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slicers/slicer5.xml" ContentType="application/vnd.ms-excel.slicer+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3.xml" ContentType="application/vnd.openxmlformats-officedocument.themeOverride+xml"/>
  <Override PartName="/xl/drawings/drawing13.xml" ContentType="application/vnd.openxmlformats-officedocument.drawingml.chartshapes+xml"/>
  <Override PartName="/xl/charts/chart14.xml" ContentType="application/vnd.openxmlformats-officedocument.drawingml.chart+xml"/>
  <Override PartName="/xl/theme/themeOverride14.xml" ContentType="application/vnd.openxmlformats-officedocument.themeOverride+xml"/>
  <Override PartName="/xl/charts/chart15.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5.xml" ContentType="application/vnd.openxmlformats-officedocument.themeOverride+xml"/>
  <Override PartName="/xl/charts/chart16.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6.xml" ContentType="application/vnd.openxmlformats-officedocument.themeOverride+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7.xml" ContentType="application/vnd.openxmlformats-officedocument.themeOverride+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8.xml" ContentType="application/vnd.openxmlformats-officedocument.themeOverride+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9.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enne_projektmappe"/>
  <mc:AlternateContent xmlns:mc="http://schemas.openxmlformats.org/markup-compatibility/2006">
    <mc:Choice Requires="x15">
      <x15ac:absPath xmlns:x15ac="http://schemas.microsoft.com/office/spreadsheetml/2010/11/ac" url="H:\LÆGEMIDLER\Faste_statistikker\Antipsykotika\National alliance for antipsykotika\SST\Leverance ifbm. møde, National Alliance\Leverance\"/>
    </mc:Choice>
  </mc:AlternateContent>
  <xr:revisionPtr revIDLastSave="0" documentId="13_ncr:1_{D146C2C6-BFEC-4602-8337-4C617BD873FB}" xr6:coauthVersionLast="47" xr6:coauthVersionMax="47" xr10:uidLastSave="{00000000-0000-0000-0000-000000000000}"/>
  <bookViews>
    <workbookView xWindow="-120" yWindow="-120" windowWidth="29040" windowHeight="15720" activeTab="1" xr2:uid="{00000000-000D-0000-FFFF-FFFF00000000}"/>
  </bookViews>
  <sheets>
    <sheet name="FORSIDE" sheetId="2" r:id="rId1"/>
    <sheet name="1. Overblik antipsykotika" sheetId="6" r:id="rId2"/>
    <sheet name="2. Plejehjem vs. eget hjem" sheetId="16" r:id="rId3"/>
    <sheet name="3. Plejehjem" sheetId="19" r:id="rId4"/>
    <sheet name="4. Opstartende læge " sheetId="14" r:id="rId5"/>
    <sheet name="5. Behandlingsvarighed" sheetId="15" r:id="rId6"/>
    <sheet name="Link til flere tal" sheetId="13" r:id="rId7"/>
    <sheet name="Dokumentation" sheetId="4" r:id="rId8"/>
    <sheet name="Opmærksomhedspunkter" sheetId="8" r:id="rId9"/>
    <sheet name="Baggrundsdata" sheetId="18" state="hidden" r:id="rId10"/>
  </sheets>
  <definedNames>
    <definedName name="_xlnm._FilterDatabase" localSheetId="4" hidden="1">'4. Opstartende læge '!$C$8:$H$337</definedName>
    <definedName name="Udsnit_geo">#N/A</definedName>
    <definedName name="Udsnit_geo1">#N/A</definedName>
    <definedName name="Udsnit_geo2">#N/A</definedName>
    <definedName name="Udsnit_Område">#N/A</definedName>
    <definedName name="Udsnit_Område1">#N/A</definedName>
    <definedName name="Udsnit_aar">#N/A</definedName>
    <definedName name="Udsnit_aar1">#N/A</definedName>
    <definedName name="Udsnit_aar2">#N/A</definedName>
  </definedNames>
  <calcPr calcId="191029"/>
  <pivotCaches>
    <pivotCache cacheId="0" r:id="rId11"/>
    <pivotCache cacheId="1" r:id="rId12"/>
    <pivotCache cacheId="2" r:id="rId13"/>
    <pivotCache cacheId="3" r:id="rId14"/>
    <pivotCache cacheId="4" r:id="rId15"/>
    <pivotCache cacheId="5" r:id="rId16"/>
    <pivotCache cacheId="6" r:id="rId17"/>
    <pivotCache cacheId="7" r:id="rId18"/>
    <pivotCache cacheId="8" r:id="rId19"/>
    <pivotCache cacheId="9" r:id="rId20"/>
  </pivotCaches>
  <extLst>
    <ext xmlns:x14="http://schemas.microsoft.com/office/spreadsheetml/2009/9/main" uri="{BBE1A952-AA13-448e-AADC-164F8A28A991}">
      <x14:slicerCaches>
        <x14:slicerCache r:id="rId21"/>
        <x14:slicerCache r:id="rId22"/>
        <x14:slicerCache r:id="rId23"/>
        <x14:slicerCache r:id="rId24"/>
        <x14:slicerCache r:id="rId25"/>
        <x14:slicerCache r:id="rId26"/>
        <x14:slicerCache r:id="rId27"/>
        <x14:slicerCache r:id="rId28"/>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46" i="14" l="1"/>
  <c r="C2504" i="16"/>
  <c r="C2503" i="16"/>
  <c r="C1265" i="6"/>
  <c r="C233" i="15"/>
  <c r="C232" i="15"/>
  <c r="B345" i="14"/>
  <c r="C2502" i="16"/>
  <c r="J24" i="18"/>
</calcChain>
</file>

<file path=xl/sharedStrings.xml><?xml version="1.0" encoding="utf-8"?>
<sst xmlns="http://schemas.openxmlformats.org/spreadsheetml/2006/main" count="17421" uniqueCount="960">
  <si>
    <t>Dato:</t>
  </si>
  <si>
    <t xml:space="preserve">    </t>
  </si>
  <si>
    <t>Region Hovedstaden</t>
  </si>
  <si>
    <t>Region Midtjylland</t>
  </si>
  <si>
    <t>Region Nordjylland</t>
  </si>
  <si>
    <t>Region Sjælland</t>
  </si>
  <si>
    <t>Region Syddanmark</t>
  </si>
  <si>
    <t>År</t>
  </si>
  <si>
    <t>Albertslund</t>
  </si>
  <si>
    <t>Allerød</t>
  </si>
  <si>
    <t>Ballerup</t>
  </si>
  <si>
    <t>Bornholm</t>
  </si>
  <si>
    <t>Brøndby</t>
  </si>
  <si>
    <t>Dragør</t>
  </si>
  <si>
    <t>Egedal</t>
  </si>
  <si>
    <t>Fredensborg</t>
  </si>
  <si>
    <t>Frederiksberg</t>
  </si>
  <si>
    <t>Frederikssund</t>
  </si>
  <si>
    <t>Furesø</t>
  </si>
  <si>
    <t>Gentofte</t>
  </si>
  <si>
    <t>Gladsaxe</t>
  </si>
  <si>
    <t>Glostrup</t>
  </si>
  <si>
    <t>Gribskov</t>
  </si>
  <si>
    <t>Halsnæs</t>
  </si>
  <si>
    <t>Helsingør</t>
  </si>
  <si>
    <t>Herlev</t>
  </si>
  <si>
    <t>Hillerød</t>
  </si>
  <si>
    <t>Hvidovre</t>
  </si>
  <si>
    <t>Høje-Taastrup</t>
  </si>
  <si>
    <t>Hørsholm</t>
  </si>
  <si>
    <t>Ishøj</t>
  </si>
  <si>
    <t>København</t>
  </si>
  <si>
    <t>Lyngby-Taarbæk</t>
  </si>
  <si>
    <t>Rudersdal</t>
  </si>
  <si>
    <t>Rødovre</t>
  </si>
  <si>
    <t>Tårnby</t>
  </si>
  <si>
    <t>Vallensbæk</t>
  </si>
  <si>
    <t>Favrskov</t>
  </si>
  <si>
    <t>Hedensted</t>
  </si>
  <si>
    <t>Herning</t>
  </si>
  <si>
    <t>Holstebro</t>
  </si>
  <si>
    <t>Horsens</t>
  </si>
  <si>
    <t>Ikast-Brande</t>
  </si>
  <si>
    <t>Lemvig</t>
  </si>
  <si>
    <t>Norddjurs</t>
  </si>
  <si>
    <t>Odder</t>
  </si>
  <si>
    <t>Randers</t>
  </si>
  <si>
    <t>Ringkøbing-Skjern</t>
  </si>
  <si>
    <t>Samsø</t>
  </si>
  <si>
    <t>Silkeborg</t>
  </si>
  <si>
    <t>Skanderborg</t>
  </si>
  <si>
    <t>Skive</t>
  </si>
  <si>
    <t>Struer</t>
  </si>
  <si>
    <t>Syddjurs</t>
  </si>
  <si>
    <t>Viborg</t>
  </si>
  <si>
    <t>Aalborg</t>
  </si>
  <si>
    <t>Brønderslev</t>
  </si>
  <si>
    <t>Frederikshavn</t>
  </si>
  <si>
    <t>Hjørring</t>
  </si>
  <si>
    <t>Jammerbugt</t>
  </si>
  <si>
    <t>Læsø</t>
  </si>
  <si>
    <t>Mariagerfjord</t>
  </si>
  <si>
    <t>Morsø</t>
  </si>
  <si>
    <t>Rebild</t>
  </si>
  <si>
    <t>Thisted</t>
  </si>
  <si>
    <t>Vesthimmerlands</t>
  </si>
  <si>
    <t>Faxe</t>
  </si>
  <si>
    <t>Greve</t>
  </si>
  <si>
    <t>Guldborgsund</t>
  </si>
  <si>
    <t>Holbæk</t>
  </si>
  <si>
    <t>Kalundborg</t>
  </si>
  <si>
    <t>Køge</t>
  </si>
  <si>
    <t>Lejre</t>
  </si>
  <si>
    <t>Lolland</t>
  </si>
  <si>
    <t>Næstved</t>
  </si>
  <si>
    <t>Odsherred</t>
  </si>
  <si>
    <t>Ringsted</t>
  </si>
  <si>
    <t>Roskilde</t>
  </si>
  <si>
    <t>Slagelse</t>
  </si>
  <si>
    <t>Solrød</t>
  </si>
  <si>
    <t>Sorø</t>
  </si>
  <si>
    <t>Stevns</t>
  </si>
  <si>
    <t>Vordingborg</t>
  </si>
  <si>
    <t>Aabenraa</t>
  </si>
  <si>
    <t>Assens</t>
  </si>
  <si>
    <t>Billund</t>
  </si>
  <si>
    <t>Esbjerg</t>
  </si>
  <si>
    <t>Faaborg-Midtfyn</t>
  </si>
  <si>
    <t>Fanø</t>
  </si>
  <si>
    <t>Fredericia</t>
  </si>
  <si>
    <t>Haderslev</t>
  </si>
  <si>
    <t>Kerteminde</t>
  </si>
  <si>
    <t>Kolding</t>
  </si>
  <si>
    <t>Langeland</t>
  </si>
  <si>
    <t>Middelfart</t>
  </si>
  <si>
    <t>Nordfyns</t>
  </si>
  <si>
    <t>Nyborg</t>
  </si>
  <si>
    <t>Odense</t>
  </si>
  <si>
    <t>Svendborg</t>
  </si>
  <si>
    <t>Sønderborg</t>
  </si>
  <si>
    <t>Tønder</t>
  </si>
  <si>
    <t>Varde</t>
  </si>
  <si>
    <t>Vejen</t>
  </si>
  <si>
    <t>Vejle</t>
  </si>
  <si>
    <t>Ærø</t>
  </si>
  <si>
    <t>Andel (pct.) med antipsykotikaforbrug</t>
  </si>
  <si>
    <t>Antal personer med antipsykotikaforbrug</t>
  </si>
  <si>
    <t xml:space="preserve">Antal personer  i alt </t>
  </si>
  <si>
    <t>Kilde:</t>
  </si>
  <si>
    <t xml:space="preserve">Note: </t>
  </si>
  <si>
    <t>Aarhus</t>
  </si>
  <si>
    <t>Kort (&lt;3 mdr)</t>
  </si>
  <si>
    <t>Mellem (3-12 mdr)</t>
  </si>
  <si>
    <t>Lang (&gt;12 mdr)</t>
  </si>
  <si>
    <t>Behandlingsvarighed</t>
  </si>
  <si>
    <t>Hele landet</t>
  </si>
  <si>
    <t>Lægetype</t>
  </si>
  <si>
    <t>Område</t>
  </si>
  <si>
    <t>Plejehjem</t>
  </si>
  <si>
    <t>Kolonnemærkater</t>
  </si>
  <si>
    <t>Rækkemærkater</t>
  </si>
  <si>
    <t>Hovedtotal</t>
  </si>
  <si>
    <t>aar</t>
  </si>
  <si>
    <t>duration</t>
  </si>
  <si>
    <t>antal_borgere</t>
  </si>
  <si>
    <t>Bruger</t>
  </si>
  <si>
    <t>Andel_Bruger</t>
  </si>
  <si>
    <t>geo</t>
  </si>
  <si>
    <t>Eget Hjem</t>
  </si>
  <si>
    <t>Bopæl</t>
  </si>
  <si>
    <t>population</t>
  </si>
  <si>
    <t>n_users</t>
  </si>
  <si>
    <t>Baggrundstabeller til grafer</t>
  </si>
  <si>
    <t>Egen læge</t>
  </si>
  <si>
    <t>Hospitalslæge</t>
  </si>
  <si>
    <t>Øvrigt/ukendt</t>
  </si>
  <si>
    <t>Sum af Andel_Bruger</t>
  </si>
  <si>
    <t>.</t>
  </si>
  <si>
    <t>Rise Parken - Plejehjem</t>
  </si>
  <si>
    <t>Plejehjemmet Enggården</t>
  </si>
  <si>
    <t>Plejehjemmet Grønnegården</t>
  </si>
  <si>
    <t>Rønshave Plejehjem</t>
  </si>
  <si>
    <t>Bovrup Plejehjem</t>
  </si>
  <si>
    <t>Plejehjemmet Lergården</t>
  </si>
  <si>
    <t>Plejehjemmet Grønningen</t>
  </si>
  <si>
    <t>Plejehjemmet Birkelund</t>
  </si>
  <si>
    <t>Plejehjemmet Kirketoften</t>
  </si>
  <si>
    <t>Egegaard Friplejehjem</t>
  </si>
  <si>
    <t>Danahøj</t>
  </si>
  <si>
    <t>Friplejehjemmet Liselund</t>
  </si>
  <si>
    <t>Solsidecentret</t>
  </si>
  <si>
    <t>Sirius</t>
  </si>
  <si>
    <t>Fjordparken</t>
  </si>
  <si>
    <t>Thulebakken</t>
  </si>
  <si>
    <t>Vestergården</t>
  </si>
  <si>
    <t>Hassinghave</t>
  </si>
  <si>
    <t>Pandrup Plejecenter</t>
  </si>
  <si>
    <t>Annebergcentret</t>
  </si>
  <si>
    <t>Skipper Klement, demensplejehjem</t>
  </si>
  <si>
    <t>Ella Mariehjemmet</t>
  </si>
  <si>
    <t>Tranders Høje Friplejehjem</t>
  </si>
  <si>
    <t>Lundbyescentret</t>
  </si>
  <si>
    <t>Markusgården</t>
  </si>
  <si>
    <t>Fremtidens Plejehjem</t>
  </si>
  <si>
    <t>Storvorde Plejecenter</t>
  </si>
  <si>
    <t>Skovbrynet</t>
  </si>
  <si>
    <t>Drachmannshave</t>
  </si>
  <si>
    <t>Toftehaven</t>
  </si>
  <si>
    <t>Smedegården</t>
  </si>
  <si>
    <t>Mou Plejecenter</t>
  </si>
  <si>
    <t>Sofiegården</t>
  </si>
  <si>
    <t>Solvang</t>
  </si>
  <si>
    <t>Lions Parken, demensplejehjem</t>
  </si>
  <si>
    <t>Birkebo</t>
  </si>
  <si>
    <t>Bøgeskovhus, Forenede Care</t>
  </si>
  <si>
    <t>Plejehjemmet Skelager</t>
  </si>
  <si>
    <t>Plejehjemmet Vejlbygade</t>
  </si>
  <si>
    <t>Plejehjemmet Kløvervangen</t>
  </si>
  <si>
    <t>Plejehjemmet Vestervang 44</t>
  </si>
  <si>
    <t>Plejehjemmet Hestehavehusene</t>
  </si>
  <si>
    <t>Plejehjemmet Rosenvang</t>
  </si>
  <si>
    <t>Plejehjemmet Hørgården</t>
  </si>
  <si>
    <t>Plejehjemmet Solbjerg</t>
  </si>
  <si>
    <t>Plejehjemmet Egely</t>
  </si>
  <si>
    <t>Plejehjemmet Hjortshøj</t>
  </si>
  <si>
    <t>Plejehjemmet Havkær</t>
  </si>
  <si>
    <t>Specialplejehjemmet Skovvang</t>
  </si>
  <si>
    <t>Plejehjemmet Hedevej</t>
  </si>
  <si>
    <t>Aarhus Friplejehjem Helheden</t>
  </si>
  <si>
    <t>Plejehjemmet Abildgården</t>
  </si>
  <si>
    <t>Plejehjemmet Carl Blochs Gade</t>
  </si>
  <si>
    <t>Plejehjemmet Bjerggården</t>
  </si>
  <si>
    <t>Plejehjemmet Malling</t>
  </si>
  <si>
    <t>Plejehjemmet Madsbjerg</t>
  </si>
  <si>
    <t>Aarhus Friplejehjem Slet</t>
  </si>
  <si>
    <t>Plejehjemmet Søholm</t>
  </si>
  <si>
    <t>Plejehjemmet Vidtskuevej</t>
  </si>
  <si>
    <t>Plejehjemmet Borgvold</t>
  </si>
  <si>
    <t>Plejehjemmet Næshøj</t>
  </si>
  <si>
    <t>OK-Fonden Egå</t>
  </si>
  <si>
    <t>Plejehjemmet Jasminvej</t>
  </si>
  <si>
    <t>Plejehjemmet Sifsgård</t>
  </si>
  <si>
    <t>Plejehjemmet Cereshuset</t>
  </si>
  <si>
    <t>Plejehjemmet Bjørnshøj</t>
  </si>
  <si>
    <t>Plejehjemmet Trøjborg</t>
  </si>
  <si>
    <t>Plejehjemmet Thorsgården</t>
  </si>
  <si>
    <t>Plejehjemmet Ankersgade</t>
  </si>
  <si>
    <t>Plejehjemmet Hasle</t>
  </si>
  <si>
    <t>Plejehjemmet Husumvej</t>
  </si>
  <si>
    <t>Plejehjemmet Skæring</t>
  </si>
  <si>
    <t>Plejehjemmet Tranbjerg</t>
  </si>
  <si>
    <t>Plejehjemmet Kongsgården</t>
  </si>
  <si>
    <t>Plejehjemmet Vestervang 42</t>
  </si>
  <si>
    <t>Generationernes Hus</t>
  </si>
  <si>
    <t>Plejehjemmet Koltgården</t>
  </si>
  <si>
    <t>Plejehjemmet Sct. Olaf</t>
  </si>
  <si>
    <t>Plejehjemmet Lotus</t>
  </si>
  <si>
    <t>Fortegården</t>
  </si>
  <si>
    <t>Plejecentret Albertshøj</t>
  </si>
  <si>
    <t>Arendse</t>
  </si>
  <si>
    <t>Humlehusene</t>
  </si>
  <si>
    <t>Plejecenter Mimosen</t>
  </si>
  <si>
    <t>Demensplejecenter Skovvang</t>
  </si>
  <si>
    <t>Plejecenter Lyngehus</t>
  </si>
  <si>
    <t>Strandgården</t>
  </si>
  <si>
    <t>Flemløse Plejehjem</t>
  </si>
  <si>
    <t>Holmely</t>
  </si>
  <si>
    <t>Kildebakken</t>
  </si>
  <si>
    <t>De Gamles Hjem</t>
  </si>
  <si>
    <t>Æblehaven</t>
  </si>
  <si>
    <t>Bofællesskabet Korsvang</t>
  </si>
  <si>
    <t>Sydmarksgården</t>
  </si>
  <si>
    <t>Bofællesskabet Skelvej</t>
  </si>
  <si>
    <t>Plejecenter Sønderhaven</t>
  </si>
  <si>
    <t>Plejehjemmet Lundehaven</t>
  </si>
  <si>
    <t>Plejecenter Toftehaven</t>
  </si>
  <si>
    <t>Plejecenter Lindehaven</t>
  </si>
  <si>
    <t>Plejehjemmet Rosenhaven</t>
  </si>
  <si>
    <t>Plejecenter Kirstinehaven</t>
  </si>
  <si>
    <t>Lykkebo (tidligere Værestedet)</t>
  </si>
  <si>
    <t>Filskov Friplejehjem</t>
  </si>
  <si>
    <t>Sydtoftens Plejehjem</t>
  </si>
  <si>
    <t>Fynsgades Plejehjem</t>
  </si>
  <si>
    <t>Hejnsvig Plejehjem</t>
  </si>
  <si>
    <t>Plejecenter Mødestedet</t>
  </si>
  <si>
    <t>Omme Plejehjem</t>
  </si>
  <si>
    <t>Plejehjemmet Frihavnen</t>
  </si>
  <si>
    <t>Plejecenteret Nørremøllecenteret</t>
  </si>
  <si>
    <t>Plejecenter Snorrebakken</t>
  </si>
  <si>
    <t>Plejehjemmet Toftegården</t>
  </si>
  <si>
    <t>Plejecenter Lunden</t>
  </si>
  <si>
    <t>Plejecenter Klippebo</t>
  </si>
  <si>
    <t>Plejecenter Aabo</t>
  </si>
  <si>
    <t>Ældrecentret Nygårds Plads</t>
  </si>
  <si>
    <t>Ældrecentret Gildhøjhjemmet</t>
  </si>
  <si>
    <t>Ældrecentret Æblehaven</t>
  </si>
  <si>
    <t>Vivaldi Friplejehjem</t>
  </si>
  <si>
    <t>Plejehjemmet Kornumgård</t>
  </si>
  <si>
    <t>Plejehjemmet Margrethelund</t>
  </si>
  <si>
    <t>Plejehjemmet Valdemarsgade</t>
  </si>
  <si>
    <t>Enggården</t>
  </si>
  <si>
    <t>Plejecenter Porsebakken</t>
  </si>
  <si>
    <t>Plejecenter Damgårdsparken</t>
  </si>
  <si>
    <t>Plejecenter Hyrdevænget</t>
  </si>
  <si>
    <t>Plejecenter Egeparken</t>
  </si>
  <si>
    <t>Plejehjemmet Tjæreborg</t>
  </si>
  <si>
    <t>Plejehjemmet Margrethegården</t>
  </si>
  <si>
    <t>Plejehjemmet Dagmargården</t>
  </si>
  <si>
    <t>Plejehjemmet Fovrfeld</t>
  </si>
  <si>
    <t>Plejehjemmet Landlyst</t>
  </si>
  <si>
    <t>Plejehjemmet Hedelund</t>
  </si>
  <si>
    <t>Plejehjemmet Solgården</t>
  </si>
  <si>
    <t>Plejehjemmet Esehuset</t>
  </si>
  <si>
    <t>Plejehjemmet Gjesing Midtby</t>
  </si>
  <si>
    <t>Plejehjemmet Bytoften</t>
  </si>
  <si>
    <t>Plejehjemmet Østerbyen</t>
  </si>
  <si>
    <t>Plejehjemmet Østergården</t>
  </si>
  <si>
    <t>Friplejehjemmet Karstensminde</t>
  </si>
  <si>
    <t>Plejehjemmet Sirius Seniorbo</t>
  </si>
  <si>
    <t>Esbjerg Friplejehjem</t>
  </si>
  <si>
    <t>Plejehjemmet Skovbo</t>
  </si>
  <si>
    <t>Plejehjemmet Lyngvej</t>
  </si>
  <si>
    <t>Plejehjemmet Åhaven</t>
  </si>
  <si>
    <t>Plejehjemmet Nørrevænget</t>
  </si>
  <si>
    <t>Plejehjemmet Tingager</t>
  </si>
  <si>
    <t>Plejehjemmet Lysbjergparken</t>
  </si>
  <si>
    <t>Plejehjemmet Humlehaven</t>
  </si>
  <si>
    <t>Plejehjemmet Steensvang</t>
  </si>
  <si>
    <t>Plejehjemmet Prices Have Centeret</t>
  </si>
  <si>
    <t>Plejehjemmet Lykkevalg</t>
  </si>
  <si>
    <t>Plejehjemmet Åløkkeparken</t>
  </si>
  <si>
    <t>Fanø Plejecenter</t>
  </si>
  <si>
    <t>Plejecenter Voldum</t>
  </si>
  <si>
    <t>Plejecenter Møllegården</t>
  </si>
  <si>
    <t>Plejecenter Tinghøj</t>
  </si>
  <si>
    <t>Plejecenter Thorshøj</t>
  </si>
  <si>
    <t>Plejecenter Solhøj</t>
  </si>
  <si>
    <t>Plejecenter Anlægget</t>
  </si>
  <si>
    <t>Plejecenter Hinneruplund</t>
  </si>
  <si>
    <t>Plejehjemmet Grøndalshusene</t>
  </si>
  <si>
    <t>Plejehjemmet Hylleholt</t>
  </si>
  <si>
    <t>Plejehjemmet Lindevej</t>
  </si>
  <si>
    <t>Plejehjemmet Frederiksgade</t>
  </si>
  <si>
    <t>Plejehjemmet Kongsted</t>
  </si>
  <si>
    <t>Plejehjemmet Tycho Brahes Vej</t>
  </si>
  <si>
    <t>Pleje- og Aktivitetscenter Egelunden</t>
  </si>
  <si>
    <t>Pleje- og Aktivitetscenter Lystholm</t>
  </si>
  <si>
    <t>Pleje- og Aktivitetscenter Mergeltoften</t>
  </si>
  <si>
    <t>Plejehjemmet Else</t>
  </si>
  <si>
    <t>Distrikt    - Ulleruphus</t>
  </si>
  <si>
    <t>Distrikt    - Madsbyhus</t>
  </si>
  <si>
    <t>Distrikt    - Rosenlunden</t>
  </si>
  <si>
    <t>Distrikt    - Stævnhøj Plejecenter</t>
  </si>
  <si>
    <t>Othello Plejecenter</t>
  </si>
  <si>
    <t>Distrikt    - Øster Elkjær Demens</t>
  </si>
  <si>
    <t>Betaniahjemmet</t>
  </si>
  <si>
    <t>Plejeboligerne Østervang</t>
  </si>
  <si>
    <t>Altiden  Akaciegården Plejecenter</t>
  </si>
  <si>
    <t>Horsens Friplejehjem</t>
  </si>
  <si>
    <t>Plejehjemmet Søndervang</t>
  </si>
  <si>
    <t>Dronning Anne-Marie Centret</t>
  </si>
  <si>
    <t>OK-Fonden Lotte</t>
  </si>
  <si>
    <t>Lindehaven</t>
  </si>
  <si>
    <t>Ingeborggården</t>
  </si>
  <si>
    <t>Kastanjehaven</t>
  </si>
  <si>
    <t>Flintholm Plejeboliger</t>
  </si>
  <si>
    <t>OK Prinsesse Benedikte</t>
  </si>
  <si>
    <t>Bangsbo - LeveBo</t>
  </si>
  <si>
    <t>Aalbæk Plejeboliger</t>
  </si>
  <si>
    <t>Østervrå Ældrecenter</t>
  </si>
  <si>
    <t>Plejecenter Ankermedet</t>
  </si>
  <si>
    <t>Plejecenter Rosengården</t>
  </si>
  <si>
    <t>Caspershus</t>
  </si>
  <si>
    <t>Lindevej - LeveBo</t>
  </si>
  <si>
    <t>Abildparken - LeveBo</t>
  </si>
  <si>
    <t>Søparken - LeveBo</t>
  </si>
  <si>
    <t>Strandgården - LeveBo</t>
  </si>
  <si>
    <t>Drachmannsvænget - LeveBo</t>
  </si>
  <si>
    <t>Omsorgscenter De Tre Ege</t>
  </si>
  <si>
    <t>Omsorgscenter Tolleruphøj</t>
  </si>
  <si>
    <t>Omsorgscenter Solgården</t>
  </si>
  <si>
    <t>Omsorgscenter Nordhøj</t>
  </si>
  <si>
    <t>Attendo Lærkevej</t>
  </si>
  <si>
    <t>Omsorgscenter Pedershave</t>
  </si>
  <si>
    <t>Plejehjemmet Solbjerghaven</t>
  </si>
  <si>
    <t>Ryetbo Plejehjem  selvejende inst.</t>
  </si>
  <si>
    <t>Plejehjemmet Lillevang</t>
  </si>
  <si>
    <t>Salem</t>
  </si>
  <si>
    <t>Nymosehave</t>
  </si>
  <si>
    <t>Jægersborghave</t>
  </si>
  <si>
    <t>Adelaïde</t>
  </si>
  <si>
    <t>Rygårdcentret</t>
  </si>
  <si>
    <t>Lindely</t>
  </si>
  <si>
    <t>Kløckershave</t>
  </si>
  <si>
    <t>Holmegårdsparken</t>
  </si>
  <si>
    <t>Egebjerg</t>
  </si>
  <si>
    <t>Søndersøhave</t>
  </si>
  <si>
    <t>Seniorcenter Egegården</t>
  </si>
  <si>
    <t>Seniorcenter Møllegården</t>
  </si>
  <si>
    <t>Plejehjemmet Hareskovbo</t>
  </si>
  <si>
    <t>Rosenlund Plejebolig</t>
  </si>
  <si>
    <t>Seniorcenter Bakkegården</t>
  </si>
  <si>
    <t>Ældrecenter Sydvestvej</t>
  </si>
  <si>
    <t>Ældrecenter Hvissinge</t>
  </si>
  <si>
    <t>Ældrecenter Dalvangen</t>
  </si>
  <si>
    <t>Fribo Greve</t>
  </si>
  <si>
    <t>Langagergård Plejecenter</t>
  </si>
  <si>
    <t>Lokalcentret Møllehøj</t>
  </si>
  <si>
    <t>Strandcentret Plejecenter</t>
  </si>
  <si>
    <t>Hotherhaven</t>
  </si>
  <si>
    <t>PlejeGribskov Helsingegården</t>
  </si>
  <si>
    <t>Bavne Ager</t>
  </si>
  <si>
    <t>Helene Mariehjemmet</t>
  </si>
  <si>
    <t>Bakkebo Omsorgscenter</t>
  </si>
  <si>
    <t>Skovsminde plejecenter</t>
  </si>
  <si>
    <t>Trongården</t>
  </si>
  <si>
    <t>Plejehjem Kildehuset, Skærmet enhed</t>
  </si>
  <si>
    <t>Plejehjem Doktorparken</t>
  </si>
  <si>
    <t>Idestrup Plejehjem</t>
  </si>
  <si>
    <t>Plejehjem Kildebo</t>
  </si>
  <si>
    <t>Blomsterhaven Demensbolig</t>
  </si>
  <si>
    <t>Plejehjem Oasen</t>
  </si>
  <si>
    <t>Plejehjem Præstemarken</t>
  </si>
  <si>
    <t>Bakkehuset</t>
  </si>
  <si>
    <t>Kong Frederik IX Plejehjem</t>
  </si>
  <si>
    <t>Haderslev Friplejehjem</t>
  </si>
  <si>
    <t>Humletoften Plejehjem</t>
  </si>
  <si>
    <t>Sommersted Plejehjem</t>
  </si>
  <si>
    <t>Øsby Plejehjem</t>
  </si>
  <si>
    <t>Sillerup Plejekollegium S/I</t>
  </si>
  <si>
    <t>Kildebakken Plejehjem</t>
  </si>
  <si>
    <t>Bregnbjerglunden Plejehjem</t>
  </si>
  <si>
    <t>Solhjem Plejecenter</t>
  </si>
  <si>
    <t>Løvdalen Plejecenter</t>
  </si>
  <si>
    <t>Arresøparken Plejecenter</t>
  </si>
  <si>
    <t>Humlehaven Plejecenter</t>
  </si>
  <si>
    <t>Hundested Plejecenter</t>
  </si>
  <si>
    <t>Nederbylund Plejecenter</t>
  </si>
  <si>
    <t>Løsning Plejehjem</t>
  </si>
  <si>
    <t>Møllebo Plejecenter</t>
  </si>
  <si>
    <t>Øster Snede Plejecenter</t>
  </si>
  <si>
    <t>Plejecenter Kirkedal</t>
  </si>
  <si>
    <t>Plejecenter Kildevældet</t>
  </si>
  <si>
    <t>Nedergården Plejecenter</t>
  </si>
  <si>
    <t>Bøgely Plejecenter</t>
  </si>
  <si>
    <t>Plejecenter Birkelund</t>
  </si>
  <si>
    <t>Plejehjemmet Montebello</t>
  </si>
  <si>
    <t>Plejehjemmet Birkebo</t>
  </si>
  <si>
    <t>Kristinehøj Plejehjem</t>
  </si>
  <si>
    <t>Plejehjemmet Strandhøj</t>
  </si>
  <si>
    <t>Plejehjemmet Falkenberg</t>
  </si>
  <si>
    <t>Plejehjemmet Grønnehaven</t>
  </si>
  <si>
    <t>Attendo Esrumvej</t>
  </si>
  <si>
    <t>Lærkegaard Center</t>
  </si>
  <si>
    <t>Lille Birkholm Center</t>
  </si>
  <si>
    <t>Plejehjemmet Hjortespring</t>
  </si>
  <si>
    <t>Herlevgaard Center</t>
  </si>
  <si>
    <t>Søglimt Plejecenter</t>
  </si>
  <si>
    <t>Lind Plejecenter</t>
  </si>
  <si>
    <t>Plejecenter Engholmcentret</t>
  </si>
  <si>
    <t>Plejehjemmet Kildehøj</t>
  </si>
  <si>
    <t>Rosenlund Plejecenter</t>
  </si>
  <si>
    <t>Vesterled Plejecenter</t>
  </si>
  <si>
    <t>Sørvad Plejehjem</t>
  </si>
  <si>
    <t>Sandfeldgården</t>
  </si>
  <si>
    <t>Lindegården Plejecenter</t>
  </si>
  <si>
    <t>Toftebo Plejecenter</t>
  </si>
  <si>
    <t>Plejecenter Fuglsangsø Centret</t>
  </si>
  <si>
    <t>Plejecentret Birketoft</t>
  </si>
  <si>
    <t>Ørnhøj Friplejehjem</t>
  </si>
  <si>
    <t>Højbo Friplejehjem</t>
  </si>
  <si>
    <t>Sophienborg Plejehjem</t>
  </si>
  <si>
    <t>Ålholmhjemmet</t>
  </si>
  <si>
    <t>Plejehjemmet Skanselyet</t>
  </si>
  <si>
    <t>Plejehjemmet Bauneparken</t>
  </si>
  <si>
    <t>Plejehjemmet Skovhuset</t>
  </si>
  <si>
    <t>Ældrecenter Soldalhus</t>
  </si>
  <si>
    <t>Ældrecenter Vesterlund</t>
  </si>
  <si>
    <t>Ældrecenter Skovgården</t>
  </si>
  <si>
    <t>Ældrecenter Svanelundsbakken</t>
  </si>
  <si>
    <t>Ældrecenter Vellingshøj</t>
  </si>
  <si>
    <t>Ældrecenter Mariebo</t>
  </si>
  <si>
    <t>Ældrecenter Fynsgade</t>
  </si>
  <si>
    <t>Ældrecenter Vikingbanke</t>
  </si>
  <si>
    <t>Ældrecenter Lynggården</t>
  </si>
  <si>
    <t>Ældrecenter Bålhøj      </t>
  </si>
  <si>
    <t>Ældrecenter Lundgården</t>
  </si>
  <si>
    <t>Fjordstjernen Boliger og Sundhedscenter</t>
  </si>
  <si>
    <t>Stenhusbakken Plejeboliger</t>
  </si>
  <si>
    <t>Plejecenter Kastaniely</t>
  </si>
  <si>
    <t>Plejecenter Samsøvej</t>
  </si>
  <si>
    <t>Tysingehave Pleje- og Dagcenter</t>
  </si>
  <si>
    <t>Plejecenter Elmelunden</t>
  </si>
  <si>
    <t>Plejeboligerne Beringshaven</t>
  </si>
  <si>
    <t>Plejeboligerne Mellemtoft</t>
  </si>
  <si>
    <t>Plejeboligerne Krohaven</t>
  </si>
  <si>
    <t>Ulfborg Aktiv Center</t>
  </si>
  <si>
    <t>Plejeboligerne Parkvænget</t>
  </si>
  <si>
    <t>Plejeboligerne Center Vest</t>
  </si>
  <si>
    <t>Pensionistcentret Bakkebo</t>
  </si>
  <si>
    <t>Vinderup Plejehjem</t>
  </si>
  <si>
    <t>Sevel Alderdomshjem</t>
  </si>
  <si>
    <t>Orions Hus</t>
  </si>
  <si>
    <t>Slotsgården</t>
  </si>
  <si>
    <t>Malteriet</t>
  </si>
  <si>
    <t>Præsthøjgården</t>
  </si>
  <si>
    <t>Søndergården</t>
  </si>
  <si>
    <t>Klovenhøj</t>
  </si>
  <si>
    <t>Ceres</t>
  </si>
  <si>
    <t>Gefionshave</t>
  </si>
  <si>
    <t>Lindehøj Centret (Drivhuset)</t>
  </si>
  <si>
    <t>Skovly Plejecenter</t>
  </si>
  <si>
    <t>Plejehjemmet Dybenskærhave</t>
  </si>
  <si>
    <t>Plejehjemmet Krogstenshave</t>
  </si>
  <si>
    <t>Plejehjemmet Strandmarkshave</t>
  </si>
  <si>
    <t>Torndalshave</t>
  </si>
  <si>
    <t>Henriksdal Plejehjem</t>
  </si>
  <si>
    <t>Baldersbo Plejehjem</t>
  </si>
  <si>
    <t>Sengeløse Plejehjem</t>
  </si>
  <si>
    <t>Birkehøj Plejehjem</t>
  </si>
  <si>
    <t>Plejehjem Sophielund</t>
  </si>
  <si>
    <t>Omsorgscenter Breelteparken</t>
  </si>
  <si>
    <t>Plejeboligerne Louiselund</t>
  </si>
  <si>
    <t>Friplejehjemmet Grønneparken</t>
  </si>
  <si>
    <t>Plejecenter Solbakken</t>
  </si>
  <si>
    <t>Kærmindeparken</t>
  </si>
  <si>
    <t>Rolighedsparken</t>
  </si>
  <si>
    <t>Plejecenter Østervang</t>
  </si>
  <si>
    <t>Bøgildlund</t>
  </si>
  <si>
    <t>Plejecenter Engparken</t>
  </si>
  <si>
    <t>Torsbo</t>
  </si>
  <si>
    <t>Omsorgscenteret Kærbo</t>
  </si>
  <si>
    <t>Aabybro Plejehjem</t>
  </si>
  <si>
    <t>Brovst friplejehjem</t>
  </si>
  <si>
    <t>Solgården Plejecenter</t>
  </si>
  <si>
    <t>Kaas Plejecenter</t>
  </si>
  <si>
    <t>Bregninge Plejehjem</t>
  </si>
  <si>
    <t>Jernholtparken</t>
  </si>
  <si>
    <t>Sejerø Ældrehjem</t>
  </si>
  <si>
    <t>Nyvangsparken</t>
  </si>
  <si>
    <t>Rørmosecenteret</t>
  </si>
  <si>
    <t>Fjordly Plejehjem</t>
  </si>
  <si>
    <t>Lindhøj Plejecenter</t>
  </si>
  <si>
    <t>Birkelund Plejecenter</t>
  </si>
  <si>
    <t>Svanehøj Plejecenter</t>
  </si>
  <si>
    <t>Lindhøj Plejecenter, afd. Troelskær</t>
  </si>
  <si>
    <t>Dalsbo Plejecenter</t>
  </si>
  <si>
    <t>Plejehjemmet Kongebrocentret</t>
  </si>
  <si>
    <t>Plejehjemmet Kongsbjerghjemmet</t>
  </si>
  <si>
    <t>Plejehjemmet Vesterled</t>
  </si>
  <si>
    <t>Plejehjemmet Olivenhaven</t>
  </si>
  <si>
    <t>Elim</t>
  </si>
  <si>
    <t>OK-Plejecentret Dreyershus</t>
  </si>
  <si>
    <t>Plejehjemmet Munkensdam</t>
  </si>
  <si>
    <t>Plejehjemmet Bertram Knudsens Have</t>
  </si>
  <si>
    <t>Plejehjemmet Kirsebærhaven</t>
  </si>
  <si>
    <t>OK-Fonden Vonsildhave</t>
  </si>
  <si>
    <t>Kastanjehusene</t>
  </si>
  <si>
    <t>Bomi-Parken</t>
  </si>
  <si>
    <t>Fælledgården</t>
  </si>
  <si>
    <t>Langgadehus</t>
  </si>
  <si>
    <t>Plejecentret Aftensol</t>
  </si>
  <si>
    <t>Skjulhøjgård</t>
  </si>
  <si>
    <t>Klostergårdens Plejehjem</t>
  </si>
  <si>
    <t>Absalonhus</t>
  </si>
  <si>
    <t>Plejecenter Sølund</t>
  </si>
  <si>
    <t>Valby Friplejehjem</t>
  </si>
  <si>
    <t>Deborah Centret</t>
  </si>
  <si>
    <t>Tingbjerghjemmet</t>
  </si>
  <si>
    <t>Nybodergården</t>
  </si>
  <si>
    <t>Plejecentret Bonderupgård</t>
  </si>
  <si>
    <t>Johannesgården</t>
  </si>
  <si>
    <t>Højdevang Sogns Plejehjem</t>
  </si>
  <si>
    <t>Aalholmhjemmet</t>
  </si>
  <si>
    <t>Louise Mariehjemmet</t>
  </si>
  <si>
    <t>Plejecentret Kærbo</t>
  </si>
  <si>
    <t>Verdishave</t>
  </si>
  <si>
    <t>Plejecentret Egebo</t>
  </si>
  <si>
    <t>Rundskuedagens Plejecenter</t>
  </si>
  <si>
    <t>Bryggergården</t>
  </si>
  <si>
    <t>Solgaven Valby</t>
  </si>
  <si>
    <t>Møllehuset</t>
  </si>
  <si>
    <t>Plejecenter Klarahus</t>
  </si>
  <si>
    <t>Håndværkerforeningens Plejehjem</t>
  </si>
  <si>
    <t>Ørestad Plejecenter</t>
  </si>
  <si>
    <t>Huset William</t>
  </si>
  <si>
    <t>Plejecentret Hørgården</t>
  </si>
  <si>
    <t>Lindehusene</t>
  </si>
  <si>
    <t>Plejecenter Rosenborgcentret</t>
  </si>
  <si>
    <t>Slottet</t>
  </si>
  <si>
    <t>Eilersminde</t>
  </si>
  <si>
    <t>Grønttorvets Friplejehjem</t>
  </si>
  <si>
    <t>Bispebjerghjemmet</t>
  </si>
  <si>
    <t>Ryholtgård</t>
  </si>
  <si>
    <t>Dronning Ingrids Hjem</t>
  </si>
  <si>
    <t>Demenscentret Pilehuset</t>
  </si>
  <si>
    <t>Peder Lykke Centret</t>
  </si>
  <si>
    <t>Køge Nord Plejecenter</t>
  </si>
  <si>
    <t>Lyngbo</t>
  </si>
  <si>
    <t>Plejeboligerne Boruphøj</t>
  </si>
  <si>
    <t>Lerbæk Torv centerboliger</t>
  </si>
  <si>
    <t>Tingstedet</t>
  </si>
  <si>
    <t>Nørremarken</t>
  </si>
  <si>
    <t>Sandmarksbo</t>
  </si>
  <si>
    <t>Møllebo</t>
  </si>
  <si>
    <t>Lynghøj</t>
  </si>
  <si>
    <t>Stigtebo</t>
  </si>
  <si>
    <t>Tullebølle Plejecenter</t>
  </si>
  <si>
    <t>Rudkøbing Plejehjem</t>
  </si>
  <si>
    <t>Danahus Plejecenter</t>
  </si>
  <si>
    <t>Lindelse Plejecenter</t>
  </si>
  <si>
    <t>Humble Plejecenter</t>
  </si>
  <si>
    <t>Plejehjemmet Ammershøjparken</t>
  </si>
  <si>
    <t>Plejehjemmet Bøgebakken</t>
  </si>
  <si>
    <t>Solgården/Søparken </t>
  </si>
  <si>
    <t>Harboøre Omsorgscenter</t>
  </si>
  <si>
    <t>Bøvling Ældrecenter</t>
  </si>
  <si>
    <t>Klinkby Bo- og Dagcenter</t>
  </si>
  <si>
    <t>Plejehjemmet Hav-Fjord</t>
  </si>
  <si>
    <t>Plejecentret Lykkeseje</t>
  </si>
  <si>
    <t>Plejecentret Bøgelunden</t>
  </si>
  <si>
    <t>Plejecentret Rønnebærparken</t>
  </si>
  <si>
    <t>Plejecentret Stokkemarke</t>
  </si>
  <si>
    <t>Sandby Ældrecenter</t>
  </si>
  <si>
    <t>Plejecentret Kirsebærhaven</t>
  </si>
  <si>
    <t>Plejecentret Skovcentret</t>
  </si>
  <si>
    <t>Margretecenteret</t>
  </si>
  <si>
    <t>Plejecentret Skolebakken</t>
  </si>
  <si>
    <t>Plejecentret Bøgevænget</t>
  </si>
  <si>
    <t>OK Lystoftebakken</t>
  </si>
  <si>
    <t>Plejecenter Baunehøj</t>
  </si>
  <si>
    <t>Plejecenter Bredebo</t>
  </si>
  <si>
    <t>Plejecenter Virumgård</t>
  </si>
  <si>
    <t>Plejecenter Solgården</t>
  </si>
  <si>
    <t>Læsø Plejehjem</t>
  </si>
  <si>
    <t>Plejecenter Solgaven</t>
  </si>
  <si>
    <t>Hobro Friplejehjem</t>
  </si>
  <si>
    <t>Demenscenter Skovgården</t>
  </si>
  <si>
    <t>Plejecenter Teglgården</t>
  </si>
  <si>
    <t>Friplejehjemmet Lillebælt</t>
  </si>
  <si>
    <t>Fænøsund plejehjem</t>
  </si>
  <si>
    <t>Plejehjemmet Havblik</t>
  </si>
  <si>
    <t>Plejehjemmet Egebo</t>
  </si>
  <si>
    <t>Gelsted Plejehjem</t>
  </si>
  <si>
    <t>Rudbækshøj plejehjem</t>
  </si>
  <si>
    <t>Plejehjemmet Skovgade</t>
  </si>
  <si>
    <t>Rolstruplund Plejecenter</t>
  </si>
  <si>
    <t>Fjordglimt Plejecenter</t>
  </si>
  <si>
    <t>Støberigården</t>
  </si>
  <si>
    <t>Plejecenter Fuglsanggården</t>
  </si>
  <si>
    <t>Plejecenter Glesborg</t>
  </si>
  <si>
    <t>Plejecenter Møllehjemmet</t>
  </si>
  <si>
    <t>Plejecenter Digterparken</t>
  </si>
  <si>
    <t>Plejecenter Farsøhthus</t>
  </si>
  <si>
    <t>Møllehaven Plejehjem</t>
  </si>
  <si>
    <t>Kærgården Plejehjem</t>
  </si>
  <si>
    <t>Vesterbo Plejehjem</t>
  </si>
  <si>
    <t>Søbo Plejehjem</t>
  </si>
  <si>
    <t>Plejehjem Egevang</t>
  </si>
  <si>
    <t>Plejehjem Jernbanebo</t>
  </si>
  <si>
    <t>Plejehjem Rosengården</t>
  </si>
  <si>
    <t>Strandhøjen Friplejehjem</t>
  </si>
  <si>
    <t>Plejehjem Svanedammen</t>
  </si>
  <si>
    <t>Vindinge Landsbycenter</t>
  </si>
  <si>
    <t>Symfonien</t>
  </si>
  <si>
    <t>Fugleparken, Margrethehaven</t>
  </si>
  <si>
    <t>Fugleparken</t>
  </si>
  <si>
    <t>Munkebocentret</t>
  </si>
  <si>
    <t>Plejecenter Birkevang</t>
  </si>
  <si>
    <t>Æblelunden</t>
  </si>
  <si>
    <t>Plejecenter Søvang</t>
  </si>
  <si>
    <t>Plejeboligerne Birkebo</t>
  </si>
  <si>
    <t>Kildemarkscentret</t>
  </si>
  <si>
    <t>Birkebjergcentret</t>
  </si>
  <si>
    <t>Bakkegården</t>
  </si>
  <si>
    <t>Stenslundcentret</t>
  </si>
  <si>
    <t>Bronzealdervej plejeboliger</t>
  </si>
  <si>
    <t>Plejehjemmet Bolbro</t>
  </si>
  <si>
    <t>Lokalcenter Rosengård</t>
  </si>
  <si>
    <t>Tornbjerg Friplejehjem</t>
  </si>
  <si>
    <t>Plejehjemmet Enrum</t>
  </si>
  <si>
    <t>Plejehjemmet Marienlund</t>
  </si>
  <si>
    <t>Plejehjemmet Frederiksbroen</t>
  </si>
  <si>
    <t>Plejehjemmet Sanderum</t>
  </si>
  <si>
    <t>Plejehjemmet Hvenekilden</t>
  </si>
  <si>
    <t>Plejehjemmet Korsløkkehaven</t>
  </si>
  <si>
    <t>Plejehjemmet Ida Marie</t>
  </si>
  <si>
    <t>Plejehjemmet Sukkerkogeriet</t>
  </si>
  <si>
    <t>Plejehjemmet Havebæk</t>
  </si>
  <si>
    <t>Plejehjemmet Blomsterdalen</t>
  </si>
  <si>
    <t>Plejehjemmet Svovlhatten</t>
  </si>
  <si>
    <t>OK-Fonden Dyruphus</t>
  </si>
  <si>
    <t>Plejehjemmet Villestofte</t>
  </si>
  <si>
    <t>OK-Fonden Gurli-Vibeke</t>
  </si>
  <si>
    <t>Plejehjemmet Albanigade</t>
  </si>
  <si>
    <t>Plejehjemmet Ærtebjerghaven</t>
  </si>
  <si>
    <t>Plejehjemmet Ejlstrup</t>
  </si>
  <si>
    <t>Plejehjemmet Herluf Trolle</t>
  </si>
  <si>
    <t>Plejehjemmet Rytterkasernen</t>
  </si>
  <si>
    <t>Bobjergcentret</t>
  </si>
  <si>
    <t>Plejecentret Solvognen</t>
  </si>
  <si>
    <t>OK-Fonden Baeshøjgård</t>
  </si>
  <si>
    <t>Plejecentret Bakkegården</t>
  </si>
  <si>
    <t>Plejecentret Præstevænget</t>
  </si>
  <si>
    <t>Plejecentret Grevinge</t>
  </si>
  <si>
    <t>Plejecentret Grønnegården</t>
  </si>
  <si>
    <t>Plejecentret Solbakken</t>
  </si>
  <si>
    <t>Spentrup Ældrecenter</t>
  </si>
  <si>
    <t>Randers Friplejehjem</t>
  </si>
  <si>
    <t>Landsbyen Møllevang</t>
  </si>
  <si>
    <t>Plejecenter Svaleparken</t>
  </si>
  <si>
    <t>Faarup Ældrecenter</t>
  </si>
  <si>
    <t>Plejecenter Vorup</t>
  </si>
  <si>
    <t>Kristrup Centret</t>
  </si>
  <si>
    <t>Områdecenter Randers Kollektivhus</t>
  </si>
  <si>
    <t>Områdecenter Lindevænget</t>
  </si>
  <si>
    <t>Områdecenter Borupvænget</t>
  </si>
  <si>
    <t>Områdecenter Rosenvænget</t>
  </si>
  <si>
    <t>Plejehjemmet Kildevang</t>
  </si>
  <si>
    <t>Randers Klosters Plejehjem</t>
  </si>
  <si>
    <t>Asferg Ældrecenter/Terneparken</t>
  </si>
  <si>
    <t>Huset Nyvang</t>
  </si>
  <si>
    <t>Plejecenter Tirsdalen</t>
  </si>
  <si>
    <t>Terndrup Ældrecenter</t>
  </si>
  <si>
    <t>Bælum Ældrecenter Møllevangen</t>
  </si>
  <si>
    <t>Ådalscentret</t>
  </si>
  <si>
    <t>Skørping Ældrecenter</t>
  </si>
  <si>
    <t>Spjald Pleje- og Aktivitetscenter</t>
  </si>
  <si>
    <t>Tim Omsorgspleje - Plejehjem</t>
  </si>
  <si>
    <t>Vorgod Ældrecenter</t>
  </si>
  <si>
    <t>Fjordparken Ældrecenter</t>
  </si>
  <si>
    <t>Åstedparken Ældrecenter</t>
  </si>
  <si>
    <t>Plejehjemmet Bakkely</t>
  </si>
  <si>
    <t>Enghaven Ældrecenter</t>
  </si>
  <si>
    <t>Plejehjemmet Klokkebjerg</t>
  </si>
  <si>
    <t>Ringkøbing Plejehjem</t>
  </si>
  <si>
    <t>Egvad Plejehjem</t>
  </si>
  <si>
    <t>Fjordglimt Ældrecenter</t>
  </si>
  <si>
    <t>Knud Lavard Centret</t>
  </si>
  <si>
    <t>Plejecenter Ortved</t>
  </si>
  <si>
    <t>Plejecenter Sct. Jørgensbjerg</t>
  </si>
  <si>
    <t>Plejehjemmet Himmelev Gl. Præstegård</t>
  </si>
  <si>
    <t>Bernadottegården</t>
  </si>
  <si>
    <t>Demenscenter Kristiansminde</t>
  </si>
  <si>
    <t>Hyrdehøj Plejecenter</t>
  </si>
  <si>
    <t>Plejecenter Trekroner</t>
  </si>
  <si>
    <t>Plejecenter Kastanjehaven</t>
  </si>
  <si>
    <t>Margrethe Hjemmet</t>
  </si>
  <si>
    <t>Oasen</t>
  </si>
  <si>
    <t>Omsorgscentret Toftehøjen</t>
  </si>
  <si>
    <t>Plejecenter Skovbrynet</t>
  </si>
  <si>
    <t>Plejecenter Bistrupvang</t>
  </si>
  <si>
    <t>Plejecenter Rude Skov</t>
  </si>
  <si>
    <t>Plejecentret Sjælsø</t>
  </si>
  <si>
    <t>Plejecenter Frydenholm</t>
  </si>
  <si>
    <t>Lions Park Søllerød</t>
  </si>
  <si>
    <t>Fribo Holte</t>
  </si>
  <si>
    <t>Bofællesskaberne Æblehaven</t>
  </si>
  <si>
    <t>Plejecenter Byageren</t>
  </si>
  <si>
    <t>Birkerødpark</t>
  </si>
  <si>
    <t>Ældrecentret Broparken</t>
  </si>
  <si>
    <t>Plejehjemmet Engskrænten</t>
  </si>
  <si>
    <t>Dorthe Mariehjemmet</t>
  </si>
  <si>
    <t>Plejehjemmet Ørbygård</t>
  </si>
  <si>
    <t>Plejecenter Kildemosen Samsø</t>
  </si>
  <si>
    <t>Sandgårdsparken</t>
  </si>
  <si>
    <t>Sejs Plejecenter</t>
  </si>
  <si>
    <t>Karolinelundscentret</t>
  </si>
  <si>
    <t>Gødvad Plejecenter</t>
  </si>
  <si>
    <t>Malmhøj</t>
  </si>
  <si>
    <t>Skovly</t>
  </si>
  <si>
    <t>Funder Plejecenter</t>
  </si>
  <si>
    <t>Remstruplund</t>
  </si>
  <si>
    <t>Virklund Plejecenter</t>
  </si>
  <si>
    <t>Kjellerup Friplejehjem</t>
  </si>
  <si>
    <t>Marienlund</t>
  </si>
  <si>
    <t>Kragelund Plejecenter</t>
  </si>
  <si>
    <t>Lysbro Plejecenter</t>
  </si>
  <si>
    <t>Rødegård</t>
  </si>
  <si>
    <t>Fuglemosen</t>
  </si>
  <si>
    <t>Voel Friplejehjem</t>
  </si>
  <si>
    <t>Plejecenter Tjørnehaven</t>
  </si>
  <si>
    <t>Plejecenter Søndervang</t>
  </si>
  <si>
    <t>Plejecenter Kildegården</t>
  </si>
  <si>
    <t>Plejecenter Præstehaven</t>
  </si>
  <si>
    <t>Plejecenter Dagmargården</t>
  </si>
  <si>
    <t>Plejecenter Møllehjørnet</t>
  </si>
  <si>
    <t>Fællesskabets Hus Ry</t>
  </si>
  <si>
    <t>Breumgård Plejecenter</t>
  </si>
  <si>
    <t>Selde Plejecenter</t>
  </si>
  <si>
    <t>Plejecenter Skovbakkehjemmet</t>
  </si>
  <si>
    <t>Jebjerg Plejecenter</t>
  </si>
  <si>
    <t>Plejecenter Marienlyst</t>
  </si>
  <si>
    <t>Balling Plejecenter</t>
  </si>
  <si>
    <t>Lem Plejecenter</t>
  </si>
  <si>
    <t>Plejecenter Gammelgaard</t>
  </si>
  <si>
    <t>Glyngøre Plejecenter</t>
  </si>
  <si>
    <t>Durup Plejecenter</t>
  </si>
  <si>
    <t>Roslev Plejecenter</t>
  </si>
  <si>
    <t>Antvorskov - det selvejende plejecenter</t>
  </si>
  <si>
    <t>Slagelse Friplejehjem</t>
  </si>
  <si>
    <t>Plejecenter - Blomstergården</t>
  </si>
  <si>
    <t>Plejecenter Lützensvej</t>
  </si>
  <si>
    <t>Plejecenter - Quistgården</t>
  </si>
  <si>
    <t>Plejecenter - Smedegade</t>
  </si>
  <si>
    <t>Plejecenter Q4</t>
  </si>
  <si>
    <t>Plejecenter - Kirke Stillinge</t>
  </si>
  <si>
    <t>Plejecenter Skovvang</t>
  </si>
  <si>
    <t>Plejecenter - Møllebakken</t>
  </si>
  <si>
    <t>Plejecenter Christians Have</t>
  </si>
  <si>
    <t>Plejecenter Egecentret</t>
  </si>
  <si>
    <t>Magdalene Mariehjemmet</t>
  </si>
  <si>
    <t>Plejecenter Lynge Plejeboliger</t>
  </si>
  <si>
    <t>Plejecenter Blomstergården/Mølleparken</t>
  </si>
  <si>
    <t>Plejecenter Slaglille plejeboliger</t>
  </si>
  <si>
    <t>Røde Kors Hjemmet</t>
  </si>
  <si>
    <t>Plejecenter Holbergcentret</t>
  </si>
  <si>
    <t>Plushøj</t>
  </si>
  <si>
    <t>Egehaven</t>
  </si>
  <si>
    <t>Bangs Have</t>
  </si>
  <si>
    <t>Asp Friplejehjem</t>
  </si>
  <si>
    <t>Enggård Centret</t>
  </si>
  <si>
    <t>Demensafsnittet Svalegangen</t>
  </si>
  <si>
    <t>Plejecenter Frøavlen</t>
  </si>
  <si>
    <t>Ollerup Plejecenter</t>
  </si>
  <si>
    <t>Gudbjerg Plejecenter</t>
  </si>
  <si>
    <t>Aldersro Plejecenter</t>
  </si>
  <si>
    <t>Stenstrup Plejecenter</t>
  </si>
  <si>
    <t>Plejecenter Thurøhus</t>
  </si>
  <si>
    <t>Svendborg Friplejehjem</t>
  </si>
  <si>
    <t>Plejecenter Damgården</t>
  </si>
  <si>
    <t>Plejecenter Trollehøj</t>
  </si>
  <si>
    <t>Ådalen Plejecenter</t>
  </si>
  <si>
    <t>Bryghuset - Svendborg Demensby</t>
  </si>
  <si>
    <t>Strandlyst Boliger</t>
  </si>
  <si>
    <t>Trollemose Plejecenter</t>
  </si>
  <si>
    <t>Vindeby Pilevej</t>
  </si>
  <si>
    <t>Caroline Amalie</t>
  </si>
  <si>
    <t>Plejeboligerne Søhusparken</t>
  </si>
  <si>
    <t>Plejeboligerne Lillerupparken</t>
  </si>
  <si>
    <t>Specialplejehjemmet Frejasvænge</t>
  </si>
  <si>
    <t>Plejeboligerne Rosengården</t>
  </si>
  <si>
    <t>Hørup Plejecenter</t>
  </si>
  <si>
    <t>Amaliehaven Plejecenter</t>
  </si>
  <si>
    <t>Tangshave Bo- og Aktivitetscenter</t>
  </si>
  <si>
    <t>Plejecenter Mølleparken</t>
  </si>
  <si>
    <t>Tandsbjerg Plejehjem</t>
  </si>
  <si>
    <t>Guderup Plejehjem</t>
  </si>
  <si>
    <t>Dybbøl Plejecenter</t>
  </si>
  <si>
    <t>Broager plejecenter</t>
  </si>
  <si>
    <t>Dalsmark Plejehjem</t>
  </si>
  <si>
    <t>Gråsten Plejehjem</t>
  </si>
  <si>
    <t>Dragsbækcentret</t>
  </si>
  <si>
    <t>Trye Plejecenter</t>
  </si>
  <si>
    <t>Plejecenter Kløvermarken</t>
  </si>
  <si>
    <t>Kristianslyst Plejecenter</t>
  </si>
  <si>
    <t>Klitrosen Plejecenter</t>
  </si>
  <si>
    <t>Åbakken Plejecenter</t>
  </si>
  <si>
    <t>Sct. Thøgersgaard Plejecenter</t>
  </si>
  <si>
    <t>Vibedal Plejecenter</t>
  </si>
  <si>
    <t>Fyrglimt Plejecenter</t>
  </si>
  <si>
    <t>Plejehjemmet Pyrus Allé</t>
  </si>
  <si>
    <t>Plejehjemmet Ugandavej</t>
  </si>
  <si>
    <t>Plejehjemmet Løjtegårdsvej</t>
  </si>
  <si>
    <t>Plejehjemmet Tagenshus</t>
  </si>
  <si>
    <t>Plejehjemmet Irlandsvej</t>
  </si>
  <si>
    <t>Plejecenter Toftegården</t>
  </si>
  <si>
    <t>Plejecenter Digegården</t>
  </si>
  <si>
    <t>Leos Plejecenter</t>
  </si>
  <si>
    <t>Plejecenter Mosbølparken</t>
  </si>
  <si>
    <t>Plejecenter Lindevang</t>
  </si>
  <si>
    <t>Richtsens Plejecenter</t>
  </si>
  <si>
    <t>Plejecenter Hjørnegården</t>
  </si>
  <si>
    <t>S/I Agerskov Friplejehjem Møllevangen</t>
  </si>
  <si>
    <t>Rønnebo</t>
  </si>
  <si>
    <t>Højstruphave</t>
  </si>
  <si>
    <t>Tistrup Plejecenter</t>
  </si>
  <si>
    <t>Plejecenter Carolineparken</t>
  </si>
  <si>
    <t>Plejecenter Skovhøj</t>
  </si>
  <si>
    <t>Ansager Plejecenter</t>
  </si>
  <si>
    <t>Plejecenter Poghøj</t>
  </si>
  <si>
    <t>Sognelunden</t>
  </si>
  <si>
    <t>Blaabjerg Pleje- og Aktivitetscenter</t>
  </si>
  <si>
    <t>Lyngparken</t>
  </si>
  <si>
    <t>Aktivitetscentret</t>
  </si>
  <si>
    <t>Demensplejecenter Skovparken</t>
  </si>
  <si>
    <t>Åstruplund</t>
  </si>
  <si>
    <t>Lindecentret</t>
  </si>
  <si>
    <t>Åparken</t>
  </si>
  <si>
    <t>Birkely</t>
  </si>
  <si>
    <t>Enghaven</t>
  </si>
  <si>
    <t>Dixensminde</t>
  </si>
  <si>
    <t>Lundtoft</t>
  </si>
  <si>
    <t>Blomsterengen</t>
  </si>
  <si>
    <t>Kærdalen</t>
  </si>
  <si>
    <t>Plejecenter Sandbjerg</t>
  </si>
  <si>
    <t>Plejecenter Gulkrog</t>
  </si>
  <si>
    <t>Demensplejecenter Kløverhaven</t>
  </si>
  <si>
    <t>Plejecenter Kong Gauers Gård</t>
  </si>
  <si>
    <t>Plejecenter Ågården</t>
  </si>
  <si>
    <t>Plejecentret Sofiegården</t>
  </si>
  <si>
    <t>Plejecenter Kastaniehaven</t>
  </si>
  <si>
    <t>Plejecenter Hejlskov</t>
  </si>
  <si>
    <t>Plejecenter Bakkegården</t>
  </si>
  <si>
    <t>Plejecenter Meta</t>
  </si>
  <si>
    <t>Plejecenter Bakkeager</t>
  </si>
  <si>
    <t>Plejecenter Holmegården</t>
  </si>
  <si>
    <t>Riis Friplejehjem</t>
  </si>
  <si>
    <t>Plejecenter Højager</t>
  </si>
  <si>
    <t>Demensplejecenter Lindegården</t>
  </si>
  <si>
    <t>Plejecenter Østermarken</t>
  </si>
  <si>
    <t>Plejecenter Højgaarden</t>
  </si>
  <si>
    <t>Plejecenter Solvang</t>
  </si>
  <si>
    <t>Plejecenter Kærbo</t>
  </si>
  <si>
    <t>Plejecenter Aaglimt</t>
  </si>
  <si>
    <t>Pleje- og Omsorgscenter Åbrinken</t>
  </si>
  <si>
    <t>Løgstrup Friplejehjem</t>
  </si>
  <si>
    <t>Pleje- og Omsorgscenter Blichergården</t>
  </si>
  <si>
    <t>Pleje- og Omsorgscenter Sjørup</t>
  </si>
  <si>
    <t>Pleje- og Omsorgscenter Skovvænget</t>
  </si>
  <si>
    <t>Klejtrup Friplejehjem, Kløverbakken</t>
  </si>
  <si>
    <t>Pleje- og Omsorgscenter Højvangen</t>
  </si>
  <si>
    <t>Friplejehjemmet Nordstjernen</t>
  </si>
  <si>
    <t>Friplejehjemmet Sct. Kjeldsgården</t>
  </si>
  <si>
    <t>Pleje- og Omsorgscenter Banebo</t>
  </si>
  <si>
    <t>Pleje- og Omsorgscenter Liselund</t>
  </si>
  <si>
    <t>Blåbærhaven demens-friplejehjem</t>
  </si>
  <si>
    <t>Pleje- og Omsorgscenter Kildehaven</t>
  </si>
  <si>
    <t>Pleje- og Omsorgscenter Skovgården</t>
  </si>
  <si>
    <t>Pleje- og Omsorgscenter Møllehuset</t>
  </si>
  <si>
    <t>Fanefjord Centret</t>
  </si>
  <si>
    <t>Aggerhus</t>
  </si>
  <si>
    <t>Klintholm Havn Centret</t>
  </si>
  <si>
    <t>Rosenvang</t>
  </si>
  <si>
    <t>Ulvsundcentret</t>
  </si>
  <si>
    <t>Vintersbølle</t>
  </si>
  <si>
    <t>Solhøj</t>
  </si>
  <si>
    <t>Præstø Multicenter</t>
  </si>
  <si>
    <t>Marstal Ældrecenter</t>
  </si>
  <si>
    <t>Søkilden</t>
  </si>
  <si>
    <t>De Gamles Hjem i Rise</t>
  </si>
  <si>
    <t>Bopælstype</t>
  </si>
  <si>
    <t xml:space="preserve"> Antal personer med antipsykotikaforbrug</t>
  </si>
  <si>
    <t xml:space="preserve"> Andel (pct.) med antipsykotikaforbrug</t>
  </si>
  <si>
    <t>Antal af Antal personer med antipsykotikaforbrug</t>
  </si>
  <si>
    <t>Total forbrug</t>
  </si>
  <si>
    <t>Psykiatere o.l.</t>
  </si>
  <si>
    <t>Vagtlæger o.l.</t>
  </si>
  <si>
    <t>Opstartende læge</t>
  </si>
  <si>
    <t>hovedspec_ny1</t>
  </si>
  <si>
    <t>brugere</t>
  </si>
  <si>
    <t>total_n_prescriptions_new</t>
  </si>
  <si>
    <t>national</t>
  </si>
  <si>
    <t>Brug af antipsykotika blandt ældre borgere med demens på 65 år eller derover, 2014-2025</t>
  </si>
  <si>
    <t>Tabel 1. Antal/andel brugere af antipsykotika hos ældre borgere med demens på 65 år eller derover fordelt på hele landet, region og kommune, 2014-2025</t>
  </si>
  <si>
    <t xml:space="preserve"> Register for Udvalgte Kroniske Sygdomme og Svære Psykiske Lidelser (RUKS) pr. april 2026 og Lægemiddelstatistikregisteret pr. 22. juni 2026, Sundhedsdatastyrelsen.</t>
  </si>
  <si>
    <t>Tabel 2. Antal/andel brugere af antipsykotika hos ældre borgere med demens på 65 år eller derover fordelt på plejehjemsbeboere og eget hjem for hele landet, region og kommune, 2014-2025</t>
  </si>
  <si>
    <t>Register for Udvalgte Kroniske Sygdomme og Svære Psykiske Lidelser (RUKS) pr. april 2026, Lægemiddelstatistikregisteret pr. 22. juni 2026, CPR-registeret og Plejehjemsadresser pr. december 2026, Sundhedsdatastyrelsen.</t>
  </si>
  <si>
    <t>borger_ik_bruger</t>
  </si>
  <si>
    <t>Eget hjem</t>
  </si>
  <si>
    <t>Register for Udvalgte Kroniske Sygdomme og Svære Psykiske Lidelser (RUKS) pr. april 2026, Lægemiddelstatistikregisteret pr. 22. juni 2026, CPR-registeret, Yderregisteret og Sygesikringsregisteret, Sundhedsdatastyrelsen.</t>
  </si>
  <si>
    <t>Sum af Andel (pct.) med antipsykotikaforbrug</t>
  </si>
  <si>
    <t>Antal ældre borgere med demens</t>
  </si>
  <si>
    <t>Antal brugere</t>
  </si>
  <si>
    <t>Andel (pct.)</t>
  </si>
  <si>
    <t>Tabel 3. Antal brugere af antipsykotika hos ældre borgere med demens på 65 år eller derover fordelt på plejehjem, 2025</t>
  </si>
  <si>
    <t xml:space="preserve">Antal nye brugere i alt </t>
  </si>
  <si>
    <t xml:space="preserve">Antal brugere i alt </t>
  </si>
  <si>
    <t>Antipsykotika er ATC-kode N05A undtagen lithium (N05AN01), droperidol (N05AD08) og hurtigvirkende haloperidol (N05AD01) med doseringsform, injektioner. 
Andelen er opgjort ud af alle nye brugere af antipsykotika blandt ældre borgere med demens i det pågældende år og område.
Der indgår kun nye brugere af antipsykotika. Bemærk, at brugen af erstatningsnumre er steget i løbet af 2025, hvilket medfører en stigning for 'Øvrigt/ukendt' og et fald for 'Hospitalslæger'. Det skyldes, at overgangen til SOR-koder, hvor apotekerne ikke har kunnet indberette korrekt og derfor har anvendt erstatningsydernumre, så salget fejlagtigt fremgår som 'Øvrigt/ukendt'  i stedet for 'Hospitalslæge'.
Se mere under fanen 'Dokumentation' og 'Opmærksomhedspunkter'.</t>
  </si>
  <si>
    <t>Tabel 5. Antal/andel brugere af antipsykotika ud af alle brugere hos ældre borgere med demens på 65 år eller derover fordelt på behandlingsvarighed for hele landet og region, 2014-2025</t>
  </si>
  <si>
    <t>Tabel 4. Antal/andel nye brugere af antipsykotika ud af alle nye brugere hos ældre borgere med demens på 65 år eller derover fordelt på opstartende læge for hele landet og region, 2014-2025</t>
  </si>
  <si>
    <t>Register for Udvalgte Kroniske Sygdomme og Svære Psykiske Lidelser (RUKS) pr. april 2026, Lægemiddelstatistikregisteret pr. 22. juni 2026 og CPR-registeret, Sundhedsdatastyrelsen.</t>
  </si>
  <si>
    <t>Antipsykotika er ATC-kode N05A undtagen lithium (N05AN01), droperidol (N05AD08) og hurtigvirkende haloperidol (N05AD01) med doseringsform, injektioner. 
Andelen er opgjort ud af alle brugere af antipsykotika blandt ældre borgere med demens i det pågældende år og område.
Se mere under fanen 'Dokumentation' og 'Opmærksomhedspunkter'.</t>
  </si>
  <si>
    <t>Antipsykotika er ATC-kode N05A undtagen lithium (N05AN01), droperidol (N05AD08) og hurtigvirkende haloperidol (N05AD01) med doseringsform, injektioner. 
Bemærk, at data er diskretioneret, hvis kommunen kun har ét plejehjem, hvor alle plejehjemsbeboere kun har én tilknyttet læge.
Se mere under fanen 'Dokumentation' og 'Opmærksomhedspunkter'.</t>
  </si>
  <si>
    <t>Antipsykotika er ATC-kode N05A undtagen lithium (N05AN01), droperidol (N05AD08) og hurtigvirkende haloperidol (N05AD01) med doseringsform, injektioner. 
Se mere under fanen 'Dokumentation' og 'Opmærksomhedspunkter'.</t>
  </si>
  <si>
    <t>Antal brugere pr. behandlingsvarighed</t>
  </si>
  <si>
    <t>Antal nye brugere pr. lægetype</t>
  </si>
  <si>
    <t>Andel (pct.) pr. lægetype</t>
  </si>
  <si>
    <t>Andel (pct.) pr. behandlingsvarighed</t>
  </si>
  <si>
    <t>Pleje- og Rehabiliteringscenter
Skovgaarden</t>
  </si>
  <si>
    <t>Pleje- og Aktivitetscenter
Øresundshjemmet</t>
  </si>
  <si>
    <t>Pleje- og Aktivitetscenter
Benediktehjemmet</t>
  </si>
  <si>
    <t>Hybyhus pleje, leve-bo og special
afdelinger</t>
  </si>
  <si>
    <t>Nældebjerg - Kompetencecenter for
Demens</t>
  </si>
  <si>
    <t>Plejehjem Helenehuset og Skærmet
Helenehuset</t>
  </si>
  <si>
    <t>Plejehjem Sømarken og Sømarken
Skærmet</t>
  </si>
  <si>
    <t>GuldBoSund Friplejehjem og
Rehabilitering</t>
  </si>
  <si>
    <t>Den Selvejende institution
Holstebro-Alstrup Friplejehjem</t>
  </si>
  <si>
    <t>Den Selvejende Institution
Søvangsgården</t>
  </si>
  <si>
    <t>Torstorp Plejehjem- og
Rehabiliteringscenter</t>
  </si>
  <si>
    <t>Solgaven specialplejeboliger for
synshandicappede</t>
  </si>
  <si>
    <t>Odense Friplejehjem
Provstegaardshjemmet</t>
  </si>
  <si>
    <t>Plejecenter - Hjemmet ved Noret,
Skælskør</t>
  </si>
  <si>
    <t>Den Selvejende Institution OK-Centret
Betty Sørensen Parken</t>
  </si>
  <si>
    <t>Pleje- og Omsorgscenter
Pensionistgården</t>
  </si>
  <si>
    <t>Tornhøjhaven, demens- og
gerontopsykiatrisk plejehjem</t>
  </si>
  <si>
    <t>Antipsykotika er ATC-kode N05A undtagen lithium (N05AN01), droperidol (N05AD08) og hurtigvirkende haloperidol (N05AD01) med doseringsform, injektioner. 
Bemærk, at data er diskretioneret, hvis alle plejehjemsbeboere på samme plejehjem kun har én tilknyttet læge pr. 1. januar 2025 eller antal brugere er mellem '1-4'.
Der er afrundet til nærmeste 5 for plejehjem i kommuner, hvor antal brugere er diskretioneret for ét af plejehjemmene i kommunen .
Bemærk, at plejehjem kan have ændret navn. 
Se mere under fanen 'Dokumentation' og 'Opmærksomhedspunkter'.</t>
  </si>
  <si>
    <t>2. september 2026</t>
  </si>
  <si>
    <t xml:space="preserve"> </t>
  </si>
  <si>
    <t>Tjek tabel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</si>
</sst>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_-;\-* #,##0.0_-;_-* &quot;-&quot;??_-;_-@_-"/>
    <numFmt numFmtId="165" formatCode="_-* #,##0_-;\-* #,##0_-;_-* &quot;-&quot;??_-;_-@_-"/>
    <numFmt numFmtId="166" formatCode="#,##0.0"/>
    <numFmt numFmtId="167" formatCode="##########0"/>
    <numFmt numFmtId="168" formatCode=".0"/>
    <numFmt numFmtId="169" formatCode=".0000"/>
  </numFmts>
  <fonts count="32" x14ac:knownFonts="1">
    <font>
      <sz val="11"/>
      <color theme="1"/>
      <name val="Calibri"/>
      <family val="2"/>
      <scheme val="minor"/>
    </font>
    <font>
      <b/>
      <sz val="15"/>
      <color theme="3"/>
      <name val="Calibri"/>
      <family val="2"/>
      <scheme val="minor"/>
    </font>
    <font>
      <sz val="11"/>
      <color rgb="FFFF0000"/>
      <name val="Calibri"/>
      <family val="2"/>
      <scheme val="minor"/>
    </font>
    <font>
      <b/>
      <i/>
      <sz val="11"/>
      <color theme="1"/>
      <name val="Calibri"/>
      <family val="2"/>
      <scheme val="minor"/>
    </font>
    <font>
      <sz val="11"/>
      <color theme="8"/>
      <name val="Calibri"/>
      <family val="2"/>
      <scheme val="minor"/>
    </font>
    <font>
      <sz val="10"/>
      <name val="Arial"/>
      <family val="2"/>
    </font>
    <font>
      <i/>
      <sz val="11"/>
      <color rgb="FFFF0000"/>
      <name val="Calibri"/>
      <family val="2"/>
      <scheme val="minor"/>
    </font>
    <font>
      <b/>
      <sz val="14"/>
      <color theme="3"/>
      <name val="Calibri"/>
      <family val="2"/>
      <scheme val="minor"/>
    </font>
    <font>
      <b/>
      <sz val="11"/>
      <color rgb="FF000000"/>
      <name val="Calibri"/>
      <family val="2"/>
    </font>
    <font>
      <sz val="11"/>
      <color rgb="FF000000"/>
      <name val="Calibri"/>
      <family val="2"/>
    </font>
    <font>
      <b/>
      <sz val="11"/>
      <color theme="4" tint="-0.499984740745262"/>
      <name val="Calibri"/>
      <family val="2"/>
      <scheme val="minor"/>
    </font>
    <font>
      <b/>
      <sz val="11"/>
      <color theme="3"/>
      <name val="Calibri"/>
      <family val="2"/>
      <scheme val="minor"/>
    </font>
    <font>
      <b/>
      <sz val="30"/>
      <color theme="3"/>
      <name val="Calibri"/>
      <family val="2"/>
      <scheme val="minor"/>
    </font>
    <font>
      <b/>
      <sz val="12"/>
      <color theme="0"/>
      <name val="Calibri"/>
      <family val="2"/>
      <scheme val="minor"/>
    </font>
    <font>
      <b/>
      <sz val="16"/>
      <color theme="3"/>
      <name val="Calibri"/>
      <family val="2"/>
      <scheme val="minor"/>
    </font>
    <font>
      <sz val="11"/>
      <color theme="1"/>
      <name val="Calibri"/>
      <family val="2"/>
      <scheme val="minor"/>
    </font>
    <font>
      <sz val="9"/>
      <color theme="1"/>
      <name val="Calibri"/>
      <family val="2"/>
      <scheme val="minor"/>
    </font>
    <font>
      <sz val="16"/>
      <color theme="1"/>
      <name val="Calibri"/>
      <family val="2"/>
      <scheme val="minor"/>
    </font>
    <font>
      <b/>
      <sz val="26"/>
      <color theme="3"/>
      <name val="Calibri"/>
      <family val="2"/>
      <scheme val="minor"/>
    </font>
    <font>
      <sz val="26"/>
      <color theme="1"/>
      <name val="Calibri"/>
      <family val="2"/>
      <scheme val="minor"/>
    </font>
    <font>
      <b/>
      <sz val="11"/>
      <color rgb="FF000000"/>
      <name val="Calibri"/>
      <family val="2"/>
    </font>
    <font>
      <sz val="11"/>
      <color rgb="FF000000"/>
      <name val="Calibri"/>
      <family val="2"/>
    </font>
    <font>
      <sz val="11"/>
      <name val="Calibri"/>
      <family val="2"/>
      <scheme val="minor"/>
    </font>
    <font>
      <b/>
      <sz val="9.5"/>
      <color rgb="FF112277"/>
      <name val="Arial"/>
      <family val="2"/>
    </font>
    <font>
      <b/>
      <sz val="9.5"/>
      <color rgb="FF112277"/>
      <name val="Arial"/>
      <family val="2"/>
    </font>
    <font>
      <sz val="9.5"/>
      <name val="Arial"/>
      <family val="2"/>
    </font>
    <font>
      <sz val="8"/>
      <color rgb="FF595959"/>
      <name val="Calibri"/>
      <family val="2"/>
      <scheme val="minor"/>
    </font>
    <font>
      <b/>
      <sz val="12"/>
      <color theme="3"/>
      <name val="Calibri"/>
      <family val="2"/>
      <scheme val="minor"/>
    </font>
    <font>
      <sz val="9.5"/>
      <color theme="1"/>
      <name val="Calibri"/>
      <family val="2"/>
    </font>
    <font>
      <sz val="8"/>
      <name val="Calibri"/>
      <family val="2"/>
      <scheme val="minor"/>
    </font>
    <font>
      <sz val="11"/>
      <color theme="1"/>
      <name val="Calibri"/>
      <family val="2"/>
    </font>
    <font>
      <sz val="11"/>
      <color theme="2"/>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FFFF00"/>
        <bgColor indexed="64"/>
      </patternFill>
    </fill>
    <fill>
      <patternFill patternType="solid">
        <fgColor rgb="FFC6E0B4"/>
        <bgColor indexed="64"/>
      </patternFill>
    </fill>
    <fill>
      <patternFill patternType="solid">
        <fgColor rgb="FFF2F4F6"/>
        <bgColor indexed="64"/>
      </patternFill>
    </fill>
    <fill>
      <patternFill patternType="solid">
        <fgColor rgb="FFFAFBFE"/>
        <bgColor indexed="64"/>
      </patternFill>
    </fill>
    <fill>
      <patternFill patternType="solid">
        <fgColor rgb="FFEDF2F9"/>
        <bgColor indexed="64"/>
      </patternFill>
    </fill>
  </fills>
  <borders count="53">
    <border>
      <left/>
      <right/>
      <top/>
      <bottom/>
      <diagonal/>
    </border>
    <border>
      <left/>
      <right/>
      <top/>
      <bottom style="thick">
        <color theme="4"/>
      </bottom>
      <diagonal/>
    </border>
    <border>
      <left style="thin">
        <color theme="2" tint="-9.9948118533890809E-2"/>
      </left>
      <right/>
      <top/>
      <bottom/>
      <diagonal/>
    </border>
    <border>
      <left style="thin">
        <color theme="2" tint="-9.9948118533890809E-2"/>
      </left>
      <right/>
      <top style="thin">
        <color theme="2" tint="-9.9948118533890809E-2"/>
      </top>
      <bottom/>
      <diagonal/>
    </border>
    <border>
      <left style="thin">
        <color theme="2" tint="-9.9948118533890809E-2"/>
      </left>
      <right/>
      <top/>
      <bottom style="thin">
        <color theme="2" tint="-9.9948118533890809E-2"/>
      </bottom>
      <diagonal/>
    </border>
    <border>
      <left style="thin">
        <color theme="2" tint="-9.9917600024414813E-2"/>
      </left>
      <right/>
      <top style="thin">
        <color theme="2" tint="-9.9917600024414813E-2"/>
      </top>
      <bottom/>
      <diagonal/>
    </border>
    <border>
      <left/>
      <right/>
      <top style="thin">
        <color theme="2" tint="-9.9948118533890809E-2"/>
      </top>
      <bottom/>
      <diagonal/>
    </border>
    <border>
      <left/>
      <right/>
      <top/>
      <bottom style="thin">
        <color theme="2" tint="-9.9917600024414813E-2"/>
      </bottom>
      <diagonal/>
    </border>
    <border>
      <left/>
      <right/>
      <top/>
      <bottom style="thin">
        <color theme="2" tint="-9.9887081514938816E-2"/>
      </bottom>
      <diagonal/>
    </border>
    <border>
      <left/>
      <right/>
      <top style="thin">
        <color theme="2" tint="-9.985656300546282E-2"/>
      </top>
      <bottom/>
      <diagonal/>
    </border>
    <border>
      <left/>
      <right style="thin">
        <color theme="2" tint="-9.9887081514938816E-2"/>
      </right>
      <top/>
      <bottom/>
      <diagonal/>
    </border>
    <border>
      <left/>
      <right/>
      <top style="thin">
        <color theme="2" tint="-9.9917600024414813E-2"/>
      </top>
      <bottom style="thin">
        <color theme="2" tint="-9.985656300546282E-2"/>
      </bottom>
      <diagonal/>
    </border>
    <border>
      <left/>
      <right/>
      <top style="thin">
        <color theme="2" tint="-9.9917600024414813E-2"/>
      </top>
      <bottom/>
      <diagonal/>
    </border>
    <border>
      <left/>
      <right/>
      <top/>
      <bottom style="thin">
        <color theme="2" tint="-9.9948118533890809E-2"/>
      </bottom>
      <diagonal/>
    </border>
    <border>
      <left style="thin">
        <color theme="2" tint="-9.9917600024414813E-2"/>
      </left>
      <right/>
      <top/>
      <bottom style="thin">
        <color theme="2" tint="-9.985656300546282E-2"/>
      </bottom>
      <diagonal/>
    </border>
    <border>
      <left/>
      <right style="thin">
        <color theme="2" tint="-9.9887081514938816E-2"/>
      </right>
      <top style="thin">
        <color theme="2" tint="-9.9887081514938816E-2"/>
      </top>
      <bottom/>
      <diagonal/>
    </border>
    <border>
      <left/>
      <right style="thin">
        <color theme="2" tint="-9.9887081514938816E-2"/>
      </right>
      <top/>
      <bottom style="thin">
        <color theme="2" tint="-9.9887081514938816E-2"/>
      </bottom>
      <diagonal/>
    </border>
    <border>
      <left/>
      <right style="thin">
        <color theme="3" tint="0.79998168889431442"/>
      </right>
      <top style="thin">
        <color theme="3" tint="0.79998168889431442"/>
      </top>
      <bottom/>
      <diagonal/>
    </border>
    <border>
      <left/>
      <right style="thin">
        <color theme="3" tint="0.79998168889431442"/>
      </right>
      <top/>
      <bottom/>
      <diagonal/>
    </border>
    <border>
      <left/>
      <right/>
      <top/>
      <bottom style="thin">
        <color indexed="64"/>
      </bottom>
      <diagonal/>
    </border>
    <border>
      <left/>
      <right/>
      <top style="thin">
        <color indexed="64"/>
      </top>
      <bottom/>
      <diagonal/>
    </border>
    <border>
      <left style="thin">
        <color rgb="FFC1C1C1"/>
      </left>
      <right style="thin">
        <color rgb="FFC1C1C1"/>
      </right>
      <top style="thin">
        <color rgb="FFC1C1C1"/>
      </top>
      <bottom style="thin">
        <color rgb="FFC1C1C1"/>
      </bottom>
      <diagonal/>
    </border>
    <border>
      <left/>
      <right/>
      <top/>
      <bottom style="thin">
        <color theme="0" tint="-0.14999847407452621"/>
      </bottom>
      <diagonal/>
    </border>
    <border>
      <left style="thin">
        <color rgb="FFB0B7BB"/>
      </left>
      <right style="thin">
        <color rgb="FFB0B7BB"/>
      </right>
      <top/>
      <bottom style="thin">
        <color rgb="FFB0B7BB"/>
      </bottom>
      <diagonal/>
    </border>
    <border>
      <left style="thin">
        <color rgb="FFC1C1C1"/>
      </left>
      <right style="thin">
        <color rgb="FFC1C1C1"/>
      </right>
      <top style="thin">
        <color rgb="FFC1C1C1"/>
      </top>
      <bottom/>
      <diagonal/>
    </border>
    <border>
      <left style="thin">
        <color theme="4" tint="0.39997558519241921"/>
      </left>
      <right/>
      <top style="thin">
        <color theme="4" tint="0.39997558519241921"/>
      </top>
      <bottom style="thin">
        <color theme="2" tint="-9.9887081514938816E-2"/>
      </bottom>
      <diagonal/>
    </border>
    <border>
      <left style="thin">
        <color theme="4" tint="0.39997558519241921"/>
      </left>
      <right/>
      <top style="thin">
        <color theme="4" tint="0.39997558519241921"/>
      </top>
      <bottom style="thin">
        <color theme="2" tint="-9.9917600024414813E-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B0B7BB"/>
      </right>
      <top/>
      <bottom style="thin">
        <color rgb="FFB0B7BB"/>
      </bottom>
      <diagonal/>
    </border>
    <border>
      <left style="thin">
        <color indexed="64"/>
      </left>
      <right style="thin">
        <color rgb="FFC1C1C1"/>
      </right>
      <top style="thin">
        <color rgb="FFC1C1C1"/>
      </top>
      <bottom style="thin">
        <color rgb="FFC1C1C1"/>
      </bottom>
      <diagonal/>
    </border>
    <border>
      <left style="thin">
        <color indexed="64"/>
      </left>
      <right style="thin">
        <color rgb="FFC1C1C1"/>
      </right>
      <top style="thin">
        <color rgb="FFC1C1C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0B7BB"/>
      </left>
      <right style="thin">
        <color rgb="FFB0B7BB"/>
      </right>
      <top style="thin">
        <color rgb="FFB0B7BB"/>
      </top>
      <bottom style="thin">
        <color rgb="FFB0B7BB"/>
      </bottom>
      <diagonal/>
    </border>
    <border>
      <left/>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style="thin">
        <color theme="2" tint="-9.9887081514938816E-2"/>
      </bottom>
      <diagonal/>
    </border>
    <border>
      <left/>
      <right style="thin">
        <color theme="3" tint="0.79998168889431442"/>
      </right>
      <top style="thin">
        <color theme="4" tint="0.39997558519241921"/>
      </top>
      <bottom style="thin">
        <color theme="2" tint="-9.9887081514938816E-2"/>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thin">
        <color theme="4" tint="0.39997558519241921"/>
      </left>
      <right/>
      <top/>
      <bottom/>
      <diagonal/>
    </border>
    <border>
      <left/>
      <right/>
      <top style="thin">
        <color rgb="FFC1C1C1"/>
      </top>
      <bottom/>
      <diagonal/>
    </border>
  </borders>
  <cellStyleXfs count="5">
    <xf numFmtId="0" fontId="0" fillId="0" borderId="0"/>
    <xf numFmtId="0" fontId="1" fillId="0" borderId="1" applyNumberFormat="0" applyFill="0" applyAlignment="0" applyProtection="0"/>
    <xf numFmtId="0" fontId="2" fillId="0" borderId="0" applyNumberFormat="0" applyFill="0" applyBorder="0" applyAlignment="0" applyProtection="0"/>
    <xf numFmtId="0" fontId="5" fillId="0" borderId="0"/>
    <xf numFmtId="43" fontId="15" fillId="0" borderId="0" applyFont="0" applyFill="0" applyBorder="0" applyAlignment="0" applyProtection="0"/>
  </cellStyleXfs>
  <cellXfs count="209">
    <xf numFmtId="0" fontId="0" fillId="0" borderId="0" xfId="0"/>
    <xf numFmtId="0" fontId="0" fillId="3" borderId="0" xfId="0" applyFill="1"/>
    <xf numFmtId="0" fontId="0" fillId="3" borderId="0" xfId="2" applyFont="1" applyFill="1" applyBorder="1"/>
    <xf numFmtId="0" fontId="6" fillId="3" borderId="0" xfId="0" applyFont="1" applyFill="1"/>
    <xf numFmtId="0" fontId="3" fillId="3" borderId="0" xfId="0" applyFont="1" applyFill="1"/>
    <xf numFmtId="0" fontId="4" fillId="3" borderId="0" xfId="0" applyFont="1" applyFill="1"/>
    <xf numFmtId="0" fontId="2" fillId="3" borderId="0" xfId="2" applyFill="1" applyBorder="1"/>
    <xf numFmtId="0" fontId="0" fillId="2" borderId="6" xfId="0" applyFill="1" applyBorder="1"/>
    <xf numFmtId="0" fontId="0" fillId="2" borderId="0" xfId="0" applyFill="1" applyAlignment="1">
      <alignment horizontal="left" indent="2"/>
    </xf>
    <xf numFmtId="0" fontId="0" fillId="2" borderId="0" xfId="0" applyFill="1" applyAlignment="1">
      <alignment horizontal="left"/>
    </xf>
    <xf numFmtId="0" fontId="0" fillId="2" borderId="7" xfId="0" applyFill="1" applyBorder="1"/>
    <xf numFmtId="0" fontId="7" fillId="2" borderId="5" xfId="1" applyFont="1" applyFill="1" applyBorder="1" applyAlignment="1">
      <alignment horizontal="left" indent="2"/>
    </xf>
    <xf numFmtId="0" fontId="0" fillId="3" borderId="9" xfId="0" applyFill="1" applyBorder="1"/>
    <xf numFmtId="0" fontId="12" fillId="2" borderId="2" xfId="0" applyFont="1" applyFill="1" applyBorder="1" applyAlignment="1">
      <alignment horizontal="left" indent="2"/>
    </xf>
    <xf numFmtId="0" fontId="0" fillId="2" borderId="10" xfId="0" applyFill="1" applyBorder="1"/>
    <xf numFmtId="0" fontId="1" fillId="2" borderId="12" xfId="1" applyFill="1" applyBorder="1"/>
    <xf numFmtId="0" fontId="0" fillId="2" borderId="0" xfId="0" applyFill="1"/>
    <xf numFmtId="0" fontId="0" fillId="2" borderId="11" xfId="0" applyFill="1" applyBorder="1"/>
    <xf numFmtId="0" fontId="11" fillId="2" borderId="13" xfId="0" applyFont="1" applyFill="1" applyBorder="1" applyAlignment="1">
      <alignment horizontal="left"/>
    </xf>
    <xf numFmtId="0" fontId="10" fillId="2" borderId="2" xfId="0" applyFont="1" applyFill="1" applyBorder="1" applyAlignment="1">
      <alignment horizontal="left" indent="2"/>
    </xf>
    <xf numFmtId="0" fontId="0" fillId="2" borderId="14" xfId="0" applyFill="1" applyBorder="1"/>
    <xf numFmtId="0" fontId="0" fillId="2" borderId="13" xfId="0" applyFill="1" applyBorder="1"/>
    <xf numFmtId="0" fontId="0" fillId="2" borderId="12" xfId="0" applyFill="1" applyBorder="1"/>
    <xf numFmtId="0" fontId="0" fillId="2" borderId="15" xfId="0" applyFill="1" applyBorder="1"/>
    <xf numFmtId="0" fontId="0" fillId="2" borderId="16" xfId="0" applyFill="1" applyBorder="1"/>
    <xf numFmtId="0" fontId="7" fillId="2" borderId="0" xfId="0" applyFont="1" applyFill="1" applyAlignment="1">
      <alignment horizontal="left" indent="2"/>
    </xf>
    <xf numFmtId="0" fontId="6" fillId="2" borderId="6" xfId="0" applyFont="1" applyFill="1" applyBorder="1"/>
    <xf numFmtId="0" fontId="0" fillId="2" borderId="3" xfId="0" applyFill="1" applyBorder="1"/>
    <xf numFmtId="0" fontId="0" fillId="2" borderId="2" xfId="0" applyFill="1" applyBorder="1"/>
    <xf numFmtId="0" fontId="0" fillId="2" borderId="4" xfId="0" applyFill="1" applyBorder="1"/>
    <xf numFmtId="0" fontId="0" fillId="2" borderId="17" xfId="0" applyFill="1" applyBorder="1"/>
    <xf numFmtId="0" fontId="0" fillId="2" borderId="18" xfId="0" applyFill="1" applyBorder="1"/>
    <xf numFmtId="0" fontId="8" fillId="5" borderId="8" xfId="0" applyFont="1" applyFill="1" applyBorder="1" applyAlignment="1">
      <alignment horizontal="left"/>
    </xf>
    <xf numFmtId="0" fontId="8" fillId="5" borderId="7" xfId="0" applyFont="1" applyFill="1" applyBorder="1" applyAlignment="1">
      <alignment horizontal="left"/>
    </xf>
    <xf numFmtId="0" fontId="14" fillId="2" borderId="0" xfId="0" applyFont="1" applyFill="1" applyAlignment="1" applyProtection="1">
      <alignment horizontal="left"/>
      <protection locked="0"/>
    </xf>
    <xf numFmtId="0" fontId="0" fillId="6" borderId="0" xfId="0" applyFill="1"/>
    <xf numFmtId="164" fontId="9" fillId="2" borderId="8" xfId="4" applyNumberFormat="1" applyFont="1" applyFill="1" applyBorder="1" applyAlignment="1">
      <alignment horizontal="right"/>
    </xf>
    <xf numFmtId="164" fontId="9" fillId="2" borderId="7" xfId="4" applyNumberFormat="1" applyFont="1" applyFill="1" applyBorder="1" applyAlignment="1">
      <alignment horizontal="right"/>
    </xf>
    <xf numFmtId="165" fontId="9" fillId="2" borderId="8" xfId="4" applyNumberFormat="1" applyFont="1" applyFill="1" applyBorder="1" applyAlignment="1">
      <alignment horizontal="right"/>
    </xf>
    <xf numFmtId="165" fontId="9" fillId="3" borderId="8" xfId="4" applyNumberFormat="1" applyFont="1" applyFill="1" applyBorder="1" applyAlignment="1">
      <alignment horizontal="right"/>
    </xf>
    <xf numFmtId="165" fontId="9" fillId="2" borderId="7" xfId="4" applyNumberFormat="1" applyFont="1" applyFill="1" applyBorder="1" applyAlignment="1">
      <alignment horizontal="right"/>
    </xf>
    <xf numFmtId="0" fontId="0" fillId="3" borderId="0" xfId="0" applyFill="1" applyAlignment="1">
      <alignment horizontal="left"/>
    </xf>
    <xf numFmtId="164" fontId="0" fillId="3" borderId="0" xfId="4" applyNumberFormat="1" applyFont="1" applyFill="1"/>
    <xf numFmtId="164" fontId="0" fillId="2" borderId="6" xfId="4" applyNumberFormat="1" applyFont="1" applyFill="1" applyBorder="1"/>
    <xf numFmtId="164" fontId="9" fillId="2" borderId="0" xfId="4" applyNumberFormat="1" applyFont="1" applyFill="1" applyBorder="1" applyAlignment="1">
      <alignment horizontal="right"/>
    </xf>
    <xf numFmtId="165" fontId="0" fillId="3" borderId="0" xfId="4" applyNumberFormat="1" applyFont="1" applyFill="1"/>
    <xf numFmtId="165" fontId="0" fillId="2" borderId="6" xfId="4" applyNumberFormat="1" applyFont="1" applyFill="1" applyBorder="1"/>
    <xf numFmtId="0" fontId="0" fillId="2" borderId="6" xfId="0" applyFill="1" applyBorder="1" applyAlignment="1">
      <alignment horizontal="left"/>
    </xf>
    <xf numFmtId="0" fontId="9" fillId="3" borderId="8" xfId="0" applyFont="1" applyFill="1" applyBorder="1" applyAlignment="1">
      <alignment horizontal="left"/>
    </xf>
    <xf numFmtId="0" fontId="16" fillId="2" borderId="0" xfId="0" applyFont="1" applyFill="1"/>
    <xf numFmtId="0" fontId="16" fillId="3" borderId="0" xfId="0" applyFont="1" applyFill="1"/>
    <xf numFmtId="0" fontId="13" fillId="4" borderId="0" xfId="0" applyFont="1" applyFill="1" applyAlignment="1">
      <alignment horizontal="left" wrapText="1"/>
    </xf>
    <xf numFmtId="0" fontId="17" fillId="2" borderId="0" xfId="0" applyFont="1" applyFill="1" applyAlignment="1">
      <alignment horizontal="left"/>
    </xf>
    <xf numFmtId="165" fontId="17" fillId="2" borderId="0" xfId="4" applyNumberFormat="1" applyFont="1" applyFill="1" applyBorder="1" applyAlignment="1">
      <alignment horizontal="left"/>
    </xf>
    <xf numFmtId="164" fontId="17" fillId="2" borderId="0" xfId="4" applyNumberFormat="1" applyFont="1" applyFill="1" applyBorder="1" applyAlignment="1">
      <alignment horizontal="left"/>
    </xf>
    <xf numFmtId="165" fontId="0" fillId="3" borderId="0" xfId="4" applyNumberFormat="1" applyFont="1" applyFill="1" applyAlignment="1">
      <alignment horizontal="right"/>
    </xf>
    <xf numFmtId="165" fontId="0" fillId="2" borderId="6" xfId="4" applyNumberFormat="1" applyFont="1" applyFill="1" applyBorder="1" applyAlignment="1">
      <alignment horizontal="right"/>
    </xf>
    <xf numFmtId="165" fontId="17" fillId="2" borderId="0" xfId="4" applyNumberFormat="1" applyFont="1" applyFill="1" applyBorder="1" applyAlignment="1">
      <alignment horizontal="right"/>
    </xf>
    <xf numFmtId="0" fontId="19" fillId="2" borderId="10" xfId="0" applyFont="1" applyFill="1" applyBorder="1"/>
    <xf numFmtId="0" fontId="19" fillId="3" borderId="0" xfId="0" applyFont="1" applyFill="1"/>
    <xf numFmtId="0" fontId="16" fillId="2" borderId="0" xfId="0" applyFont="1" applyFill="1" applyAlignment="1">
      <alignment horizontal="left" vertical="top" wrapText="1"/>
    </xf>
    <xf numFmtId="165" fontId="0" fillId="7" borderId="21" xfId="4" applyNumberFormat="1" applyFont="1" applyFill="1" applyBorder="1" applyAlignment="1">
      <alignment horizontal="right"/>
    </xf>
    <xf numFmtId="164" fontId="0" fillId="7" borderId="21" xfId="0" applyNumberFormat="1" applyFill="1" applyBorder="1" applyAlignment="1">
      <alignment horizontal="right"/>
    </xf>
    <xf numFmtId="0" fontId="0" fillId="8" borderId="0" xfId="0" applyFill="1"/>
    <xf numFmtId="0" fontId="20" fillId="9" borderId="21" xfId="0" applyFont="1" applyFill="1" applyBorder="1" applyAlignment="1">
      <alignment horizontal="center"/>
    </xf>
    <xf numFmtId="0" fontId="21" fillId="9" borderId="21" xfId="0" applyFont="1" applyFill="1" applyBorder="1" applyAlignment="1">
      <alignment horizontal="center"/>
    </xf>
    <xf numFmtId="3" fontId="21" fillId="9" borderId="21" xfId="0" applyNumberFormat="1" applyFont="1" applyFill="1" applyBorder="1" applyAlignment="1">
      <alignment horizontal="right"/>
    </xf>
    <xf numFmtId="166" fontId="21" fillId="9" borderId="21" xfId="0" applyNumberFormat="1" applyFont="1" applyFill="1" applyBorder="1" applyAlignment="1">
      <alignment horizontal="right"/>
    </xf>
    <xf numFmtId="0" fontId="9" fillId="10" borderId="21" xfId="0" applyFont="1" applyFill="1" applyBorder="1" applyAlignment="1">
      <alignment horizontal="left"/>
    </xf>
    <xf numFmtId="0" fontId="6" fillId="2" borderId="0" xfId="0" applyFont="1" applyFill="1"/>
    <xf numFmtId="0" fontId="6" fillId="3" borderId="22" xfId="0" applyFont="1" applyFill="1" applyBorder="1"/>
    <xf numFmtId="0" fontId="23" fillId="12" borderId="23" xfId="0" applyFont="1" applyFill="1" applyBorder="1" applyAlignment="1">
      <alignment horizontal="right"/>
    </xf>
    <xf numFmtId="0" fontId="23" fillId="12" borderId="23" xfId="0" applyFont="1" applyFill="1" applyBorder="1" applyAlignment="1">
      <alignment horizontal="left"/>
    </xf>
    <xf numFmtId="167" fontId="0" fillId="7" borderId="21" xfId="0" applyNumberFormat="1" applyFill="1" applyBorder="1" applyAlignment="1">
      <alignment horizontal="right"/>
    </xf>
    <xf numFmtId="0" fontId="0" fillId="7" borderId="21" xfId="0" applyFill="1" applyBorder="1" applyAlignment="1">
      <alignment horizontal="left"/>
    </xf>
    <xf numFmtId="164" fontId="0" fillId="7" borderId="21" xfId="4" applyNumberFormat="1" applyFont="1" applyFill="1" applyBorder="1" applyAlignment="1">
      <alignment horizontal="right"/>
    </xf>
    <xf numFmtId="167" fontId="0" fillId="7" borderId="24" xfId="0" applyNumberFormat="1" applyFill="1" applyBorder="1" applyAlignment="1">
      <alignment horizontal="right"/>
    </xf>
    <xf numFmtId="0" fontId="0" fillId="7" borderId="24" xfId="0" applyFill="1" applyBorder="1" applyAlignment="1">
      <alignment horizontal="left"/>
    </xf>
    <xf numFmtId="165" fontId="0" fillId="7" borderId="24" xfId="4" applyNumberFormat="1" applyFont="1" applyFill="1" applyBorder="1" applyAlignment="1">
      <alignment horizontal="right"/>
    </xf>
    <xf numFmtId="164" fontId="0" fillId="7" borderId="24" xfId="4" applyNumberFormat="1" applyFont="1" applyFill="1" applyBorder="1" applyAlignment="1">
      <alignment horizontal="right"/>
    </xf>
    <xf numFmtId="0" fontId="24" fillId="12" borderId="23" xfId="0" applyFont="1" applyFill="1" applyBorder="1" applyAlignment="1">
      <alignment horizontal="right"/>
    </xf>
    <xf numFmtId="0" fontId="24" fillId="12" borderId="23" xfId="0" applyFont="1" applyFill="1" applyBorder="1" applyAlignment="1">
      <alignment horizontal="left"/>
    </xf>
    <xf numFmtId="0" fontId="8" fillId="5" borderId="25" xfId="0" applyFont="1" applyFill="1" applyBorder="1" applyAlignment="1">
      <alignment horizontal="left"/>
    </xf>
    <xf numFmtId="0" fontId="8" fillId="5" borderId="26" xfId="0" applyFont="1" applyFill="1" applyBorder="1" applyAlignment="1">
      <alignment horizontal="left"/>
    </xf>
    <xf numFmtId="0" fontId="8" fillId="9" borderId="21" xfId="0" applyFont="1" applyFill="1" applyBorder="1" applyAlignment="1">
      <alignment horizontal="center"/>
    </xf>
    <xf numFmtId="0" fontId="9" fillId="9" borderId="21" xfId="0" applyFont="1" applyFill="1" applyBorder="1" applyAlignment="1">
      <alignment horizontal="center"/>
    </xf>
    <xf numFmtId="3" fontId="9" fillId="9" borderId="21" xfId="0" applyNumberFormat="1" applyFont="1" applyFill="1" applyBorder="1" applyAlignment="1">
      <alignment horizontal="right"/>
    </xf>
    <xf numFmtId="166" fontId="9" fillId="9" borderId="21" xfId="0" applyNumberFormat="1" applyFont="1" applyFill="1" applyBorder="1" applyAlignment="1">
      <alignment horizontal="right"/>
    </xf>
    <xf numFmtId="0" fontId="0" fillId="0" borderId="27" xfId="0" applyBorder="1"/>
    <xf numFmtId="0" fontId="0" fillId="0" borderId="20" xfId="0" applyBorder="1"/>
    <xf numFmtId="0" fontId="0" fillId="0" borderId="28" xfId="0" applyBorder="1"/>
    <xf numFmtId="0" fontId="0" fillId="0" borderId="29" xfId="0" applyBorder="1"/>
    <xf numFmtId="0" fontId="0" fillId="0" borderId="30" xfId="0" applyBorder="1"/>
    <xf numFmtId="0" fontId="0" fillId="11" borderId="0" xfId="0" applyFill="1" applyAlignment="1">
      <alignment horizontal="left"/>
    </xf>
    <xf numFmtId="0" fontId="0" fillId="0" borderId="0" xfId="0" pivotButton="1"/>
    <xf numFmtId="165" fontId="0" fillId="0" borderId="0" xfId="0" applyNumberFormat="1"/>
    <xf numFmtId="0" fontId="0" fillId="0" borderId="31" xfId="0" applyBorder="1"/>
    <xf numFmtId="0" fontId="0" fillId="0" borderId="19" xfId="0" applyBorder="1"/>
    <xf numFmtId="0" fontId="0" fillId="0" borderId="32" xfId="0" applyBorder="1"/>
    <xf numFmtId="0" fontId="24" fillId="12" borderId="33" xfId="0" applyFont="1" applyFill="1" applyBorder="1" applyAlignment="1">
      <alignment horizontal="right"/>
    </xf>
    <xf numFmtId="167" fontId="0" fillId="7" borderId="34" xfId="0" applyNumberFormat="1" applyFill="1" applyBorder="1" applyAlignment="1">
      <alignment horizontal="right"/>
    </xf>
    <xf numFmtId="167" fontId="0" fillId="7" borderId="35" xfId="0" applyNumberFormat="1" applyFill="1" applyBorder="1" applyAlignment="1">
      <alignment horizontal="right"/>
    </xf>
    <xf numFmtId="0" fontId="0" fillId="11" borderId="29" xfId="0" applyFill="1" applyBorder="1" applyAlignment="1">
      <alignment horizontal="left"/>
    </xf>
    <xf numFmtId="0" fontId="25" fillId="11" borderId="0" xfId="0" applyFont="1" applyFill="1" applyAlignment="1">
      <alignment horizontal="left"/>
    </xf>
    <xf numFmtId="0" fontId="22" fillId="0" borderId="37" xfId="0" pivotButton="1" applyFont="1" applyBorder="1"/>
    <xf numFmtId="0" fontId="22" fillId="0" borderId="38" xfId="0" applyFont="1" applyBorder="1"/>
    <xf numFmtId="0" fontId="22" fillId="0" borderId="36" xfId="0" pivotButton="1" applyFont="1" applyBorder="1"/>
    <xf numFmtId="0" fontId="22" fillId="0" borderId="37" xfId="0" applyFont="1" applyBorder="1"/>
    <xf numFmtId="167" fontId="22" fillId="0" borderId="39" xfId="0" applyNumberFormat="1" applyFont="1" applyBorder="1" applyAlignment="1">
      <alignment horizontal="left"/>
    </xf>
    <xf numFmtId="167" fontId="22" fillId="0" borderId="40" xfId="0" applyNumberFormat="1" applyFont="1" applyBorder="1" applyAlignment="1">
      <alignment horizontal="left"/>
    </xf>
    <xf numFmtId="167" fontId="22" fillId="0" borderId="41" xfId="0" applyNumberFormat="1" applyFont="1" applyBorder="1" applyAlignment="1">
      <alignment horizontal="left"/>
    </xf>
    <xf numFmtId="167" fontId="22" fillId="0" borderId="36" xfId="0" applyNumberFormat="1" applyFont="1" applyBorder="1" applyAlignment="1">
      <alignment horizontal="left"/>
    </xf>
    <xf numFmtId="0" fontId="22" fillId="0" borderId="36" xfId="0" applyFont="1" applyBorder="1"/>
    <xf numFmtId="167" fontId="22" fillId="0" borderId="38" xfId="0" applyNumberFormat="1" applyFont="1" applyBorder="1" applyAlignment="1">
      <alignment horizontal="left"/>
    </xf>
    <xf numFmtId="0" fontId="22" fillId="0" borderId="39" xfId="0" applyFont="1" applyBorder="1" applyAlignment="1">
      <alignment horizontal="left"/>
    </xf>
    <xf numFmtId="0" fontId="22" fillId="0" borderId="40" xfId="0" applyFont="1" applyBorder="1" applyAlignment="1">
      <alignment horizontal="left"/>
    </xf>
    <xf numFmtId="0" fontId="22" fillId="0" borderId="41" xfId="0" applyFont="1" applyBorder="1" applyAlignment="1">
      <alignment horizontal="left"/>
    </xf>
    <xf numFmtId="0" fontId="22" fillId="0" borderId="36" xfId="0" applyFont="1" applyBorder="1" applyAlignment="1">
      <alignment horizontal="left"/>
    </xf>
    <xf numFmtId="0" fontId="16" fillId="2" borderId="20" xfId="0" applyFont="1" applyFill="1" applyBorder="1" applyAlignment="1">
      <alignment horizontal="left" vertical="top" wrapText="1"/>
    </xf>
    <xf numFmtId="0" fontId="0" fillId="7" borderId="21" xfId="0" applyFill="1" applyBorder="1" applyAlignment="1">
      <alignment horizontal="right"/>
    </xf>
    <xf numFmtId="168" fontId="0" fillId="7" borderId="21" xfId="0" applyNumberFormat="1" applyFill="1" applyBorder="1" applyAlignment="1">
      <alignment horizontal="right"/>
    </xf>
    <xf numFmtId="0" fontId="0" fillId="0" borderId="37" xfId="0" pivotButton="1" applyBorder="1"/>
    <xf numFmtId="0" fontId="0" fillId="0" borderId="36" xfId="0" pivotButton="1" applyBorder="1"/>
    <xf numFmtId="0" fontId="0" fillId="0" borderId="37" xfId="0" applyBorder="1"/>
    <xf numFmtId="0" fontId="0" fillId="0" borderId="43" xfId="0" applyBorder="1"/>
    <xf numFmtId="0" fontId="0" fillId="0" borderId="38" xfId="0" applyBorder="1"/>
    <xf numFmtId="0" fontId="0" fillId="0" borderId="39" xfId="0" applyBorder="1"/>
    <xf numFmtId="0" fontId="0" fillId="0" borderId="40" xfId="0" applyBorder="1"/>
    <xf numFmtId="0" fontId="0" fillId="0" borderId="41" xfId="0" applyBorder="1"/>
    <xf numFmtId="0" fontId="0" fillId="0" borderId="36" xfId="0" applyBorder="1"/>
    <xf numFmtId="167" fontId="22" fillId="0" borderId="39" xfId="0" applyNumberFormat="1" applyFont="1" applyBorder="1"/>
    <xf numFmtId="167" fontId="22" fillId="0" borderId="40" xfId="0" applyNumberFormat="1" applyFont="1" applyBorder="1"/>
    <xf numFmtId="167" fontId="22" fillId="0" borderId="41" xfId="0" applyNumberFormat="1" applyFont="1" applyBorder="1"/>
    <xf numFmtId="167" fontId="0" fillId="0" borderId="36" xfId="0" applyNumberFormat="1" applyBorder="1"/>
    <xf numFmtId="164" fontId="0" fillId="0" borderId="0" xfId="0" applyNumberFormat="1"/>
    <xf numFmtId="164" fontId="0" fillId="0" borderId="30" xfId="0" applyNumberFormat="1" applyBorder="1"/>
    <xf numFmtId="164" fontId="0" fillId="0" borderId="19" xfId="0" applyNumberFormat="1" applyBorder="1"/>
    <xf numFmtId="164" fontId="0" fillId="0" borderId="32" xfId="0" applyNumberFormat="1" applyBorder="1"/>
    <xf numFmtId="164" fontId="0" fillId="0" borderId="20" xfId="0" applyNumberFormat="1" applyBorder="1"/>
    <xf numFmtId="164" fontId="0" fillId="0" borderId="28" xfId="0" applyNumberFormat="1" applyBorder="1"/>
    <xf numFmtId="164" fontId="0" fillId="0" borderId="27" xfId="0" applyNumberFormat="1" applyBorder="1"/>
    <xf numFmtId="164" fontId="0" fillId="0" borderId="29" xfId="0" applyNumberFormat="1" applyBorder="1"/>
    <xf numFmtId="164" fontId="0" fillId="0" borderId="31" xfId="0" applyNumberFormat="1" applyBorder="1"/>
    <xf numFmtId="167" fontId="0" fillId="0" borderId="39" xfId="0" applyNumberFormat="1" applyBorder="1" applyAlignment="1">
      <alignment horizontal="left"/>
    </xf>
    <xf numFmtId="167" fontId="0" fillId="0" borderId="40" xfId="0" applyNumberFormat="1" applyBorder="1" applyAlignment="1">
      <alignment horizontal="left"/>
    </xf>
    <xf numFmtId="167" fontId="0" fillId="0" borderId="41" xfId="0" applyNumberFormat="1" applyBorder="1" applyAlignment="1">
      <alignment horizontal="left"/>
    </xf>
    <xf numFmtId="167" fontId="0" fillId="0" borderId="36" xfId="0" applyNumberFormat="1" applyBorder="1" applyAlignment="1">
      <alignment horizontal="left"/>
    </xf>
    <xf numFmtId="0" fontId="26" fillId="0" borderId="0" xfId="0" applyFont="1" applyAlignment="1">
      <alignment horizontal="left" vertical="center" readingOrder="1"/>
    </xf>
    <xf numFmtId="165" fontId="9" fillId="2" borderId="47" xfId="4" applyNumberFormat="1" applyFont="1" applyFill="1" applyBorder="1" applyAlignment="1">
      <alignment horizontal="right"/>
    </xf>
    <xf numFmtId="0" fontId="9" fillId="3" borderId="47" xfId="0" applyFont="1" applyFill="1" applyBorder="1" applyAlignment="1">
      <alignment horizontal="right"/>
    </xf>
    <xf numFmtId="164" fontId="9" fillId="3" borderId="48" xfId="4" applyNumberFormat="1" applyFont="1" applyFill="1" applyBorder="1" applyAlignment="1">
      <alignment horizontal="right"/>
    </xf>
    <xf numFmtId="0" fontId="13" fillId="4" borderId="45" xfId="0" applyFont="1" applyFill="1" applyBorder="1" applyAlignment="1">
      <alignment horizontal="right" wrapText="1"/>
    </xf>
    <xf numFmtId="0" fontId="13" fillId="4" borderId="44" xfId="0" applyFont="1" applyFill="1" applyBorder="1" applyAlignment="1">
      <alignment horizontal="left"/>
    </xf>
    <xf numFmtId="0" fontId="13" fillId="4" borderId="45" xfId="0" applyFont="1" applyFill="1" applyBorder="1" applyAlignment="1">
      <alignment horizontal="left"/>
    </xf>
    <xf numFmtId="0" fontId="13" fillId="4" borderId="45" xfId="0" applyFont="1" applyFill="1" applyBorder="1" applyAlignment="1">
      <alignment horizontal="right"/>
    </xf>
    <xf numFmtId="164" fontId="13" fillId="4" borderId="46" xfId="4" applyNumberFormat="1" applyFont="1" applyFill="1" applyBorder="1" applyAlignment="1">
      <alignment horizontal="right"/>
    </xf>
    <xf numFmtId="0" fontId="0" fillId="0" borderId="0" xfId="0" applyAlignment="1">
      <alignment horizontal="left"/>
    </xf>
    <xf numFmtId="164" fontId="22" fillId="0" borderId="0" xfId="0" applyNumberFormat="1" applyFont="1"/>
    <xf numFmtId="164" fontId="22" fillId="0" borderId="30" xfId="0" applyNumberFormat="1" applyFont="1" applyBorder="1"/>
    <xf numFmtId="164" fontId="22" fillId="0" borderId="19" xfId="0" applyNumberFormat="1" applyFont="1" applyBorder="1"/>
    <xf numFmtId="164" fontId="22" fillId="0" borderId="32" xfId="0" applyNumberFormat="1" applyFont="1" applyBorder="1"/>
    <xf numFmtId="164" fontId="22" fillId="0" borderId="20" xfId="0" applyNumberFormat="1" applyFont="1" applyBorder="1"/>
    <xf numFmtId="164" fontId="22" fillId="0" borderId="28" xfId="0" applyNumberFormat="1" applyFont="1" applyBorder="1"/>
    <xf numFmtId="164" fontId="22" fillId="0" borderId="27" xfId="0" applyNumberFormat="1" applyFont="1" applyBorder="1"/>
    <xf numFmtId="164" fontId="22" fillId="0" borderId="29" xfId="0" applyNumberFormat="1" applyFont="1" applyBorder="1"/>
    <xf numFmtId="164" fontId="22" fillId="0" borderId="31" xfId="0" applyNumberFormat="1" applyFont="1" applyBorder="1"/>
    <xf numFmtId="0" fontId="23" fillId="12" borderId="42" xfId="0" applyFont="1" applyFill="1" applyBorder="1" applyAlignment="1">
      <alignment horizontal="left"/>
    </xf>
    <xf numFmtId="0" fontId="13" fillId="4" borderId="49" xfId="0" applyFont="1" applyFill="1" applyBorder="1" applyAlignment="1">
      <alignment horizontal="left" wrapText="1"/>
    </xf>
    <xf numFmtId="0" fontId="13" fillId="4" borderId="49" xfId="0" applyFont="1" applyFill="1" applyBorder="1" applyAlignment="1">
      <alignment horizontal="right" wrapText="1"/>
    </xf>
    <xf numFmtId="164" fontId="13" fillId="4" borderId="50" xfId="4" applyNumberFormat="1" applyFont="1" applyFill="1" applyBorder="1" applyAlignment="1">
      <alignment horizontal="right" wrapText="1"/>
    </xf>
    <xf numFmtId="0" fontId="13" fillId="4" borderId="51" xfId="0" applyFont="1" applyFill="1" applyBorder="1" applyAlignment="1">
      <alignment horizontal="left" wrapText="1"/>
    </xf>
    <xf numFmtId="165" fontId="24" fillId="12" borderId="23" xfId="4" applyNumberFormat="1" applyFont="1" applyFill="1" applyBorder="1" applyAlignment="1">
      <alignment horizontal="right"/>
    </xf>
    <xf numFmtId="164" fontId="24" fillId="12" borderId="23" xfId="4" applyNumberFormat="1" applyFont="1" applyFill="1" applyBorder="1" applyAlignment="1">
      <alignment horizontal="right"/>
    </xf>
    <xf numFmtId="0" fontId="0" fillId="7" borderId="24" xfId="0" applyFill="1" applyBorder="1" applyAlignment="1">
      <alignment horizontal="right"/>
    </xf>
    <xf numFmtId="165" fontId="0" fillId="11" borderId="0" xfId="4" applyNumberFormat="1" applyFont="1" applyFill="1" applyAlignment="1">
      <alignment horizontal="left"/>
    </xf>
    <xf numFmtId="164" fontId="0" fillId="11" borderId="0" xfId="4" applyNumberFormat="1" applyFont="1" applyFill="1" applyAlignment="1">
      <alignment horizontal="left"/>
    </xf>
    <xf numFmtId="0" fontId="22" fillId="0" borderId="0" xfId="0" pivotButton="1" applyFont="1"/>
    <xf numFmtId="0" fontId="22" fillId="0" borderId="0" xfId="0" applyFont="1"/>
    <xf numFmtId="0" fontId="2" fillId="3" borderId="0" xfId="0" applyFont="1" applyFill="1"/>
    <xf numFmtId="164" fontId="15" fillId="7" borderId="21" xfId="4" applyNumberFormat="1" applyFont="1" applyFill="1" applyBorder="1" applyAlignment="1">
      <alignment horizontal="right"/>
    </xf>
    <xf numFmtId="167" fontId="0" fillId="0" borderId="0" xfId="0" applyNumberFormat="1" applyAlignment="1">
      <alignment horizontal="left"/>
    </xf>
    <xf numFmtId="168" fontId="0" fillId="0" borderId="0" xfId="0" applyNumberFormat="1"/>
    <xf numFmtId="168" fontId="0" fillId="7" borderId="24" xfId="0" applyNumberFormat="1" applyFill="1" applyBorder="1" applyAlignment="1">
      <alignment horizontal="right"/>
    </xf>
    <xf numFmtId="0" fontId="16" fillId="2" borderId="0" xfId="0" applyFont="1" applyFill="1" applyAlignment="1">
      <alignment horizontal="left"/>
    </xf>
    <xf numFmtId="0" fontId="8" fillId="5" borderId="0" xfId="0" applyFont="1" applyFill="1" applyAlignment="1">
      <alignment horizontal="left"/>
    </xf>
    <xf numFmtId="0" fontId="9" fillId="10" borderId="52" xfId="0" applyFont="1" applyFill="1" applyBorder="1" applyAlignment="1">
      <alignment horizontal="left"/>
    </xf>
    <xf numFmtId="0" fontId="28" fillId="7" borderId="52" xfId="0" applyFont="1" applyFill="1" applyBorder="1" applyAlignment="1">
      <alignment horizontal="left"/>
    </xf>
    <xf numFmtId="165" fontId="28" fillId="7" borderId="52" xfId="4" applyNumberFormat="1" applyFont="1" applyFill="1" applyBorder="1" applyAlignment="1">
      <alignment horizontal="right"/>
    </xf>
    <xf numFmtId="164" fontId="28" fillId="7" borderId="52" xfId="4" applyNumberFormat="1" applyFont="1" applyFill="1" applyBorder="1" applyAlignment="1">
      <alignment horizontal="right"/>
    </xf>
    <xf numFmtId="0" fontId="2" fillId="3" borderId="0" xfId="0" quotePrefix="1" applyFont="1" applyFill="1"/>
    <xf numFmtId="0" fontId="27" fillId="2" borderId="0" xfId="0" applyFont="1" applyFill="1" applyAlignment="1" applyProtection="1">
      <alignment vertical="top"/>
      <protection locked="0"/>
    </xf>
    <xf numFmtId="169" fontId="0" fillId="7" borderId="21" xfId="0" applyNumberFormat="1" applyFill="1" applyBorder="1" applyAlignment="1">
      <alignment horizontal="right"/>
    </xf>
    <xf numFmtId="164" fontId="13" fillId="4" borderId="0" xfId="4" applyNumberFormat="1" applyFont="1" applyFill="1" applyBorder="1" applyAlignment="1">
      <alignment horizontal="left" wrapText="1"/>
    </xf>
    <xf numFmtId="0" fontId="30" fillId="7" borderId="21" xfId="0" applyFont="1" applyFill="1" applyBorder="1" applyAlignment="1">
      <alignment horizontal="left"/>
    </xf>
    <xf numFmtId="165" fontId="30" fillId="7" borderId="21" xfId="4" applyNumberFormat="1" applyFont="1" applyFill="1" applyBorder="1" applyAlignment="1">
      <alignment horizontal="right"/>
    </xf>
    <xf numFmtId="164" fontId="30" fillId="7" borderId="21" xfId="4" applyNumberFormat="1" applyFont="1" applyFill="1" applyBorder="1" applyAlignment="1">
      <alignment horizontal="right"/>
    </xf>
    <xf numFmtId="0" fontId="16" fillId="2" borderId="0" xfId="0" applyFont="1" applyFill="1" applyAlignment="1">
      <alignment horizontal="right" vertical="top"/>
    </xf>
    <xf numFmtId="0" fontId="23" fillId="12" borderId="33" xfId="0" applyFont="1" applyFill="1" applyBorder="1" applyAlignment="1">
      <alignment horizontal="right"/>
    </xf>
    <xf numFmtId="0" fontId="0" fillId="7" borderId="21" xfId="0" applyFill="1" applyBorder="1" applyAlignment="1">
      <alignment horizontal="left" wrapText="1"/>
    </xf>
    <xf numFmtId="165" fontId="0" fillId="7" borderId="21" xfId="4" applyNumberFormat="1" applyFont="1" applyFill="1" applyBorder="1" applyAlignment="1">
      <alignment horizontal="left"/>
    </xf>
    <xf numFmtId="0" fontId="21" fillId="9" borderId="21" xfId="0" applyFont="1" applyFill="1" applyBorder="1" applyAlignment="1">
      <alignment horizontal="left"/>
    </xf>
    <xf numFmtId="0" fontId="31" fillId="3" borderId="0" xfId="0" applyFont="1" applyFill="1"/>
    <xf numFmtId="0" fontId="31" fillId="3" borderId="0" xfId="0" applyFont="1" applyFill="1" applyAlignment="1">
      <alignment horizontal="left"/>
    </xf>
    <xf numFmtId="0" fontId="18" fillId="2" borderId="0" xfId="0" applyFont="1" applyFill="1" applyAlignment="1">
      <alignment horizontal="left" vertical="top" wrapText="1"/>
    </xf>
    <xf numFmtId="0" fontId="14" fillId="2" borderId="0" xfId="0" applyFont="1" applyFill="1" applyAlignment="1" applyProtection="1">
      <alignment horizontal="left" wrapText="1"/>
      <protection locked="0"/>
    </xf>
    <xf numFmtId="0" fontId="16" fillId="2" borderId="0" xfId="0" applyFont="1" applyFill="1" applyAlignment="1">
      <alignment horizontal="left" vertical="top" wrapText="1"/>
    </xf>
    <xf numFmtId="0" fontId="0" fillId="0" borderId="0" xfId="0"/>
    <xf numFmtId="0" fontId="16" fillId="2" borderId="0" xfId="0" applyFont="1" applyFill="1" applyAlignment="1">
      <alignment horizontal="left"/>
    </xf>
    <xf numFmtId="0" fontId="16" fillId="2" borderId="52" xfId="0" applyFont="1" applyFill="1" applyBorder="1" applyAlignment="1">
      <alignment horizontal="left" vertical="top" wrapText="1"/>
    </xf>
  </cellXfs>
  <cellStyles count="5">
    <cellStyle name="Advarselstekst" xfId="2" builtinId="11"/>
    <cellStyle name="Komma" xfId="4" builtinId="3"/>
    <cellStyle name="Normal" xfId="0" builtinId="0"/>
    <cellStyle name="Normal 2" xfId="3" xr:uid="{00000000-0005-0000-0000-000002000000}"/>
    <cellStyle name="Overskrift 1" xfId="1" builtinId="16"/>
  </cellStyles>
  <dxfs count="208">
    <dxf>
      <font>
        <b val="0"/>
        <i val="0"/>
        <strike val="0"/>
        <condense val="0"/>
        <extend val="0"/>
        <outline val="0"/>
        <shadow val="0"/>
        <u val="none"/>
        <vertAlign val="baseline"/>
        <sz val="9.5"/>
        <color theme="1"/>
        <name val="Arial"/>
        <scheme val="none"/>
      </font>
      <numFmt numFmtId="164" formatCode="_-* #,##0.0_-;\-* #,##0.0_-;_-* &quot;-&quot;??_-;_-@_-"/>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9.5"/>
        <color rgb="FF000000"/>
        <name val="Arial"/>
        <scheme val="none"/>
      </font>
      <numFmt numFmtId="165" formatCode="_-* #,##0_-;\-* #,##0_-;_-* &quot;-&quot;??_-;_-@_-"/>
      <fill>
        <patternFill patternType="solid">
          <fgColor indexed="64"/>
          <bgColor theme="0"/>
        </patternFill>
      </fill>
      <alignment horizontal="right" vertical="bottom" textRotation="0" wrapText="0" indent="0" justifyLastLine="0" shrinkToFit="0" readingOrder="0"/>
      <border diagonalUp="0" diagonalDown="0">
        <left/>
        <right/>
        <top/>
        <bottom style="thin">
          <color theme="2" tint="-9.9887081514938816E-2"/>
        </bottom>
        <vertical/>
        <horizontal/>
      </border>
    </dxf>
    <dxf>
      <font>
        <b val="0"/>
        <i val="0"/>
        <strike val="0"/>
        <condense val="0"/>
        <extend val="0"/>
        <outline val="0"/>
        <shadow val="0"/>
        <u val="none"/>
        <vertAlign val="baseline"/>
        <sz val="11"/>
        <color rgb="FF000000"/>
        <name val="Calibri"/>
        <family val="2"/>
        <scheme val="none"/>
      </font>
      <numFmt numFmtId="165" formatCode="_-* #,##0_-;\-* #,##0_-;_-* &quot;-&quot;??_-;_-@_-"/>
      <fill>
        <patternFill patternType="solid">
          <fgColor indexed="64"/>
          <bgColor theme="0"/>
        </patternFill>
      </fill>
      <alignment horizontal="right" vertical="bottom" textRotation="0" wrapText="0" indent="0" justifyLastLine="0" shrinkToFit="0" readingOrder="0"/>
      <border diagonalUp="0" diagonalDown="0">
        <left/>
        <right/>
        <top/>
        <bottom style="thin">
          <color theme="2" tint="-9.9887081514938816E-2"/>
        </bottom>
        <vertical/>
        <horizontal/>
      </border>
    </dxf>
    <dxf>
      <font>
        <b val="0"/>
        <i val="0"/>
        <strike val="0"/>
        <condense val="0"/>
        <extend val="0"/>
        <outline val="0"/>
        <shadow val="0"/>
        <u val="none"/>
        <vertAlign val="baseline"/>
        <sz val="11"/>
        <color theme="1"/>
        <name val="Calibri"/>
        <family val="2"/>
        <scheme val="minor"/>
      </font>
      <numFmt numFmtId="165" formatCode="_-* #,##0_-;\-* #,##0_-;_-* &quot;-&quot;??_-;_-@_-"/>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F2F4F6"/>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i val="0"/>
        <strike val="0"/>
        <condense val="0"/>
        <extend val="0"/>
        <outline val="0"/>
        <shadow val="0"/>
        <u val="none"/>
        <vertAlign val="baseline"/>
        <sz val="11"/>
        <color rgb="FF000000"/>
        <name val="Calibri"/>
        <family val="2"/>
        <scheme val="none"/>
      </font>
      <fill>
        <patternFill patternType="solid">
          <fgColor indexed="64"/>
          <bgColor theme="3" tint="0.79998168889431442"/>
        </patternFill>
      </fill>
      <alignment horizontal="left" vertical="bottom" textRotation="0" wrapText="0" indent="0" justifyLastLine="0" shrinkToFit="0" readingOrder="0"/>
      <border diagonalUp="0" diagonalDown="0">
        <left style="thin">
          <color theme="4" tint="0.39997558519241921"/>
        </left>
        <right/>
        <top style="thin">
          <color theme="4" tint="0.39997558519241921"/>
        </top>
        <bottom style="thin">
          <color theme="2" tint="-9.9887081514938816E-2"/>
        </bottom>
        <vertical/>
        <horizontal/>
      </border>
    </dxf>
    <dxf>
      <border outline="0">
        <left style="thin">
          <color theme="4" tint="0.39997558519241921"/>
        </left>
        <top style="thin">
          <color theme="4" tint="0.39997558519241921"/>
        </top>
      </border>
    </dxf>
    <dxf>
      <border outline="0">
        <bottom style="thin">
          <color theme="4" tint="0.39997558519241921"/>
        </bottom>
      </border>
    </dxf>
    <dxf>
      <font>
        <b val="0"/>
        <i val="0"/>
        <strike val="0"/>
        <condense val="0"/>
        <extend val="0"/>
        <outline val="0"/>
        <shadow val="0"/>
        <u val="none"/>
        <vertAlign val="baseline"/>
        <sz val="9.5"/>
        <color rgb="FF000000"/>
        <name val="Arial"/>
        <scheme val="none"/>
      </font>
      <numFmt numFmtId="164" formatCode="_-* #,##0.0_-;\-* #,##0.0_-;_-* &quot;-&quot;??_-;_-@_-"/>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9.5"/>
        <color rgb="FF000000"/>
        <name val="Arial"/>
        <scheme val="none"/>
      </font>
      <numFmt numFmtId="165" formatCode="_-* #,##0_-;\-* #,##0_-;_-* &quot;-&quot;??_-;_-@_-"/>
      <fill>
        <patternFill patternType="solid">
          <fgColor indexed="64"/>
          <bgColor theme="0"/>
        </patternFill>
      </fill>
      <alignment horizontal="right" vertical="bottom" textRotation="0" wrapText="0" indent="0" justifyLastLine="0" shrinkToFit="0" readingOrder="0"/>
      <border diagonalUp="0" diagonalDown="0">
        <left/>
        <right/>
        <top/>
        <bottom style="thin">
          <color theme="2" tint="-9.9887081514938816E-2"/>
        </bottom>
        <vertical/>
        <horizontal/>
      </border>
    </dxf>
    <dxf>
      <font>
        <b val="0"/>
        <i val="0"/>
        <strike val="0"/>
        <condense val="0"/>
        <extend val="0"/>
        <outline val="0"/>
        <shadow val="0"/>
        <u val="none"/>
        <vertAlign val="baseline"/>
        <sz val="9.5"/>
        <color rgb="FF000000"/>
        <name val="Arial"/>
        <scheme val="none"/>
      </font>
      <numFmt numFmtId="165" formatCode="_-* #,##0_-;\-* #,##0_-;_-* &quot;-&quot;??_-;_-@_-"/>
      <fill>
        <patternFill patternType="solid">
          <fgColor indexed="64"/>
          <bgColor theme="0"/>
        </patternFill>
      </fill>
      <alignment horizontal="right" vertical="bottom" textRotation="0" wrapText="0" indent="0" justifyLastLine="0" shrinkToFit="0" readingOrder="0"/>
      <border diagonalUp="0" diagonalDown="0">
        <left/>
        <right/>
        <top/>
        <bottom style="thin">
          <color theme="2" tint="-9.9887081514938816E-2"/>
        </bottom>
        <vertical/>
        <horizontal/>
      </border>
    </dxf>
    <dxf>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color rgb="FF000000"/>
      </font>
      <numFmt numFmtId="167" formatCode="##########0"/>
      <fill>
        <patternFill patternType="solid">
          <fgColor indexed="64"/>
          <bgColor theme="3" tint="0.79998168889431442"/>
        </patternFill>
      </fill>
      <alignment horizontal="left" vertical="bottom" textRotation="0" wrapText="0" indent="0" justifyLastLine="0" shrinkToFit="0" readingOrder="0"/>
      <border diagonalUp="0" diagonalDown="0">
        <left style="thin">
          <color theme="4" tint="0.39997558519241921"/>
        </left>
        <right/>
        <top style="thin">
          <color theme="4" tint="0.39997558519241921"/>
        </top>
        <bottom style="thin">
          <color theme="2" tint="-9.9887081514938816E-2"/>
        </bottom>
        <vertical/>
        <horizontal/>
      </border>
    </dxf>
    <dxf>
      <border outline="0">
        <top style="thin">
          <color rgb="FFC1C1C1"/>
        </top>
      </border>
    </dxf>
    <dxf>
      <border outline="0">
        <top style="thin">
          <color rgb="FFB0B7BB"/>
        </top>
        <bottom style="thin">
          <color rgb="FFC1C1C1"/>
        </bottom>
      </border>
    </dxf>
    <dxf>
      <border outline="0">
        <bottom style="thin">
          <color rgb="FFB0B7BB"/>
        </bottom>
      </border>
    </dxf>
    <dxf>
      <font>
        <b/>
        <i val="0"/>
        <strike val="0"/>
        <condense val="0"/>
        <extend val="0"/>
        <outline val="0"/>
        <shadow val="0"/>
        <u val="none"/>
        <vertAlign val="baseline"/>
        <sz val="9.5"/>
        <color rgb="FF112277"/>
        <name val="Arial"/>
        <scheme val="none"/>
      </font>
      <fill>
        <patternFill patternType="solid">
          <fgColor indexed="64"/>
          <bgColor rgb="FFEDF2F9"/>
        </patternFill>
      </fill>
      <alignment horizontal="right" vertical="bottom" textRotation="0" wrapText="0" indent="0" justifyLastLine="0" shrinkToFit="0" readingOrder="0"/>
      <border diagonalUp="0" diagonalDown="0" outline="0">
        <left style="thin">
          <color rgb="FFB0B7BB"/>
        </left>
        <right style="thin">
          <color rgb="FFB0B7BB"/>
        </right>
        <top/>
        <bottom/>
      </border>
    </dxf>
    <dxf>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numFmt numFmtId="168" formatCode=".0"/>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rgb="FFC1C1C1"/>
        </top>
      </border>
    </dxf>
    <dxf>
      <border outline="0">
        <top style="thin">
          <color rgb="FFB0B7BB"/>
        </top>
        <bottom style="thin">
          <color rgb="FFC1C1C1"/>
        </bottom>
      </border>
    </dxf>
    <dxf>
      <border outline="0">
        <bottom style="thin">
          <color rgb="FFB0B7BB"/>
        </bottom>
      </border>
    </dxf>
    <dxf>
      <font>
        <b/>
        <i val="0"/>
        <strike val="0"/>
        <condense val="0"/>
        <extend val="0"/>
        <outline val="0"/>
        <shadow val="0"/>
        <u val="none"/>
        <vertAlign val="baseline"/>
        <sz val="9.5"/>
        <color rgb="FF112277"/>
        <name val="Arial"/>
        <family val="2"/>
        <scheme val="none"/>
      </font>
      <fill>
        <patternFill patternType="solid">
          <fgColor indexed="64"/>
          <bgColor rgb="FFEDF2F9"/>
        </patternFill>
      </fill>
      <alignment horizontal="right" vertical="bottom" textRotation="0" wrapText="0" indent="0" justifyLastLine="0" shrinkToFit="0" readingOrder="0"/>
      <border diagonalUp="0" diagonalDown="0" outline="0">
        <left style="thin">
          <color rgb="FFB0B7BB"/>
        </left>
        <right style="thin">
          <color rgb="FFB0B7BB"/>
        </right>
        <top/>
        <bottom/>
      </border>
    </dxf>
    <dxf>
      <font>
        <b val="0"/>
        <i val="0"/>
        <strike val="0"/>
        <condense val="0"/>
        <extend val="0"/>
        <outline val="0"/>
        <shadow val="0"/>
        <u val="none"/>
        <vertAlign val="baseline"/>
        <sz val="11"/>
        <color rgb="FF000000"/>
        <name val="Calibri"/>
        <family val="2"/>
        <scheme val="none"/>
      </font>
      <numFmt numFmtId="164" formatCode="_-* #,##0.0_-;\-* #,##0.0_-;_-* &quot;-&quot;??_-;_-@_-"/>
      <fill>
        <patternFill patternType="solid">
          <fgColor indexed="64"/>
          <bgColor theme="0"/>
        </patternFill>
      </fill>
      <alignment horizontal="right" vertical="bottom" textRotation="0" wrapText="0" indent="0" justifyLastLine="0" shrinkToFit="0" readingOrder="0"/>
      <border diagonalUp="0" diagonalDown="0">
        <left/>
        <right/>
        <top/>
        <bottom style="thin">
          <color theme="2" tint="-9.9887081514938816E-2"/>
        </bottom>
        <vertical/>
        <horizontal/>
      </border>
    </dxf>
    <dxf>
      <font>
        <b val="0"/>
        <i val="0"/>
        <strike val="0"/>
        <condense val="0"/>
        <extend val="0"/>
        <outline val="0"/>
        <shadow val="0"/>
        <u val="none"/>
        <vertAlign val="baseline"/>
        <sz val="11"/>
        <color theme="1"/>
        <name val="Calibri"/>
        <family val="2"/>
        <scheme val="minor"/>
      </font>
      <numFmt numFmtId="165" formatCode="_-* #,##0_-;\-* #,##0_-;_-* &quot;-&quot;??_-;_-@_-"/>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Calibri"/>
        <family val="2"/>
        <scheme val="minor"/>
      </font>
      <numFmt numFmtId="165" formatCode="_-* #,##0_-;\-* #,##0_-;_-* &quot;-&quot;??_-;_-@_-"/>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2"/>
        </patternFill>
      </fill>
      <alignment horizontal="left" vertical="bottom" textRotation="0" wrapText="0" indent="0" justifyLastLine="0" shrinkToFit="0" readingOrder="0"/>
      <border diagonalUp="0" diagonalDown="0">
        <left/>
        <right/>
        <top/>
        <bottom style="thin">
          <color theme="2" tint="-9.9887081514938816E-2"/>
        </bottom>
        <vertical/>
        <horizontal/>
      </border>
    </dxf>
    <dxf>
      <font>
        <b/>
        <i val="0"/>
        <strike val="0"/>
        <condense val="0"/>
        <extend val="0"/>
        <outline val="0"/>
        <shadow val="0"/>
        <u val="none"/>
        <vertAlign val="baseline"/>
        <sz val="11"/>
        <color rgb="FF000000"/>
        <name val="Calibri"/>
        <family val="2"/>
        <scheme val="none"/>
      </font>
      <fill>
        <patternFill patternType="solid">
          <fgColor indexed="64"/>
          <bgColor theme="3" tint="0.79998168889431442"/>
        </patternFill>
      </fill>
      <alignment horizontal="left" vertical="bottom" textRotation="0" wrapText="0" indent="0" justifyLastLine="0" shrinkToFit="0" readingOrder="0"/>
      <border diagonalUp="0" diagonalDown="0">
        <left/>
        <right/>
        <top/>
        <bottom style="thin">
          <color theme="2" tint="-9.9887081514938816E-2"/>
        </bottom>
        <vertical/>
        <horizontal/>
      </border>
    </dxf>
    <dxf>
      <border outline="0">
        <right style="thin">
          <color theme="4" tint="0.39997558519241921"/>
        </right>
      </border>
    </dxf>
    <dxf>
      <font>
        <b/>
        <i val="0"/>
        <strike val="0"/>
        <condense val="0"/>
        <extend val="0"/>
        <outline val="0"/>
        <shadow val="0"/>
        <u val="none"/>
        <vertAlign val="baseline"/>
        <sz val="12"/>
        <color theme="0"/>
        <name val="Calibri"/>
        <family val="2"/>
        <scheme val="minor"/>
      </font>
      <fill>
        <patternFill patternType="solid">
          <fgColor indexed="64"/>
          <bgColor theme="3"/>
        </patternFill>
      </fill>
      <alignment horizontal="right" vertical="bottom" textRotation="0" wrapText="1" indent="0" justifyLastLine="0" shrinkToFit="0" readingOrder="0"/>
    </dxf>
    <dxf>
      <font>
        <b val="0"/>
        <i val="0"/>
        <strike val="0"/>
        <condense val="0"/>
        <extend val="0"/>
        <outline val="0"/>
        <shadow val="0"/>
        <u val="none"/>
        <vertAlign val="baseline"/>
        <sz val="9.5"/>
        <color rgb="FF000000"/>
        <name val="Arial"/>
        <scheme val="none"/>
      </font>
      <numFmt numFmtId="164" formatCode="_-* #,##0.0_-;\-* #,##0.0_-;_-* &quot;-&quot;??_-;_-@_-"/>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9.5"/>
        <color rgb="FF000000"/>
        <name val="Arial"/>
        <scheme val="none"/>
      </font>
      <numFmt numFmtId="165" formatCode="_-* #,##0_-;\-* #,##0_-;_-* &quot;-&quot;??_-;_-@_-"/>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9.5"/>
        <color rgb="FF000000"/>
        <name val="Arial"/>
        <scheme val="none"/>
      </font>
      <numFmt numFmtId="165" formatCode="_-* #,##0_-;\-* #,##0_-;_-* &quot;-&quot;??_-;_-@_-"/>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9.5"/>
        <color rgb="FF000000"/>
        <name val="Arial"/>
        <scheme val="none"/>
      </font>
      <fill>
        <patternFill patternType="solid">
          <fgColor indexed="64"/>
          <bgColor rgb="FFFFFFFF"/>
        </patternFill>
      </fill>
      <alignment horizontal="right" vertical="bottom" textRotation="0" wrapText="0" indent="0" justifyLastLine="0" shrinkToFit="0" readingOrder="0"/>
    </dxf>
    <dxf>
      <border outline="0">
        <bottom style="thin">
          <color rgb="FFB0B7BB"/>
        </bottom>
      </border>
    </dxf>
    <dxf>
      <numFmt numFmtId="164" formatCode="_-* #,##0.0_-;\-* #,##0.0_-;_-* &quot;-&quot;??_-;_-@_-"/>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numFmt numFmtId="165" formatCode="_-* #,##0_-;\-* #,##0_-;_-* &quot;-&quot;??_-;_-@_-"/>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numFmt numFmtId="165" formatCode="_-* #,##0_-;\-* #,##0_-;_-* &quot;-&quot;??_-;_-@_-"/>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rgb="FFC1C1C1"/>
        </top>
      </border>
    </dxf>
    <dxf>
      <border outline="0">
        <top style="thin">
          <color rgb="FFB0B7BB"/>
        </top>
        <bottom style="thin">
          <color rgb="FFC1C1C1"/>
        </bottom>
      </border>
    </dxf>
    <dxf>
      <border outline="0">
        <bottom style="thin">
          <color rgb="FFB0B7BB"/>
        </bottom>
      </border>
    </dxf>
    <dxf>
      <font>
        <b/>
        <i val="0"/>
        <strike val="0"/>
        <condense val="0"/>
        <extend val="0"/>
        <outline val="0"/>
        <shadow val="0"/>
        <u val="none"/>
        <vertAlign val="baseline"/>
        <sz val="9.5"/>
        <color rgb="FF112277"/>
        <name val="Arial"/>
        <scheme val="none"/>
      </font>
      <fill>
        <patternFill patternType="solid">
          <fgColor indexed="64"/>
          <bgColor rgb="FFEDF2F9"/>
        </patternFill>
      </fill>
      <alignment horizontal="right" vertical="bottom" textRotation="0" wrapText="0" indent="0" justifyLastLine="0" shrinkToFit="0" readingOrder="0"/>
      <border diagonalUp="0" diagonalDown="0" outline="0">
        <left style="thin">
          <color rgb="FFB0B7BB"/>
        </left>
        <right style="thin">
          <color rgb="FFB0B7BB"/>
        </right>
        <top/>
        <bottom/>
      </border>
    </dxf>
    <dxf>
      <font>
        <b val="0"/>
        <i val="0"/>
        <strike val="0"/>
        <condense val="0"/>
        <extend val="0"/>
        <outline val="0"/>
        <shadow val="0"/>
        <u val="none"/>
        <vertAlign val="baseline"/>
        <sz val="11"/>
        <color theme="1"/>
        <name val="Calibri"/>
        <family val="2"/>
        <scheme val="minor"/>
      </font>
      <numFmt numFmtId="164" formatCode="_-* #,##0.0_-;\-* #,##0.0_-;_-* &quot;-&quot;??_-;_-@_-"/>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Calibri"/>
        <family val="2"/>
        <scheme val="minor"/>
      </font>
      <numFmt numFmtId="165" formatCode="_-* #,##0_-;\-* #,##0_-;_-* &quot;-&quot;??_-;_-@_-"/>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Calibri"/>
        <family val="2"/>
        <scheme val="minor"/>
      </font>
      <numFmt numFmtId="165" formatCode="_-* #,##0_-;\-* #,##0_-;_-* &quot;-&quot;??_-;_-@_-"/>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rgb="FFC1C1C1"/>
        </top>
      </border>
    </dxf>
    <dxf>
      <border outline="0">
        <top style="thin">
          <color rgb="FFB0B7BB"/>
        </top>
      </border>
    </dxf>
    <dxf>
      <font>
        <b val="0"/>
        <i val="0"/>
        <strike val="0"/>
        <condense val="0"/>
        <extend val="0"/>
        <outline val="0"/>
        <shadow val="0"/>
        <u val="none"/>
        <vertAlign val="baseline"/>
        <sz val="11"/>
        <color theme="1"/>
        <name val="Calibri"/>
        <family val="2"/>
        <scheme val="minor"/>
      </font>
      <fill>
        <patternFill patternType="solid">
          <fgColor indexed="64"/>
          <bgColor rgb="FFFFFFFF"/>
        </patternFill>
      </fill>
      <alignment horizontal="right" vertical="bottom" textRotation="0" wrapText="0" indent="0" justifyLastLine="0" shrinkToFit="0" readingOrder="0"/>
    </dxf>
    <dxf>
      <border outline="0">
        <bottom style="thin">
          <color rgb="FFB0B7BB"/>
        </bottom>
      </border>
    </dxf>
    <dxf>
      <font>
        <b/>
        <i val="0"/>
        <strike val="0"/>
        <condense val="0"/>
        <extend val="0"/>
        <outline val="0"/>
        <shadow val="0"/>
        <u val="none"/>
        <vertAlign val="baseline"/>
        <sz val="9.5"/>
        <color rgb="FF112277"/>
        <name val="Arial"/>
        <scheme val="none"/>
      </font>
      <fill>
        <patternFill patternType="solid">
          <fgColor indexed="64"/>
          <bgColor rgb="FFEDF2F9"/>
        </patternFill>
      </fill>
      <alignment horizontal="right" vertical="bottom" textRotation="0" wrapText="0" indent="0" justifyLastLine="0" shrinkToFit="0" readingOrder="0"/>
      <border diagonalUp="0" diagonalDown="0" outline="0">
        <left style="thin">
          <color rgb="FFB0B7BB"/>
        </left>
        <right style="thin">
          <color rgb="FFB0B7BB"/>
        </right>
        <top/>
        <bottom/>
      </border>
    </dxf>
    <dxf>
      <font>
        <b val="0"/>
        <i val="0"/>
        <strike val="0"/>
        <condense val="0"/>
        <extend val="0"/>
        <outline val="0"/>
        <shadow val="0"/>
        <u val="none"/>
        <vertAlign val="baseline"/>
        <sz val="9.5"/>
        <color rgb="FF000000"/>
        <name val="Arial"/>
        <scheme val="none"/>
      </font>
      <numFmt numFmtId="169" formatCode=".00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9.5"/>
        <color rgb="FF000000"/>
        <name val="Arial"/>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9.5"/>
        <color rgb="FF000000"/>
        <name val="Arial"/>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9.5"/>
        <color rgb="FF000000"/>
        <name val="Arial"/>
        <scheme val="none"/>
      </font>
      <fill>
        <patternFill patternType="solid">
          <fgColor indexed="64"/>
          <bgColor rgb="FFFFFFFF"/>
        </patternFill>
      </fill>
      <alignment horizontal="right" vertical="bottom" textRotation="0" wrapText="0" indent="0" justifyLastLine="0" shrinkToFit="0" readingOrder="0"/>
    </dxf>
    <dxf>
      <border outline="0">
        <bottom style="thin">
          <color rgb="FFB0B7BB"/>
        </bottom>
      </border>
    </dxf>
    <dxf>
      <font>
        <b/>
        <i val="0"/>
        <strike val="0"/>
        <condense val="0"/>
        <extend val="0"/>
        <outline val="0"/>
        <shadow val="0"/>
        <u val="none"/>
        <vertAlign val="baseline"/>
        <sz val="9.5"/>
        <color rgb="FF112277"/>
        <name val="Arial"/>
        <scheme val="none"/>
      </font>
      <fill>
        <patternFill patternType="solid">
          <fgColor indexed="64"/>
          <bgColor rgb="FFEDF2F9"/>
        </patternFill>
      </fill>
      <alignment horizontal="right" vertical="bottom" textRotation="0" wrapText="0" indent="0" justifyLastLine="0" shrinkToFit="0" readingOrder="0"/>
      <border diagonalUp="0" diagonalDown="0" outline="0">
        <left style="thin">
          <color rgb="FFB0B7BB"/>
        </left>
        <right style="thin">
          <color rgb="FFB0B7BB"/>
        </right>
        <top/>
        <bottom/>
      </border>
    </dxf>
    <dxf>
      <font>
        <b val="0"/>
        <i val="0"/>
        <strike val="0"/>
        <condense val="0"/>
        <extend val="0"/>
        <outline val="0"/>
        <shadow val="0"/>
        <u val="none"/>
        <vertAlign val="baseline"/>
        <sz val="9.5"/>
        <color rgb="FF000000"/>
        <name val="Arial"/>
        <scheme val="none"/>
      </font>
      <numFmt numFmtId="164" formatCode="_-* #,##0.0_-;\-* #,##0.0_-;_-* &quot;-&quot;??_-;_-@_-"/>
      <fill>
        <patternFill patternType="solid">
          <fgColor indexed="64"/>
          <bgColor theme="0"/>
        </patternFill>
      </fill>
      <alignment horizontal="right" vertical="bottom" textRotation="0" wrapText="0" indent="0" justifyLastLine="0" shrinkToFit="0" readingOrder="0"/>
      <border diagonalUp="0" diagonalDown="0">
        <left/>
        <right/>
        <top/>
        <bottom style="thin">
          <color theme="2" tint="-9.9887081514938816E-2"/>
        </bottom>
        <vertical/>
        <horizontal/>
      </border>
    </dxf>
    <dxf>
      <font>
        <b val="0"/>
        <i val="0"/>
        <strike val="0"/>
        <condense val="0"/>
        <extend val="0"/>
        <outline val="0"/>
        <shadow val="0"/>
        <u val="none"/>
        <vertAlign val="baseline"/>
        <sz val="9.5"/>
        <color rgb="FF000000"/>
        <name val="Arial"/>
        <scheme val="none"/>
      </font>
      <numFmt numFmtId="165" formatCode="_-* #,##0_-;\-* #,##0_-;_-* &quot;-&quot;??_-;_-@_-"/>
      <fill>
        <patternFill patternType="solid">
          <fgColor indexed="64"/>
          <bgColor theme="0"/>
        </patternFill>
      </fill>
      <alignment horizontal="right" vertical="bottom" textRotation="0" wrapText="0" indent="0" justifyLastLine="0" shrinkToFit="0" readingOrder="0"/>
      <border diagonalUp="0" diagonalDown="0">
        <left/>
        <right/>
        <top/>
        <bottom style="thin">
          <color theme="2" tint="-9.9887081514938816E-2"/>
        </bottom>
        <vertical/>
        <horizontal/>
      </border>
    </dxf>
    <dxf>
      <font>
        <b val="0"/>
        <i val="0"/>
        <strike val="0"/>
        <condense val="0"/>
        <extend val="0"/>
        <outline val="0"/>
        <shadow val="0"/>
        <u val="none"/>
        <vertAlign val="baseline"/>
        <sz val="9.5"/>
        <color rgb="FF000000"/>
        <name val="Arial"/>
        <scheme val="none"/>
      </font>
      <numFmt numFmtId="165" formatCode="_-* #,##0_-;\-* #,##0_-;_-* &quot;-&quot;??_-;_-@_-"/>
      <fill>
        <patternFill patternType="solid">
          <fgColor indexed="64"/>
          <bgColor theme="2"/>
        </patternFill>
      </fill>
      <alignment horizontal="right" vertical="bottom" textRotation="0" wrapText="0" indent="0" justifyLastLine="0" shrinkToFit="0" readingOrder="0"/>
      <border diagonalUp="0" diagonalDown="0">
        <left/>
        <right/>
        <top/>
        <bottom style="thin">
          <color theme="2" tint="-9.9887081514938816E-2"/>
        </bottom>
        <vertical/>
        <horizontal/>
      </border>
    </dxf>
    <dxf>
      <numFmt numFmtId="165" formatCode="_-* #,##0_-;\-* #,##0_-;_-* &quot;-&quot;??_-;_-@_-"/>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9.5"/>
        <color rgb="FF000000"/>
        <name val="Arial"/>
        <scheme val="none"/>
      </font>
      <fill>
        <patternFill patternType="solid">
          <fgColor indexed="64"/>
          <bgColor rgb="FFFFFFFF"/>
        </patternFill>
      </fill>
      <alignment horizontal="right" vertical="bottom" textRotation="0" wrapText="0" indent="0" justifyLastLine="0" shrinkToFit="0" readingOrder="0"/>
    </dxf>
    <dxf>
      <border outline="0">
        <bottom style="thin">
          <color rgb="FFB0B7BB"/>
        </bottom>
      </border>
    </dxf>
    <dxf>
      <font>
        <b/>
        <i val="0"/>
        <strike val="0"/>
        <condense val="0"/>
        <extend val="0"/>
        <outline val="0"/>
        <shadow val="0"/>
        <u val="none"/>
        <vertAlign val="baseline"/>
        <sz val="9.5"/>
        <color rgb="FF112277"/>
        <name val="Arial"/>
        <scheme val="none"/>
      </font>
      <fill>
        <patternFill patternType="solid">
          <fgColor indexed="64"/>
          <bgColor rgb="FFEDF2F9"/>
        </patternFill>
      </fill>
      <alignment horizontal="right" vertical="bottom" textRotation="0" wrapText="0" indent="0" justifyLastLine="0" shrinkToFit="0" readingOrder="0"/>
      <border diagonalUp="0" diagonalDown="0" outline="0">
        <left style="thin">
          <color rgb="FFB0B7BB"/>
        </left>
        <right style="thin">
          <color rgb="FFB0B7BB"/>
        </right>
        <top/>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lor auto="1"/>
      </font>
    </dxf>
    <dxf>
      <font>
        <color auto="1"/>
      </font>
    </dxf>
    <dxf>
      <font>
        <color auto="1"/>
      </font>
    </dxf>
    <dxf>
      <font>
        <color auto="1"/>
      </font>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lor auto="1"/>
      </font>
    </dxf>
    <dxf>
      <font>
        <color auto="1"/>
      </font>
    </dxf>
    <dxf>
      <font>
        <color auto="1"/>
      </font>
    </dxf>
    <dxf>
      <font>
        <color auto="1"/>
      </font>
    </dxf>
    <dxf>
      <font>
        <color auto="1"/>
      </font>
    </dxf>
    <dxf>
      <numFmt numFmtId="164" formatCode="_-* #,##0.0_-;\-* #,##0.0_-;_-* &quot;-&quot;??_-;_-@_-"/>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lor auto="1"/>
      </font>
    </dxf>
    <dxf>
      <font>
        <color auto="1"/>
      </font>
    </dxf>
    <dxf>
      <font>
        <color auto="1"/>
      </font>
    </dxf>
    <dxf>
      <font>
        <color auto="1"/>
      </font>
    </dxf>
    <dxf>
      <font>
        <color auto="1"/>
      </font>
    </dxf>
    <dxf>
      <font>
        <color auto="1"/>
      </font>
    </dxf>
    <dxf>
      <font>
        <color auto="1"/>
      </font>
    </dxf>
    <dxf>
      <font>
        <color auto="1"/>
      </font>
    </dxf>
    <dxf>
      <font>
        <color auto="1"/>
      </font>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168" formatCode=".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lor auto="1"/>
      </font>
    </dxf>
    <dxf>
      <font>
        <color auto="1"/>
      </font>
    </dxf>
    <dxf>
      <font>
        <color auto="1"/>
      </font>
    </dxf>
    <dxf>
      <font>
        <color auto="1"/>
      </font>
    </dxf>
    <dxf>
      <font>
        <color auto="1"/>
      </font>
    </dxf>
    <dxf>
      <font>
        <color auto="1"/>
      </font>
    </dxf>
    <dxf>
      <font>
        <color auto="1"/>
      </font>
    </dxf>
    <dxf>
      <font>
        <color auto="1"/>
      </font>
    </dxf>
    <dxf>
      <font>
        <b val="0"/>
        <i val="0"/>
        <strike val="0"/>
        <condense val="0"/>
        <extend val="0"/>
        <outline val="0"/>
        <shadow val="0"/>
        <u val="none"/>
        <vertAlign val="baseline"/>
        <sz val="11"/>
        <color rgb="FF000000"/>
        <name val="Calibri"/>
        <family val="2"/>
        <scheme val="none"/>
      </font>
      <numFmt numFmtId="164" formatCode="_-* #,##0.0_-;\-* #,##0.0_-;_-* &quot;-&quot;??_-;_-@_-"/>
      <fill>
        <patternFill patternType="solid">
          <fgColor indexed="64"/>
          <bgColor theme="2"/>
        </patternFill>
      </fill>
      <alignment horizontal="right" vertical="bottom" textRotation="0" wrapText="0" indent="0" justifyLastLine="0" shrinkToFit="0" readingOrder="0"/>
      <border diagonalUp="0" diagonalDown="0">
        <left/>
        <right style="thin">
          <color theme="3" tint="0.79998168889431442"/>
        </right>
        <top/>
        <bottom style="thin">
          <color theme="2" tint="-9.9887081514938816E-2"/>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2"/>
        </patternFill>
      </fill>
      <alignment horizontal="right" vertical="bottom" textRotation="0" wrapText="0" indent="0" justifyLastLine="0" shrinkToFit="0" readingOrder="0"/>
      <border diagonalUp="0" diagonalDown="0">
        <left/>
        <right/>
        <top/>
        <bottom style="thin">
          <color theme="2" tint="-9.9887081514938816E-2"/>
        </bottom>
        <vertical/>
        <horizontal/>
      </border>
    </dxf>
    <dxf>
      <font>
        <b val="0"/>
        <i val="0"/>
        <strike val="0"/>
        <condense val="0"/>
        <extend val="0"/>
        <outline val="0"/>
        <shadow val="0"/>
        <u val="none"/>
        <vertAlign val="baseline"/>
        <sz val="11"/>
        <color rgb="FF000000"/>
        <name val="Calibri"/>
        <family val="2"/>
        <scheme val="none"/>
      </font>
      <numFmt numFmtId="165" formatCode="_-* #,##0_-;\-* #,##0_-;_-* &quot;-&quot;??_-;_-@_-"/>
      <fill>
        <patternFill patternType="solid">
          <fgColor indexed="64"/>
          <bgColor theme="0"/>
        </patternFill>
      </fill>
      <alignment horizontal="right" vertical="bottom" textRotation="0" wrapText="0" indent="0" justifyLastLine="0" shrinkToFit="0" readingOrder="0"/>
      <border diagonalUp="0" diagonalDown="0" outline="0">
        <left style="thin">
          <color rgb="FFC1C1C1"/>
        </left>
        <right/>
        <top/>
        <bottom style="thin">
          <color theme="2" tint="-9.9887081514938816E-2"/>
        </bottom>
      </border>
    </dxf>
    <dxf>
      <font>
        <b val="0"/>
        <i val="0"/>
        <strike val="0"/>
        <condense val="0"/>
        <extend val="0"/>
        <outline val="0"/>
        <shadow val="0"/>
        <u val="none"/>
        <vertAlign val="baseline"/>
        <sz val="11"/>
        <color theme="1"/>
        <name val="Calibri"/>
        <family val="2"/>
        <scheme val="minor"/>
      </font>
      <numFmt numFmtId="165" formatCode="_-* #,##0_-;\-* #,##0_-;_-* &quot;-&quot;??_-;_-@_-"/>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none"/>
      </font>
      <fill>
        <patternFill patternType="solid">
          <fgColor indexed="64"/>
          <bgColor rgb="FFF2F4F6"/>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b/>
        <i val="0"/>
        <strike val="0"/>
        <condense val="0"/>
        <extend val="0"/>
        <outline val="0"/>
        <shadow val="0"/>
        <u val="none"/>
        <vertAlign val="baseline"/>
        <sz val="11"/>
        <color rgb="FF000000"/>
        <name val="Calibri"/>
        <family val="2"/>
        <scheme val="none"/>
      </font>
      <fill>
        <patternFill patternType="solid">
          <fgColor indexed="64"/>
          <bgColor theme="3" tint="0.79998168889431442"/>
        </patternFill>
      </fill>
      <alignment horizontal="left" vertical="bottom" textRotation="0" wrapText="0" indent="0" justifyLastLine="0" shrinkToFit="0" readingOrder="0"/>
      <border diagonalUp="0" diagonalDown="0">
        <left/>
        <right/>
        <top/>
        <bottom style="thin">
          <color theme="2" tint="-9.9887081514938816E-2"/>
        </bottom>
        <vertical/>
        <horizontal/>
      </border>
    </dxf>
    <dxf>
      <font>
        <b val="0"/>
        <i val="0"/>
        <strike val="0"/>
        <condense val="0"/>
        <extend val="0"/>
        <outline val="0"/>
        <shadow val="0"/>
        <u val="none"/>
        <vertAlign val="baseline"/>
        <sz val="11"/>
        <color rgb="FF000000"/>
        <name val="Calibri"/>
        <family val="2"/>
        <scheme val="none"/>
      </font>
      <numFmt numFmtId="165" formatCode="_-* #,##0_-;\-* #,##0_-;_-* &quot;-&quot;??_-;_-@_-"/>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Calibri"/>
        <family val="2"/>
        <scheme val="none"/>
      </font>
      <numFmt numFmtId="165" formatCode="_-* #,##0_-;\-* #,##0_-;_-* &quot;-&quot;??_-;_-@_-"/>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i val="0"/>
        <strike val="0"/>
        <condense val="0"/>
        <extend val="0"/>
        <outline val="0"/>
        <shadow val="0"/>
        <u val="none"/>
        <vertAlign val="baseline"/>
        <sz val="11"/>
        <color rgb="FF000000"/>
        <name val="Calibri"/>
        <family val="2"/>
        <scheme val="none"/>
      </font>
      <numFmt numFmtId="167" formatCode="##########0"/>
      <fill>
        <patternFill patternType="solid">
          <fgColor indexed="64"/>
          <bgColor theme="3" tint="0.79998168889431442"/>
        </patternFill>
      </fill>
      <alignment horizontal="left" vertical="bottom" textRotation="0" wrapText="0" indent="0" justifyLastLine="0" shrinkToFit="0" readingOrder="0"/>
      <border diagonalUp="0" diagonalDown="0">
        <left style="thin">
          <color theme="4" tint="0.39997558519241921"/>
        </left>
        <right/>
        <top style="thin">
          <color theme="4" tint="0.39997558519241921"/>
        </top>
        <bottom style="thin">
          <color theme="2" tint="-9.9887081514938816E-2"/>
        </bottom>
        <vertical/>
        <horizontal/>
      </border>
    </dxf>
    <dxf>
      <border outline="0">
        <right style="thin">
          <color indexed="64"/>
        </right>
        <top style="thin">
          <color theme="4" tint="0.39997558519241921"/>
        </top>
        <bottom style="thin">
          <color rgb="FFC1C1C1"/>
        </bottom>
      </border>
    </dxf>
    <dxf>
      <font>
        <b/>
        <i val="0"/>
        <strike val="0"/>
        <condense val="0"/>
        <extend val="0"/>
        <outline val="0"/>
        <shadow val="0"/>
        <u val="none"/>
        <vertAlign val="baseline"/>
        <sz val="12"/>
        <color theme="0"/>
        <name val="Calibri"/>
        <family val="2"/>
        <scheme val="minor"/>
      </font>
      <fill>
        <patternFill patternType="solid">
          <fgColor indexed="64"/>
          <bgColor theme="3"/>
        </patternFill>
      </fill>
      <alignment horizontal="left" vertical="bottom" textRotation="0" wrapText="1" indent="0" justifyLastLine="0" shrinkToFit="0" readingOrder="0"/>
    </dxf>
    <dxf>
      <font>
        <b val="0"/>
        <i val="0"/>
        <strike val="0"/>
        <condense val="0"/>
        <extend val="0"/>
        <outline val="0"/>
        <shadow val="0"/>
        <u val="none"/>
        <vertAlign val="baseline"/>
        <sz val="9.5"/>
        <color theme="1"/>
        <name val="Arial"/>
        <scheme val="none"/>
      </font>
      <numFmt numFmtId="164" formatCode="_-* #,##0.0_-;\-* #,##0.0_-;_-* &quot;-&quot;??_-;_-@_-"/>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9.5"/>
        <color theme="1"/>
        <name val="Arial"/>
        <scheme val="none"/>
      </font>
      <numFmt numFmtId="165" formatCode="_-* #,##0_-;\-* #,##0_-;_-* &quot;-&quot;??_-;_-@_-"/>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5" formatCode="_-* #,##0_-;\-* #,##0_-;_-* &quot;-&quot;??_-;_-@_-"/>
      <fill>
        <patternFill patternType="solid">
          <fgColor indexed="64"/>
          <bgColor theme="0"/>
        </patternFill>
      </fill>
      <alignment horizontal="right" vertical="bottom" textRotation="0" wrapText="0" indent="0" justifyLastLine="0" shrinkToFit="0" readingOrder="0"/>
      <border diagonalUp="0" diagonalDown="0">
        <left/>
        <right/>
        <top/>
        <bottom style="thin">
          <color theme="2" tint="-9.9917600024414813E-2"/>
        </bottom>
        <vertical/>
        <horizontal/>
      </border>
    </dxf>
    <dxf>
      <font>
        <b val="0"/>
        <i val="0"/>
        <strike val="0"/>
        <condense val="0"/>
        <extend val="0"/>
        <outline val="0"/>
        <shadow val="0"/>
        <u val="none"/>
        <vertAlign val="baseline"/>
        <sz val="11"/>
        <color theme="1"/>
        <name val="Calibri"/>
        <family val="2"/>
        <scheme val="minor"/>
      </font>
      <numFmt numFmtId="165" formatCode="_-* #,##0_-;\-* #,##0_-;_-* &quot;-&quot;??_-;_-@_-"/>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F2F4F6"/>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i val="0"/>
        <strike val="0"/>
        <condense val="0"/>
        <extend val="0"/>
        <outline val="0"/>
        <shadow val="0"/>
        <u val="none"/>
        <vertAlign val="baseline"/>
        <sz val="11"/>
        <color rgb="FF000000"/>
        <name val="Calibri"/>
        <family val="2"/>
        <scheme val="none"/>
      </font>
      <fill>
        <patternFill patternType="solid">
          <fgColor indexed="64"/>
          <bgColor theme="3" tint="0.79998168889431442"/>
        </patternFill>
      </fill>
      <alignment horizontal="left" vertical="bottom" textRotation="0" wrapText="0" indent="0" justifyLastLine="0" shrinkToFit="0" readingOrder="0"/>
      <border diagonalUp="0" diagonalDown="0">
        <left style="thin">
          <color theme="4" tint="0.39997558519241921"/>
        </left>
        <right/>
        <top style="thin">
          <color theme="4" tint="0.39997558519241921"/>
        </top>
        <bottom style="thin">
          <color theme="2" tint="-9.9917600024414813E-2"/>
        </bottom>
        <vertical/>
        <horizontal/>
      </border>
    </dxf>
    <dxf>
      <font>
        <b val="0"/>
        <i val="0"/>
        <strike val="0"/>
        <condense val="0"/>
        <extend val="0"/>
        <outline val="0"/>
        <shadow val="0"/>
        <u val="none"/>
        <vertAlign val="baseline"/>
        <sz val="11"/>
        <color rgb="FF000000"/>
        <name val="Calibri"/>
        <family val="2"/>
        <scheme val="none"/>
      </font>
      <numFmt numFmtId="164" formatCode="_-* #,##0.0_-;\-* #,##0.0_-;_-* &quot;-&quot;??_-;_-@_-"/>
      <fill>
        <patternFill patternType="solid">
          <fgColor indexed="64"/>
          <bgColor theme="2"/>
        </patternFill>
      </fill>
      <alignment horizontal="right" vertical="bottom" textRotation="0" wrapText="0" indent="0" justifyLastLine="0" shrinkToFit="0" readingOrder="0"/>
      <border diagonalUp="0" diagonalDown="0">
        <left/>
        <right style="thin">
          <color theme="3" tint="0.79998168889431442"/>
        </right>
        <top/>
        <bottom style="thin">
          <color theme="2" tint="-9.9887081514938816E-2"/>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2"/>
        </patternFill>
      </fill>
      <alignment horizontal="right" vertical="bottom" textRotation="0" wrapText="0" indent="0" justifyLastLine="0" shrinkToFit="0" readingOrder="0"/>
      <border diagonalUp="0" diagonalDown="0">
        <left/>
        <right/>
        <top/>
        <bottom style="thin">
          <color theme="2" tint="-9.9887081514938816E-2"/>
        </bottom>
        <vertical/>
        <horizontal/>
      </border>
    </dxf>
    <dxf>
      <font>
        <b val="0"/>
        <i val="0"/>
        <strike val="0"/>
        <condense val="0"/>
        <extend val="0"/>
        <outline val="0"/>
        <shadow val="0"/>
        <u val="none"/>
        <vertAlign val="baseline"/>
        <sz val="11"/>
        <color rgb="FF000000"/>
        <name val="Calibri"/>
        <family val="2"/>
        <scheme val="none"/>
      </font>
      <numFmt numFmtId="165" formatCode="_-* #,##0_-;\-* #,##0_-;_-* &quot;-&quot;??_-;_-@_-"/>
      <fill>
        <patternFill patternType="solid">
          <fgColor indexed="64"/>
          <bgColor theme="0"/>
        </patternFill>
      </fill>
      <alignment horizontal="right" vertical="bottom" textRotation="0" wrapText="0" indent="0" justifyLastLine="0" shrinkToFit="0" readingOrder="0"/>
      <border diagonalUp="0" diagonalDown="0">
        <left/>
        <right/>
        <top/>
        <bottom style="thin">
          <color theme="2" tint="-9.9887081514938816E-2"/>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2"/>
        </patternFill>
      </fill>
      <alignment horizontal="left" vertical="bottom" textRotation="0" wrapText="0" indent="0" justifyLastLine="0" shrinkToFit="0" readingOrder="0"/>
      <border diagonalUp="0" diagonalDown="0">
        <left/>
        <right/>
        <top/>
        <bottom style="thin">
          <color theme="2" tint="-9.9887081514938816E-2"/>
        </bottom>
        <vertical/>
        <horizontal/>
      </border>
    </dxf>
    <dxf>
      <font>
        <b/>
        <i val="0"/>
        <strike val="0"/>
        <condense val="0"/>
        <extend val="0"/>
        <outline val="0"/>
        <shadow val="0"/>
        <u val="none"/>
        <vertAlign val="baseline"/>
        <sz val="11"/>
        <color rgb="FF000000"/>
        <name val="Calibri"/>
        <family val="2"/>
        <scheme val="none"/>
      </font>
      <fill>
        <patternFill patternType="solid">
          <fgColor indexed="64"/>
          <bgColor theme="3" tint="0.79998168889431442"/>
        </patternFill>
      </fill>
      <alignment horizontal="left" vertical="bottom" textRotation="0" wrapText="0" indent="0" justifyLastLine="0" shrinkToFit="0" readingOrder="0"/>
      <border diagonalUp="0" diagonalDown="0">
        <left/>
        <right/>
        <top/>
        <bottom style="thin">
          <color theme="2" tint="-9.9887081514938816E-2"/>
        </bottom>
        <vertical/>
        <horizontal/>
      </border>
    </dxf>
    <dxf>
      <font>
        <b/>
        <i val="0"/>
        <strike val="0"/>
        <condense val="0"/>
        <extend val="0"/>
        <outline val="0"/>
        <shadow val="0"/>
        <u val="none"/>
        <vertAlign val="baseline"/>
        <sz val="12"/>
        <color theme="0"/>
        <name val="Calibri"/>
        <family val="2"/>
        <scheme val="minor"/>
      </font>
      <fill>
        <patternFill patternType="solid">
          <fgColor indexed="64"/>
          <bgColor theme="3"/>
        </patternFill>
      </fill>
      <alignment horizontal="right" vertical="bottom" textRotation="0" wrapText="1" indent="0" justifyLastLine="0" shrinkToFit="0" readingOrder="0"/>
    </dxf>
  </dxfs>
  <tableStyles count="0" defaultTableStyle="TableStyleMedium2" defaultPivotStyle="PivotStyleLight16"/>
  <colors>
    <mruColors>
      <color rgb="FFF5F6D8"/>
      <color rgb="FF00000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pivotCacheDefinition" Target="pivotCache/pivotCacheDefinition3.xml"/><Relationship Id="rId18" Type="http://schemas.openxmlformats.org/officeDocument/2006/relationships/pivotCacheDefinition" Target="pivotCache/pivotCacheDefinition8.xml"/><Relationship Id="rId26" Type="http://schemas.microsoft.com/office/2007/relationships/slicerCache" Target="slicerCaches/slicerCache6.xml"/><Relationship Id="rId3" Type="http://schemas.openxmlformats.org/officeDocument/2006/relationships/worksheet" Target="worksheets/sheet3.xml"/><Relationship Id="rId21" Type="http://schemas.microsoft.com/office/2007/relationships/slicerCache" Target="slicerCaches/slicerCache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microsoft.com/office/2007/relationships/slicerCache" Target="slicerCaches/slicerCache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pivotCacheDefinition" Target="pivotCache/pivotCacheDefinition1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microsoft.com/office/2007/relationships/slicerCache" Target="slicerCaches/slicerCache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microsoft.com/office/2007/relationships/slicerCache" Target="slicerCaches/slicerCache3.xml"/><Relationship Id="rId28" Type="http://schemas.microsoft.com/office/2007/relationships/slicerCache" Target="slicerCaches/slicerCache8.xml"/><Relationship Id="rId10" Type="http://schemas.openxmlformats.org/officeDocument/2006/relationships/worksheet" Target="worksheets/sheet10.xml"/><Relationship Id="rId19" Type="http://schemas.openxmlformats.org/officeDocument/2006/relationships/pivotCacheDefinition" Target="pivotCache/pivotCacheDefinition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07/relationships/slicerCache" Target="slicerCaches/slicerCache2.xml"/><Relationship Id="rId27" Type="http://schemas.microsoft.com/office/2007/relationships/slicerCache" Target="slicerCaches/slicerCache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8.xml"/><Relationship Id="rId1" Type="http://schemas.microsoft.com/office/2011/relationships/chartStyle" Target="style8.xml"/><Relationship Id="rId4" Type="http://schemas.openxmlformats.org/officeDocument/2006/relationships/chartUserShapes" Target="../drawings/drawing7.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0.xml"/><Relationship Id="rId1" Type="http://schemas.microsoft.com/office/2011/relationships/chartStyle" Target="style10.xml"/><Relationship Id="rId4" Type="http://schemas.openxmlformats.org/officeDocument/2006/relationships/chartUserShapes" Target="../drawings/drawing8.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1.xml"/><Relationship Id="rId1" Type="http://schemas.microsoft.com/office/2011/relationships/chartStyle" Target="style11.xml"/><Relationship Id="rId4" Type="http://schemas.openxmlformats.org/officeDocument/2006/relationships/chartUserShapes" Target="../drawings/drawing1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2.xml"/><Relationship Id="rId1" Type="http://schemas.microsoft.com/office/2011/relationships/chartStyle" Target="style12.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[Brug af antipsykotika hos ældre borgere med demens 2014-2025 - inkl. figurer.xlsx]Baggrundsdata!Pivottabel9</c:name>
    <c:fmtId val="16"/>
  </c:pivotSource>
  <c:chart>
    <c:title>
      <c:tx>
        <c:strRef>
          <c:f>'1. Overblik antipsykotika'!$C$1265</c:f>
          <c:strCache>
            <c:ptCount val="1"/>
            <c:pt idx="0">
              <c:v>Figur 1c. Antal/andel brugere af antipsykotika hos ældre borgere med demens på 65 år eller derover for Albertslund kommune, 2014  -  2025</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ivotFmts>
      <c:pivotFmt>
        <c:idx val="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9"/>
        <c:spPr>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1"/>
        <c:spPr>
          <a:ln w="28575" cap="rnd">
            <a:solidFill>
              <a:schemeClr val="accent2"/>
            </a:solidFill>
            <a:round/>
          </a:ln>
          <a:effectLst/>
        </c:spPr>
        <c:marker>
          <c:symbol val="none"/>
        </c:marker>
        <c:dLbl>
          <c:idx val="0"/>
          <c:delete val="1"/>
          <c:extLst>
            <c:ext xmlns:c15="http://schemas.microsoft.com/office/drawing/2012/chart" uri="{CE6537A1-D6FC-4f65-9D91-7224C49458BB}"/>
          </c:extLst>
        </c:dLbl>
      </c:pivotFmt>
    </c:pivotFmts>
    <c:plotArea>
      <c:layout>
        <c:manualLayout>
          <c:layoutTarget val="inner"/>
          <c:xMode val="edge"/>
          <c:yMode val="edge"/>
          <c:x val="8.4057809082197024E-2"/>
          <c:y val="0.11528273809523809"/>
          <c:w val="0.86141907261592288"/>
          <c:h val="0.69099583333333336"/>
        </c:manualLayout>
      </c:layout>
      <c:barChart>
        <c:barDir val="col"/>
        <c:grouping val="clustered"/>
        <c:varyColors val="0"/>
        <c:ser>
          <c:idx val="0"/>
          <c:order val="0"/>
          <c:tx>
            <c:strRef>
              <c:f>'1. Overblik antipsykotika'!$C$1265</c:f>
              <c:strCache>
                <c:ptCount val="1"/>
                <c:pt idx="0">
                  <c:v> Antal personer med antipsykotikaforbrug</c:v>
                </c:pt>
              </c:strCache>
            </c:strRef>
          </c:tx>
          <c:spPr>
            <a:solidFill>
              <a:schemeClr val="accent1"/>
            </a:solidFill>
            <a:ln>
              <a:noFill/>
            </a:ln>
            <a:effectLst/>
          </c:spPr>
          <c:invertIfNegative val="0"/>
          <c:cat>
            <c:strRef>
              <c:f>'1. Overblik antipsykotika'!$C$1265</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'1. Overblik antipsykotika'!$C$1265</c:f>
              <c:numCache>
                <c:formatCode>_-* #,##0_-;\-* #,##0_-;_-* "-"??_-;_-@_-</c:formatCode>
                <c:ptCount val="12"/>
                <c:pt idx="0">
                  <c:v>147</c:v>
                </c:pt>
                <c:pt idx="1">
                  <c:v>152</c:v>
                </c:pt>
                <c:pt idx="2">
                  <c:v>166</c:v>
                </c:pt>
                <c:pt idx="3">
                  <c:v>165</c:v>
                </c:pt>
                <c:pt idx="4">
                  <c:v>168</c:v>
                </c:pt>
                <c:pt idx="5">
                  <c:v>162</c:v>
                </c:pt>
                <c:pt idx="6">
                  <c:v>162</c:v>
                </c:pt>
                <c:pt idx="7">
                  <c:v>169</c:v>
                </c:pt>
                <c:pt idx="8">
                  <c:v>154</c:v>
                </c:pt>
                <c:pt idx="9">
                  <c:v>167</c:v>
                </c:pt>
                <c:pt idx="10">
                  <c:v>190</c:v>
                </c:pt>
                <c:pt idx="11">
                  <c:v>198</c:v>
                </c:pt>
              </c:numCache>
            </c:numRef>
          </c:val>
          <c:extLst>
            <c:ext xmlns:c16="http://schemas.microsoft.com/office/drawing/2014/chart" uri="{C3380CC4-5D6E-409C-BE32-E72D297353CC}">
              <c16:uniqueId val="{00000001-ED1D-42FB-9A6B-03388829CAB2}"/>
            </c:ext>
          </c:extLst>
        </c:ser>
        <c:dLbls>
          <c:showLegendKey val="0"/>
          <c:showVal val="0"/>
          <c:showCatName val="0"/>
          <c:showSerName val="0"/>
          <c:showPercent val="0"/>
          <c:showBubbleSize val="0"/>
        </c:dLbls>
        <c:gapWidth val="150"/>
        <c:axId val="602044744"/>
        <c:axId val="602041608"/>
      </c:barChart>
      <c:lineChart>
        <c:grouping val="standard"/>
        <c:varyColors val="0"/>
        <c:ser>
          <c:idx val="1"/>
          <c:order val="1"/>
          <c:tx>
            <c:strRef>
              <c:f>'1. Overblik antipsykotika'!$C$1265</c:f>
              <c:strCache>
                <c:ptCount val="1"/>
                <c:pt idx="0">
                  <c:v> Andel (pct.) med antipsykotikaforbrug</c:v>
                </c:pt>
              </c:strCache>
            </c:strRef>
          </c:tx>
          <c:spPr>
            <a:ln w="28575" cap="rnd">
              <a:solidFill>
                <a:schemeClr val="accent2"/>
              </a:solidFill>
              <a:round/>
            </a:ln>
            <a:effectLst/>
          </c:spPr>
          <c:marker>
            <c:symbol val="none"/>
          </c:marker>
          <c:cat>
            <c:strRef>
              <c:f>'1. Overblik antipsykotika'!$C$1265</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'1. Overblik antipsykotika'!$C$1265</c:f>
              <c:numCache>
                <c:formatCode>_-* #,##0.0_-;\-* #,##0.0_-;_-* "-"??_-;_-@_-</c:formatCode>
                <c:ptCount val="12"/>
                <c:pt idx="0">
                  <c:v>24.489795918367399</c:v>
                </c:pt>
                <c:pt idx="1">
                  <c:v>28.289473684210499</c:v>
                </c:pt>
                <c:pt idx="2">
                  <c:v>24.096385542168701</c:v>
                </c:pt>
                <c:pt idx="3">
                  <c:v>30.303030303030301</c:v>
                </c:pt>
                <c:pt idx="4">
                  <c:v>26.785714285714299</c:v>
                </c:pt>
                <c:pt idx="5">
                  <c:v>25.925925925925899</c:v>
                </c:pt>
                <c:pt idx="6">
                  <c:v>28.395061728395099</c:v>
                </c:pt>
                <c:pt idx="7">
                  <c:v>21.301775147929</c:v>
                </c:pt>
                <c:pt idx="8">
                  <c:v>19.480519480519501</c:v>
                </c:pt>
                <c:pt idx="9">
                  <c:v>13.1736526946108</c:v>
                </c:pt>
                <c:pt idx="10">
                  <c:v>15.789473684210501</c:v>
                </c:pt>
                <c:pt idx="11">
                  <c:v>18.686868686868699</c:v>
                </c:pt>
              </c:numCache>
            </c:numRef>
          </c:val>
          <c:smooth val="0"/>
          <c:extLst>
            <c:ext xmlns:c16="http://schemas.microsoft.com/office/drawing/2014/chart" uri="{C3380CC4-5D6E-409C-BE32-E72D297353CC}">
              <c16:uniqueId val="{00000003-ED1D-42FB-9A6B-03388829CAB2}"/>
            </c:ext>
          </c:extLst>
        </c:ser>
        <c:dLbls>
          <c:showLegendKey val="0"/>
          <c:showVal val="0"/>
          <c:showCatName val="0"/>
          <c:showSerName val="0"/>
          <c:showPercent val="0"/>
          <c:showBubbleSize val="0"/>
        </c:dLbls>
        <c:marker val="1"/>
        <c:smooth val="0"/>
        <c:axId val="1907508351"/>
        <c:axId val="1981043951"/>
      </c:lineChart>
      <c:catAx>
        <c:axId val="602044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02041608"/>
        <c:crosses val="autoZero"/>
        <c:auto val="1"/>
        <c:lblAlgn val="ctr"/>
        <c:lblOffset val="100"/>
        <c:noMultiLvlLbl val="0"/>
      </c:catAx>
      <c:valAx>
        <c:axId val="602041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0"/>
              <a:lstStyle/>
              <a:p>
                <a:pPr>
                  <a:defRPr sz="800" b="0" i="0" u="none" strike="noStrike" kern="1200" baseline="0">
                    <a:solidFill>
                      <a:schemeClr val="tx1">
                        <a:lumMod val="65000"/>
                        <a:lumOff val="35000"/>
                      </a:schemeClr>
                    </a:solidFill>
                    <a:latin typeface="+mn-lt"/>
                    <a:ea typeface="+mn-ea"/>
                    <a:cs typeface="+mn-cs"/>
                  </a:defRPr>
                </a:pPr>
                <a:r>
                  <a:rPr lang="da-DK"/>
                  <a:t>Antal</a:t>
                </a:r>
              </a:p>
            </c:rich>
          </c:tx>
          <c:layout>
            <c:manualLayout>
              <c:xMode val="edge"/>
              <c:yMode val="edge"/>
              <c:x val="2.7777777777777776E-2"/>
              <c:y val="1.4316666666666667E-2"/>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02044744"/>
        <c:crosses val="autoZero"/>
        <c:crossBetween val="between"/>
      </c:valAx>
      <c:valAx>
        <c:axId val="1981043951"/>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907508351"/>
        <c:crosses val="max"/>
        <c:crossBetween val="between"/>
      </c:valAx>
      <c:catAx>
        <c:axId val="1907508351"/>
        <c:scaling>
          <c:orientation val="minMax"/>
        </c:scaling>
        <c:delete val="1"/>
        <c:axPos val="b"/>
        <c:title>
          <c:tx>
            <c:rich>
              <a:bodyPr/>
              <a:lstStyle/>
              <a:p>
                <a:pPr algn="ctr" rtl="0">
                  <a:defRPr lang="da-DK" sz="800" b="0" i="0" u="none" strike="noStrike" kern="1200" baseline="0">
                    <a:solidFill>
                      <a:sysClr val="windowText" lastClr="000000">
                        <a:lumMod val="65000"/>
                        <a:lumOff val="35000"/>
                      </a:sysClr>
                    </a:solidFill>
                    <a:latin typeface="+mn-lt"/>
                    <a:ea typeface="+mn-ea"/>
                    <a:cs typeface="+mn-cs"/>
                  </a:defRPr>
                </a:pPr>
                <a:r>
                  <a:rPr lang="da-DK" sz="800" b="0" i="0" u="none" strike="noStrike" kern="1200" baseline="0">
                    <a:solidFill>
                      <a:sysClr val="windowText" lastClr="000000">
                        <a:lumMod val="65000"/>
                        <a:lumOff val="35000"/>
                      </a:sysClr>
                    </a:solidFill>
                    <a:latin typeface="+mn-lt"/>
                    <a:ea typeface="+mn-ea"/>
                    <a:cs typeface="+mn-cs"/>
                  </a:rPr>
                  <a:t>Andel (pct.)</a:t>
                </a:r>
              </a:p>
            </c:rich>
          </c:tx>
          <c:layout>
            <c:manualLayout>
              <c:xMode val="edge"/>
              <c:yMode val="edge"/>
              <c:x val="0.91807845820900202"/>
              <c:y val="1.3028174603174545E-2"/>
            </c:manualLayout>
          </c:layout>
          <c:overlay val="0"/>
        </c:title>
        <c:numFmt formatCode="General" sourceLinked="1"/>
        <c:majorTickMark val="out"/>
        <c:minorTickMark val="none"/>
        <c:tickLblPos val="nextTo"/>
        <c:crossAx val="1981043951"/>
        <c:crosses val="autoZero"/>
        <c:auto val="1"/>
        <c:lblAlgn val="ctr"/>
        <c:lblOffset val="100"/>
        <c:noMultiLvlLbl val="0"/>
      </c:catAx>
    </c:plotArea>
    <c:legend>
      <c:legendPos val="b"/>
      <c:layout>
        <c:manualLayout>
          <c:xMode val="edge"/>
          <c:yMode val="edge"/>
          <c:x val="6.6131334683577195E-2"/>
          <c:y val="0.88020778652668419"/>
          <c:w val="0.91849172453985639"/>
          <c:h val="0.1197922134733158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'5. Behandlingsvarighed'!$C$232</c:f>
          <c:strCache>
            <c:ptCount val="1"/>
            <c:pt idx="0">
              <c:v>Figur 5b. Andel brugere af antipsykotika hos ældre borgere med demens på 65 år eller derover fordelt på behandlingsvarighed og region for 2025</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da-DK"/>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6.9358705161854772E-2"/>
          <c:y val="0.11063993055555557"/>
          <c:w val="0.91119685039370091"/>
          <c:h val="0.64332083333333345"/>
        </c:manualLayout>
      </c:layout>
      <c:barChart>
        <c:barDir val="col"/>
        <c:grouping val="clustered"/>
        <c:varyColors val="0"/>
        <c:ser>
          <c:idx val="0"/>
          <c:order val="0"/>
          <c:tx>
            <c:v>Kort (&lt;3 mdr)</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Region Hovedstaden</c:v>
              </c:pt>
              <c:pt idx="1">
                <c:v>Region Midtjylland</c:v>
              </c:pt>
              <c:pt idx="2">
                <c:v>Region Nordjylland</c:v>
              </c:pt>
              <c:pt idx="3">
                <c:v>Region Sjælland</c:v>
              </c:pt>
              <c:pt idx="4">
                <c:v>Region Syddanmark</c:v>
              </c:pt>
            </c:strLit>
          </c:cat>
          <c:val>
            <c:numRef>
              <c:f>Baggrundsdata!$J$58:$J$62</c:f>
              <c:numCache>
                <c:formatCode>_-* #,##0.0_-;\-* #,##0.0_-;_-* "-"??_-;_-@_-</c:formatCode>
                <c:ptCount val="5"/>
                <c:pt idx="0">
                  <c:v>42.615384615384599</c:v>
                </c:pt>
                <c:pt idx="1">
                  <c:v>43.489813994685598</c:v>
                </c:pt>
                <c:pt idx="2">
                  <c:v>50.864197530864203</c:v>
                </c:pt>
                <c:pt idx="3">
                  <c:v>45.548387096774199</c:v>
                </c:pt>
                <c:pt idx="4">
                  <c:v>42.515923566879003</c:v>
                </c:pt>
              </c:numCache>
            </c:numRef>
          </c:val>
          <c:extLst>
            <c:ext xmlns:c16="http://schemas.microsoft.com/office/drawing/2014/chart" uri="{C3380CC4-5D6E-409C-BE32-E72D297353CC}">
              <c16:uniqueId val="{00000000-E946-4599-A5E8-8392B7C2E4DD}"/>
            </c:ext>
          </c:extLst>
        </c:ser>
        <c:ser>
          <c:idx val="1"/>
          <c:order val="1"/>
          <c:tx>
            <c:v>Mellem (3-12 mdr)</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Region Hovedstaden</c:v>
              </c:pt>
              <c:pt idx="1">
                <c:v>Region Midtjylland</c:v>
              </c:pt>
              <c:pt idx="2">
                <c:v>Region Nordjylland</c:v>
              </c:pt>
              <c:pt idx="3">
                <c:v>Region Sjælland</c:v>
              </c:pt>
              <c:pt idx="4">
                <c:v>Region Syddanmark</c:v>
              </c:pt>
            </c:strLit>
          </c:cat>
          <c:val>
            <c:numRef>
              <c:f>Baggrundsdata!$K$58:$K$62</c:f>
              <c:numCache>
                <c:formatCode>_-* #,##0.0_-;\-* #,##0.0_-;_-* "-"??_-;_-@_-</c:formatCode>
                <c:ptCount val="5"/>
                <c:pt idx="0">
                  <c:v>29.794871794871799</c:v>
                </c:pt>
                <c:pt idx="1">
                  <c:v>25.863596102745799</c:v>
                </c:pt>
                <c:pt idx="2">
                  <c:v>19.259259259259299</c:v>
                </c:pt>
                <c:pt idx="3">
                  <c:v>26.580645161290299</c:v>
                </c:pt>
                <c:pt idx="4">
                  <c:v>25.955414012738899</c:v>
                </c:pt>
              </c:numCache>
            </c:numRef>
          </c:val>
          <c:extLst>
            <c:ext xmlns:c16="http://schemas.microsoft.com/office/drawing/2014/chart" uri="{C3380CC4-5D6E-409C-BE32-E72D297353CC}">
              <c16:uniqueId val="{00000001-E946-4599-A5E8-8392B7C2E4DD}"/>
            </c:ext>
          </c:extLst>
        </c:ser>
        <c:ser>
          <c:idx val="2"/>
          <c:order val="2"/>
          <c:tx>
            <c:v>Lang (&gt;12 mdr)</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Region Hovedstaden</c:v>
              </c:pt>
              <c:pt idx="1">
                <c:v>Region Midtjylland</c:v>
              </c:pt>
              <c:pt idx="2">
                <c:v>Region Nordjylland</c:v>
              </c:pt>
              <c:pt idx="3">
                <c:v>Region Sjælland</c:v>
              </c:pt>
              <c:pt idx="4">
                <c:v>Region Syddanmark</c:v>
              </c:pt>
            </c:strLit>
          </c:cat>
          <c:val>
            <c:numRef>
              <c:f>Baggrundsdata!$L$58:$L$62</c:f>
              <c:numCache>
                <c:formatCode>_-* #,##0.0_-;\-* #,##0.0_-;_-* "-"??_-;_-@_-</c:formatCode>
                <c:ptCount val="5"/>
                <c:pt idx="0">
                  <c:v>27.589743589743598</c:v>
                </c:pt>
                <c:pt idx="1">
                  <c:v>30.646589902568699</c:v>
                </c:pt>
                <c:pt idx="2">
                  <c:v>29.876543209876601</c:v>
                </c:pt>
                <c:pt idx="3">
                  <c:v>27.870967741935502</c:v>
                </c:pt>
                <c:pt idx="4">
                  <c:v>31.528662420382201</c:v>
                </c:pt>
              </c:numCache>
            </c:numRef>
          </c:val>
          <c:extLst>
            <c:ext xmlns:c16="http://schemas.microsoft.com/office/drawing/2014/chart" uri="{C3380CC4-5D6E-409C-BE32-E72D297353CC}">
              <c16:uniqueId val="{00000002-E946-4599-A5E8-8392B7C2E4DD}"/>
            </c:ext>
          </c:extLst>
        </c:ser>
        <c:dLbls>
          <c:dLblPos val="outEnd"/>
          <c:showLegendKey val="0"/>
          <c:showVal val="1"/>
          <c:showCatName val="0"/>
          <c:showSerName val="0"/>
          <c:showPercent val="0"/>
          <c:showBubbleSize val="0"/>
        </c:dLbls>
        <c:gapWidth val="219"/>
        <c:overlap val="-27"/>
        <c:axId val="674622480"/>
        <c:axId val="674625224"/>
      </c:barChart>
      <c:catAx>
        <c:axId val="674622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74625224"/>
        <c:crosses val="autoZero"/>
        <c:auto val="1"/>
        <c:lblAlgn val="ctr"/>
        <c:lblOffset val="100"/>
        <c:noMultiLvlLbl val="0"/>
      </c:catAx>
      <c:valAx>
        <c:axId val="6746252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74622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userShapes r:id="rId4"/>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'5. Behandlingsvarighed'!$C$233</c:f>
          <c:strCache>
            <c:ptCount val="1"/>
            <c:pt idx="0">
              <c:v>Figur 5c. Andel brugere af antipsykotika hos ældre borgere med demens på 65 år eller derover fordelt på behandlingsvarighed for Region Hovedstaden</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da-DK"/>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802537182852144"/>
          <c:y val="0.11024305555555555"/>
          <c:w val="0.86141907261592288"/>
          <c:h val="0.69099583333333336"/>
        </c:manualLayout>
      </c:layout>
      <c:lineChart>
        <c:grouping val="standard"/>
        <c:varyColors val="0"/>
        <c:ser>
          <c:idx val="0"/>
          <c:order val="0"/>
          <c:tx>
            <c:v>Kort (&lt;3 mdr)</c:v>
          </c:tx>
          <c:spPr>
            <a:ln w="28575" cap="rnd">
              <a:solidFill>
                <a:schemeClr val="accent1"/>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Baggrundsdata!$J$70:$J$81</c:f>
              <c:numCache>
                <c:formatCode>_-* #,##0.0_-;\-* #,##0.0_-;_-* "-"??_-;_-@_-</c:formatCode>
                <c:ptCount val="12"/>
                <c:pt idx="0">
                  <c:v>32.301587301587297</c:v>
                </c:pt>
                <c:pt idx="1">
                  <c:v>33.831041257367403</c:v>
                </c:pt>
                <c:pt idx="2">
                  <c:v>33.776387802971101</c:v>
                </c:pt>
                <c:pt idx="3">
                  <c:v>38.852988691437801</c:v>
                </c:pt>
                <c:pt idx="4">
                  <c:v>39.768835616438402</c:v>
                </c:pt>
                <c:pt idx="5">
                  <c:v>38.881183541377702</c:v>
                </c:pt>
                <c:pt idx="6">
                  <c:v>41.782086795937197</c:v>
                </c:pt>
                <c:pt idx="7">
                  <c:v>41.876750700280098</c:v>
                </c:pt>
                <c:pt idx="8">
                  <c:v>43.110695936478301</c:v>
                </c:pt>
                <c:pt idx="9">
                  <c:v>43.184130213631697</c:v>
                </c:pt>
                <c:pt idx="10">
                  <c:v>43.453009503695903</c:v>
                </c:pt>
                <c:pt idx="11">
                  <c:v>42.615384615384599</c:v>
                </c:pt>
              </c:numCache>
            </c:numRef>
          </c:val>
          <c:smooth val="0"/>
          <c:extLst>
            <c:ext xmlns:c16="http://schemas.microsoft.com/office/drawing/2014/chart" uri="{C3380CC4-5D6E-409C-BE32-E72D297353CC}">
              <c16:uniqueId val="{00000000-2AE8-42F4-97BC-C0BE7B187A4B}"/>
            </c:ext>
          </c:extLst>
        </c:ser>
        <c:ser>
          <c:idx val="1"/>
          <c:order val="1"/>
          <c:tx>
            <c:v>Mellem (3-12 mdr)</c:v>
          </c:tx>
          <c:spPr>
            <a:ln w="28575" cap="rnd">
              <a:solidFill>
                <a:schemeClr val="accent2"/>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Baggrundsdata!$K$70:$K$81</c:f>
              <c:numCache>
                <c:formatCode>_-* #,##0.0_-;\-* #,##0.0_-;_-* "-"??_-;_-@_-</c:formatCode>
                <c:ptCount val="12"/>
                <c:pt idx="0">
                  <c:v>26.3095238095238</c:v>
                </c:pt>
                <c:pt idx="1">
                  <c:v>27.740667976424401</c:v>
                </c:pt>
                <c:pt idx="2">
                  <c:v>28.186082877247902</c:v>
                </c:pt>
                <c:pt idx="3">
                  <c:v>26.090468497576701</c:v>
                </c:pt>
                <c:pt idx="4">
                  <c:v>26.2842465753425</c:v>
                </c:pt>
                <c:pt idx="5">
                  <c:v>27.4156264447527</c:v>
                </c:pt>
                <c:pt idx="6">
                  <c:v>27.746999076639</c:v>
                </c:pt>
                <c:pt idx="7">
                  <c:v>29.645191409897301</c:v>
                </c:pt>
                <c:pt idx="8">
                  <c:v>28.584773470340998</c:v>
                </c:pt>
                <c:pt idx="9">
                  <c:v>30.4679552390641</c:v>
                </c:pt>
                <c:pt idx="10">
                  <c:v>30.7286166842661</c:v>
                </c:pt>
                <c:pt idx="11">
                  <c:v>29.794871794871799</c:v>
                </c:pt>
              </c:numCache>
            </c:numRef>
          </c:val>
          <c:smooth val="0"/>
          <c:extLst>
            <c:ext xmlns:c16="http://schemas.microsoft.com/office/drawing/2014/chart" uri="{C3380CC4-5D6E-409C-BE32-E72D297353CC}">
              <c16:uniqueId val="{00000001-2AE8-42F4-97BC-C0BE7B187A4B}"/>
            </c:ext>
          </c:extLst>
        </c:ser>
        <c:ser>
          <c:idx val="2"/>
          <c:order val="2"/>
          <c:tx>
            <c:v>Lang (&gt;12 mdr)</c:v>
          </c:tx>
          <c:spPr>
            <a:ln w="28575" cap="rnd">
              <a:solidFill>
                <a:schemeClr val="accent3"/>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Baggrundsdata!$L$70:$L$81</c:f>
              <c:numCache>
                <c:formatCode>_-* #,##0.0_-;\-* #,##0.0_-;_-* "-"??_-;_-@_-</c:formatCode>
                <c:ptCount val="12"/>
                <c:pt idx="0">
                  <c:v>41.3888888888889</c:v>
                </c:pt>
                <c:pt idx="1">
                  <c:v>38.428290766208299</c:v>
                </c:pt>
                <c:pt idx="2">
                  <c:v>38.0375293197811</c:v>
                </c:pt>
                <c:pt idx="3">
                  <c:v>35.056542810985498</c:v>
                </c:pt>
                <c:pt idx="4">
                  <c:v>33.946917808219197</c:v>
                </c:pt>
                <c:pt idx="5">
                  <c:v>33.703190013869602</c:v>
                </c:pt>
                <c:pt idx="6">
                  <c:v>30.4709141274238</c:v>
                </c:pt>
                <c:pt idx="7">
                  <c:v>28.478057889822601</c:v>
                </c:pt>
                <c:pt idx="8">
                  <c:v>28.3045305931808</c:v>
                </c:pt>
                <c:pt idx="9">
                  <c:v>26.3479145473042</c:v>
                </c:pt>
                <c:pt idx="10">
                  <c:v>25.818373812038001</c:v>
                </c:pt>
                <c:pt idx="11">
                  <c:v>27.589743589743598</c:v>
                </c:pt>
              </c:numCache>
            </c:numRef>
          </c:val>
          <c:smooth val="0"/>
          <c:extLst>
            <c:ext xmlns:c16="http://schemas.microsoft.com/office/drawing/2014/chart" uri="{C3380CC4-5D6E-409C-BE32-E72D297353CC}">
              <c16:uniqueId val="{00000002-2AE8-42F4-97BC-C0BE7B187A4B}"/>
            </c:ext>
          </c:extLst>
        </c:ser>
        <c:dLbls>
          <c:showLegendKey val="0"/>
          <c:showVal val="0"/>
          <c:showCatName val="0"/>
          <c:showSerName val="0"/>
          <c:showPercent val="0"/>
          <c:showBubbleSize val="0"/>
        </c:dLbls>
        <c:smooth val="0"/>
        <c:axId val="602044744"/>
        <c:axId val="602041608"/>
      </c:lineChart>
      <c:catAx>
        <c:axId val="602044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02041608"/>
        <c:crosses val="autoZero"/>
        <c:auto val="1"/>
        <c:lblAlgn val="ctr"/>
        <c:lblOffset val="100"/>
        <c:noMultiLvlLbl val="0"/>
      </c:catAx>
      <c:valAx>
        <c:axId val="602041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0"/>
              <a:lstStyle/>
              <a:p>
                <a:pPr>
                  <a:defRPr sz="800" b="0" i="0" u="none" strike="noStrike" kern="1200" baseline="0">
                    <a:solidFill>
                      <a:schemeClr val="tx1">
                        <a:lumMod val="65000"/>
                        <a:lumOff val="35000"/>
                      </a:schemeClr>
                    </a:solidFill>
                    <a:latin typeface="+mn-lt"/>
                    <a:ea typeface="+mn-ea"/>
                    <a:cs typeface="+mn-cs"/>
                  </a:defRPr>
                </a:pPr>
                <a:r>
                  <a:rPr lang="da-DK"/>
                  <a:t>Andel (pct.)</a:t>
                </a:r>
              </a:p>
            </c:rich>
          </c:tx>
          <c:layout>
            <c:manualLayout>
              <c:xMode val="edge"/>
              <c:yMode val="edge"/>
              <c:x val="2.7777777777777776E-2"/>
              <c:y val="1.4316666666666667E-2"/>
            </c:manualLayout>
          </c:layout>
          <c:overlay val="0"/>
          <c:spPr>
            <a:noFill/>
            <a:ln>
              <a:noFill/>
            </a:ln>
            <a:effectLst/>
          </c:spPr>
          <c:txPr>
            <a:bodyPr rot="0" spcFirstLastPara="1" vertOverflow="ellipsis" wrap="square" anchor="t" anchorCtr="0"/>
            <a:lstStyle/>
            <a:p>
              <a:pPr>
                <a:defRPr sz="800" b="0" i="0" u="none" strike="noStrike" kern="1200" baseline="0">
                  <a:solidFill>
                    <a:schemeClr val="tx1">
                      <a:lumMod val="65000"/>
                      <a:lumOff val="35000"/>
                    </a:schemeClr>
                  </a:solidFill>
                  <a:latin typeface="+mn-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02044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Figur 5a. Antal/andel brugere af antipsykotika hos ældre borgere med demens på 65 år eller derover fordelt på behandlingsvarighed for hele landet, 2014-2025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802537182852144"/>
          <c:y val="0.11024305555555555"/>
          <c:w val="0.86141907261592288"/>
          <c:h val="0.69099583333333336"/>
        </c:manualLayout>
      </c:layout>
      <c:lineChart>
        <c:grouping val="standard"/>
        <c:varyColors val="0"/>
        <c:ser>
          <c:idx val="0"/>
          <c:order val="0"/>
          <c:tx>
            <c:v>Kort (&lt;3 mdr)</c:v>
          </c:tx>
          <c:spPr>
            <a:ln w="28575" cap="rnd">
              <a:solidFill>
                <a:schemeClr val="accent1"/>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Baggrundsdata!$J$10:$J$21</c:f>
              <c:numCache>
                <c:formatCode>_-* #,##0.0_-;\-* #,##0.0_-;_-* "-"??_-;_-@_-</c:formatCode>
                <c:ptCount val="12"/>
                <c:pt idx="0">
                  <c:v>32.329035874439498</c:v>
                </c:pt>
                <c:pt idx="1">
                  <c:v>34.282907662082501</c:v>
                </c:pt>
                <c:pt idx="2">
                  <c:v>34.041076880377503</c:v>
                </c:pt>
                <c:pt idx="3">
                  <c:v>36.000570532021101</c:v>
                </c:pt>
                <c:pt idx="4">
                  <c:v>38.421807747489197</c:v>
                </c:pt>
                <c:pt idx="5">
                  <c:v>38.673360718089199</c:v>
                </c:pt>
                <c:pt idx="6">
                  <c:v>41.571075940177202</c:v>
                </c:pt>
                <c:pt idx="7">
                  <c:v>41.091120139291903</c:v>
                </c:pt>
                <c:pt idx="8">
                  <c:v>42.1492537313433</c:v>
                </c:pt>
                <c:pt idx="9">
                  <c:v>42.049025769956003</c:v>
                </c:pt>
                <c:pt idx="10">
                  <c:v>41.673476058179403</c:v>
                </c:pt>
                <c:pt idx="11">
                  <c:v>43.659449780237701</c:v>
                </c:pt>
              </c:numCache>
            </c:numRef>
          </c:val>
          <c:smooth val="0"/>
          <c:extLst>
            <c:ext xmlns:c16="http://schemas.microsoft.com/office/drawing/2014/chart" uri="{C3380CC4-5D6E-409C-BE32-E72D297353CC}">
              <c16:uniqueId val="{00000000-1046-4424-96A7-1FC981C0D0F5}"/>
            </c:ext>
          </c:extLst>
        </c:ser>
        <c:ser>
          <c:idx val="1"/>
          <c:order val="1"/>
          <c:tx>
            <c:v>Mellem (3-12 mdr)</c:v>
          </c:tx>
          <c:spPr>
            <a:ln w="28575" cap="rnd">
              <a:solidFill>
                <a:schemeClr val="accent2"/>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Baggrundsdata!$K$10:$K$21</c:f>
              <c:numCache>
                <c:formatCode>_-* #,##0.0_-;\-* #,##0.0_-;_-* "-"??_-;_-@_-</c:formatCode>
                <c:ptCount val="12"/>
                <c:pt idx="0">
                  <c:v>25.938901345291502</c:v>
                </c:pt>
                <c:pt idx="1">
                  <c:v>25.736738703339899</c:v>
                </c:pt>
                <c:pt idx="2">
                  <c:v>26.158756591729102</c:v>
                </c:pt>
                <c:pt idx="3">
                  <c:v>25.4314648409642</c:v>
                </c:pt>
                <c:pt idx="4">
                  <c:v>24.519368723098999</c:v>
                </c:pt>
                <c:pt idx="5">
                  <c:v>25.756884223337899</c:v>
                </c:pt>
                <c:pt idx="6">
                  <c:v>25.9474372005227</c:v>
                </c:pt>
                <c:pt idx="7">
                  <c:v>27.930934416715001</c:v>
                </c:pt>
                <c:pt idx="8">
                  <c:v>27.701492537313399</c:v>
                </c:pt>
                <c:pt idx="9">
                  <c:v>28.2998114393463</c:v>
                </c:pt>
                <c:pt idx="10">
                  <c:v>28.599444353652601</c:v>
                </c:pt>
                <c:pt idx="11">
                  <c:v>26.794725704053398</c:v>
                </c:pt>
              </c:numCache>
            </c:numRef>
          </c:val>
          <c:smooth val="0"/>
          <c:extLst>
            <c:ext xmlns:c16="http://schemas.microsoft.com/office/drawing/2014/chart" uri="{C3380CC4-5D6E-409C-BE32-E72D297353CC}">
              <c16:uniqueId val="{00000001-1046-4424-96A7-1FC981C0D0F5}"/>
            </c:ext>
          </c:extLst>
        </c:ser>
        <c:ser>
          <c:idx val="2"/>
          <c:order val="2"/>
          <c:tx>
            <c:v>Lang (&gt;12 mdr)</c:v>
          </c:tx>
          <c:spPr>
            <a:ln w="28575" cap="rnd">
              <a:solidFill>
                <a:schemeClr val="accent3"/>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Baggrundsdata!$L$10:$L$21</c:f>
              <c:numCache>
                <c:formatCode>_-* #,##0.0_-;\-* #,##0.0_-;_-* "-"??_-;_-@_-</c:formatCode>
                <c:ptCount val="12"/>
                <c:pt idx="0">
                  <c:v>41.732062780269104</c:v>
                </c:pt>
                <c:pt idx="1">
                  <c:v>39.980353634577597</c:v>
                </c:pt>
                <c:pt idx="2">
                  <c:v>39.800166527893403</c:v>
                </c:pt>
                <c:pt idx="3">
                  <c:v>38.567964627014703</c:v>
                </c:pt>
                <c:pt idx="4">
                  <c:v>37.058823529411796</c:v>
                </c:pt>
                <c:pt idx="5">
                  <c:v>35.569755058573001</c:v>
                </c:pt>
                <c:pt idx="6">
                  <c:v>32.481486859300098</c:v>
                </c:pt>
                <c:pt idx="7">
                  <c:v>30.977945443993001</c:v>
                </c:pt>
                <c:pt idx="8">
                  <c:v>30.1492537313433</c:v>
                </c:pt>
                <c:pt idx="9">
                  <c:v>29.6511627906977</c:v>
                </c:pt>
                <c:pt idx="10">
                  <c:v>29.727079588167999</c:v>
                </c:pt>
                <c:pt idx="11">
                  <c:v>29.545824515708901</c:v>
                </c:pt>
              </c:numCache>
            </c:numRef>
          </c:val>
          <c:smooth val="0"/>
          <c:extLst>
            <c:ext xmlns:c16="http://schemas.microsoft.com/office/drawing/2014/chart" uri="{C3380CC4-5D6E-409C-BE32-E72D297353CC}">
              <c16:uniqueId val="{00000002-1046-4424-96A7-1FC981C0D0F5}"/>
            </c:ext>
          </c:extLst>
        </c:ser>
        <c:dLbls>
          <c:showLegendKey val="0"/>
          <c:showVal val="0"/>
          <c:showCatName val="0"/>
          <c:showSerName val="0"/>
          <c:showPercent val="0"/>
          <c:showBubbleSize val="0"/>
        </c:dLbls>
        <c:smooth val="0"/>
        <c:axId val="602044744"/>
        <c:axId val="602041608"/>
      </c:lineChart>
      <c:catAx>
        <c:axId val="602044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02041608"/>
        <c:crosses val="autoZero"/>
        <c:auto val="1"/>
        <c:lblAlgn val="ctr"/>
        <c:lblOffset val="100"/>
        <c:noMultiLvlLbl val="0"/>
      </c:catAx>
      <c:valAx>
        <c:axId val="6020416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02044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userShapes r:id="rId4"/>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Personer med demens på 65 år eller derover med/uden antipsykotikaforbrug, fordelt på behandlingsvarighed, 2014-2025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802537182852144"/>
          <c:y val="0.11024305555555555"/>
          <c:w val="0.86141907261592288"/>
          <c:h val="0.69099583333333336"/>
        </c:manualLayout>
      </c:layout>
      <c:lineChart>
        <c:grouping val="standard"/>
        <c:varyColors val="0"/>
        <c:ser>
          <c:idx val="0"/>
          <c:order val="0"/>
          <c:tx>
            <c:v>Kort (&lt;3 mdr)</c:v>
          </c:tx>
          <c:spPr>
            <a:ln w="28575" cap="rnd">
              <a:solidFill>
                <a:schemeClr val="accent1"/>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Baggrundsdata!$J$10:$J$21</c:f>
              <c:numCache>
                <c:formatCode>_-* #,##0.0_-;\-* #,##0.0_-;_-* "-"??_-;_-@_-</c:formatCode>
                <c:ptCount val="12"/>
                <c:pt idx="0">
                  <c:v>32.329035874439498</c:v>
                </c:pt>
                <c:pt idx="1">
                  <c:v>34.282907662082501</c:v>
                </c:pt>
                <c:pt idx="2">
                  <c:v>34.041076880377503</c:v>
                </c:pt>
                <c:pt idx="3">
                  <c:v>36.000570532021101</c:v>
                </c:pt>
                <c:pt idx="4">
                  <c:v>38.421807747489197</c:v>
                </c:pt>
                <c:pt idx="5">
                  <c:v>38.673360718089199</c:v>
                </c:pt>
                <c:pt idx="6">
                  <c:v>41.571075940177202</c:v>
                </c:pt>
                <c:pt idx="7">
                  <c:v>41.091120139291903</c:v>
                </c:pt>
                <c:pt idx="8">
                  <c:v>42.1492537313433</c:v>
                </c:pt>
                <c:pt idx="9">
                  <c:v>42.049025769956003</c:v>
                </c:pt>
                <c:pt idx="10">
                  <c:v>41.673476058179403</c:v>
                </c:pt>
                <c:pt idx="11">
                  <c:v>43.659449780237701</c:v>
                </c:pt>
              </c:numCache>
            </c:numRef>
          </c:val>
          <c:smooth val="0"/>
          <c:extLst>
            <c:ext xmlns:c16="http://schemas.microsoft.com/office/drawing/2014/chart" uri="{C3380CC4-5D6E-409C-BE32-E72D297353CC}">
              <c16:uniqueId val="{00000000-43D2-483A-9589-5578E393ABE4}"/>
            </c:ext>
          </c:extLst>
        </c:ser>
        <c:ser>
          <c:idx val="1"/>
          <c:order val="1"/>
          <c:tx>
            <c:v>Mellem (3-12 mdr)</c:v>
          </c:tx>
          <c:spPr>
            <a:ln w="28575" cap="rnd">
              <a:solidFill>
                <a:schemeClr val="accent2"/>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Baggrundsdata!$K$10:$K$21</c:f>
              <c:numCache>
                <c:formatCode>_-* #,##0.0_-;\-* #,##0.0_-;_-* "-"??_-;_-@_-</c:formatCode>
                <c:ptCount val="12"/>
                <c:pt idx="0">
                  <c:v>25.938901345291502</c:v>
                </c:pt>
                <c:pt idx="1">
                  <c:v>25.736738703339899</c:v>
                </c:pt>
                <c:pt idx="2">
                  <c:v>26.158756591729102</c:v>
                </c:pt>
                <c:pt idx="3">
                  <c:v>25.4314648409642</c:v>
                </c:pt>
                <c:pt idx="4">
                  <c:v>24.519368723098999</c:v>
                </c:pt>
                <c:pt idx="5">
                  <c:v>25.756884223337899</c:v>
                </c:pt>
                <c:pt idx="6">
                  <c:v>25.9474372005227</c:v>
                </c:pt>
                <c:pt idx="7">
                  <c:v>27.930934416715001</c:v>
                </c:pt>
                <c:pt idx="8">
                  <c:v>27.701492537313399</c:v>
                </c:pt>
                <c:pt idx="9">
                  <c:v>28.2998114393463</c:v>
                </c:pt>
                <c:pt idx="10">
                  <c:v>28.599444353652601</c:v>
                </c:pt>
                <c:pt idx="11">
                  <c:v>26.794725704053398</c:v>
                </c:pt>
              </c:numCache>
            </c:numRef>
          </c:val>
          <c:smooth val="0"/>
          <c:extLst>
            <c:ext xmlns:c16="http://schemas.microsoft.com/office/drawing/2014/chart" uri="{C3380CC4-5D6E-409C-BE32-E72D297353CC}">
              <c16:uniqueId val="{00000001-43D2-483A-9589-5578E393ABE4}"/>
            </c:ext>
          </c:extLst>
        </c:ser>
        <c:ser>
          <c:idx val="2"/>
          <c:order val="2"/>
          <c:tx>
            <c:v>Lang (&gt;12 mdr)</c:v>
          </c:tx>
          <c:spPr>
            <a:ln w="28575" cap="rnd">
              <a:solidFill>
                <a:schemeClr val="accent3"/>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Baggrundsdata!$L$10:$L$21</c:f>
              <c:numCache>
                <c:formatCode>_-* #,##0.0_-;\-* #,##0.0_-;_-* "-"??_-;_-@_-</c:formatCode>
                <c:ptCount val="12"/>
                <c:pt idx="0">
                  <c:v>41.732062780269104</c:v>
                </c:pt>
                <c:pt idx="1">
                  <c:v>39.980353634577597</c:v>
                </c:pt>
                <c:pt idx="2">
                  <c:v>39.800166527893403</c:v>
                </c:pt>
                <c:pt idx="3">
                  <c:v>38.567964627014703</c:v>
                </c:pt>
                <c:pt idx="4">
                  <c:v>37.058823529411796</c:v>
                </c:pt>
                <c:pt idx="5">
                  <c:v>35.569755058573001</c:v>
                </c:pt>
                <c:pt idx="6">
                  <c:v>32.481486859300098</c:v>
                </c:pt>
                <c:pt idx="7">
                  <c:v>30.977945443993001</c:v>
                </c:pt>
                <c:pt idx="8">
                  <c:v>30.1492537313433</c:v>
                </c:pt>
                <c:pt idx="9">
                  <c:v>29.6511627906977</c:v>
                </c:pt>
                <c:pt idx="10">
                  <c:v>29.727079588167999</c:v>
                </c:pt>
                <c:pt idx="11">
                  <c:v>29.545824515708901</c:v>
                </c:pt>
              </c:numCache>
            </c:numRef>
          </c:val>
          <c:smooth val="0"/>
          <c:extLst>
            <c:ext xmlns:c16="http://schemas.microsoft.com/office/drawing/2014/chart" uri="{C3380CC4-5D6E-409C-BE32-E72D297353CC}">
              <c16:uniqueId val="{00000002-43D2-483A-9589-5578E393ABE4}"/>
            </c:ext>
          </c:extLst>
        </c:ser>
        <c:dLbls>
          <c:showLegendKey val="0"/>
          <c:showVal val="0"/>
          <c:showCatName val="0"/>
          <c:showSerName val="0"/>
          <c:showPercent val="0"/>
          <c:showBubbleSize val="0"/>
        </c:dLbls>
        <c:smooth val="0"/>
        <c:axId val="602044744"/>
        <c:axId val="602041608"/>
      </c:lineChart>
      <c:catAx>
        <c:axId val="602044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02041608"/>
        <c:crosses val="autoZero"/>
        <c:auto val="1"/>
        <c:lblAlgn val="ctr"/>
        <c:lblOffset val="100"/>
        <c:noMultiLvlLbl val="0"/>
      </c:catAx>
      <c:valAx>
        <c:axId val="602041608"/>
        <c:scaling>
          <c:orientation val="minMax"/>
        </c:scaling>
        <c:delete val="0"/>
        <c:axPos val="l"/>
        <c:majorGridlines>
          <c:spPr>
            <a:ln w="9525" cap="flat" cmpd="sng" algn="ctr">
              <a:solidFill>
                <a:schemeClr val="tx1">
                  <a:lumMod val="15000"/>
                  <a:lumOff val="85000"/>
                </a:schemeClr>
              </a:solidFill>
              <a:round/>
            </a:ln>
            <a:effectLst/>
          </c:spPr>
        </c:majorGridlines>
        <c:numFmt formatCode="_-* #,##0.0_-;\-* #,##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02044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userShapes r:id="rId4"/>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ivotFmts>
      <c:pivotFmt>
        <c:idx val="0"/>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0"/>
        <c:spPr>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1"/>
        <c:spPr>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2"/>
        <c:spPr>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4"/>
        <c:spPr>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5"/>
        <c:spPr>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6"/>
        <c:spPr>
          <a:ln w="28575" cap="rnd">
            <a:solidFill>
              <a:schemeClr val="accent2"/>
            </a:solidFill>
            <a:round/>
          </a:ln>
          <a:effectLst/>
        </c:spPr>
        <c:marker>
          <c:symbol val="none"/>
        </c:marker>
        <c:dLbl>
          <c:idx val="0"/>
          <c:delete val="1"/>
          <c:extLst>
            <c:ext xmlns:c15="http://schemas.microsoft.com/office/drawing/2012/chart" uri="{CE6537A1-D6FC-4f65-9D91-7224C49458BB}"/>
          </c:extLst>
        </c:dLbl>
      </c:pivotFmt>
      <c:pivotFmt>
        <c:idx val="17"/>
        <c:spPr>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8"/>
        <c:spPr>
          <a:ln w="28575" cap="rnd">
            <a:solidFill>
              <a:schemeClr val="accent2"/>
            </a:solidFill>
            <a:round/>
          </a:ln>
          <a:effectLst/>
        </c:spPr>
        <c:marker>
          <c:symbol val="none"/>
        </c:marker>
        <c:dLbl>
          <c:idx val="0"/>
          <c:delete val="1"/>
          <c:extLst>
            <c:ext xmlns:c15="http://schemas.microsoft.com/office/drawing/2012/chart" uri="{CE6537A1-D6FC-4f65-9D91-7224C49458BB}"/>
          </c:extLst>
        </c:dLbl>
      </c:pivotFmt>
    </c:pivotFmts>
    <c:plotArea>
      <c:layout>
        <c:manualLayout>
          <c:layoutTarget val="inner"/>
          <c:xMode val="edge"/>
          <c:yMode val="edge"/>
          <c:x val="0.10802537182852144"/>
          <c:y val="0.11024305555555555"/>
          <c:w val="0.86141907261592288"/>
          <c:h val="0.69099583333333336"/>
        </c:manualLayout>
      </c:layout>
      <c:lineChart>
        <c:grouping val="standard"/>
        <c:varyColors val="0"/>
        <c:ser>
          <c:idx val="0"/>
          <c:order val="0"/>
          <c:tx>
            <c:v>Plejehjem</c:v>
          </c:tx>
          <c:spPr>
            <a:ln w="28575" cap="rnd">
              <a:solidFill>
                <a:schemeClr val="accent1"/>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Baggrundsdata!$AA$8:$AA$19</c:f>
              <c:numCache>
                <c:formatCode>_-* #,##0.0_-;\-* #,##0.0_-;_-* "-"??_-;_-@_-</c:formatCode>
                <c:ptCount val="12"/>
                <c:pt idx="0">
                  <c:v>25.113570180547502</c:v>
                </c:pt>
                <c:pt idx="1">
                  <c:v>24.6536127333104</c:v>
                </c:pt>
                <c:pt idx="2">
                  <c:v>24.987199180747599</c:v>
                </c:pt>
                <c:pt idx="3">
                  <c:v>24.1430361006719</c:v>
                </c:pt>
                <c:pt idx="4">
                  <c:v>24.340561881329801</c:v>
                </c:pt>
                <c:pt idx="5">
                  <c:v>23.442821682156701</c:v>
                </c:pt>
                <c:pt idx="6">
                  <c:v>23.5903670255876</c:v>
                </c:pt>
                <c:pt idx="7">
                  <c:v>23.765813474551301</c:v>
                </c:pt>
                <c:pt idx="8">
                  <c:v>23.820952838113499</c:v>
                </c:pt>
                <c:pt idx="9">
                  <c:v>23.198776758409799</c:v>
                </c:pt>
                <c:pt idx="10">
                  <c:v>21.633621213964201</c:v>
                </c:pt>
                <c:pt idx="11">
                  <c:v>20.202565024571498</c:v>
                </c:pt>
              </c:numCache>
            </c:numRef>
          </c:val>
          <c:smooth val="0"/>
          <c:extLst>
            <c:ext xmlns:c16="http://schemas.microsoft.com/office/drawing/2014/chart" uri="{C3380CC4-5D6E-409C-BE32-E72D297353CC}">
              <c16:uniqueId val="{00000000-A944-450F-9735-0E188B01DA53}"/>
            </c:ext>
          </c:extLst>
        </c:ser>
        <c:ser>
          <c:idx val="1"/>
          <c:order val="1"/>
          <c:tx>
            <c:v>Eget hjem</c:v>
          </c:tx>
          <c:spPr>
            <a:ln w="28575" cap="rnd">
              <a:solidFill>
                <a:schemeClr val="accent2"/>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Baggrundsdata!$AB$8:$AB$19</c:f>
              <c:numCache>
                <c:formatCode>_-* #,##0.0_-;\-* #,##0.0_-;_-* "-"??_-;_-@_-</c:formatCode>
                <c:ptCount val="12"/>
                <c:pt idx="0">
                  <c:v>14.541709577754901</c:v>
                </c:pt>
                <c:pt idx="1">
                  <c:v>14.082397003745299</c:v>
                </c:pt>
                <c:pt idx="2">
                  <c:v>13.6621838131767</c:v>
                </c:pt>
                <c:pt idx="3">
                  <c:v>13.140174506828499</c:v>
                </c:pt>
                <c:pt idx="4">
                  <c:v>12.5723279174189</c:v>
                </c:pt>
                <c:pt idx="5">
                  <c:v>11.8028473429498</c:v>
                </c:pt>
                <c:pt idx="6">
                  <c:v>12.9543465241627</c:v>
                </c:pt>
                <c:pt idx="7">
                  <c:v>12.9223661563547</c:v>
                </c:pt>
                <c:pt idx="8">
                  <c:v>12.4152985583701</c:v>
                </c:pt>
                <c:pt idx="9">
                  <c:v>11.481779206859599</c:v>
                </c:pt>
                <c:pt idx="10">
                  <c:v>10.7475459350617</c:v>
                </c:pt>
                <c:pt idx="11">
                  <c:v>10.665230272017199</c:v>
                </c:pt>
              </c:numCache>
            </c:numRef>
          </c:val>
          <c:smooth val="0"/>
          <c:extLst>
            <c:ext xmlns:c16="http://schemas.microsoft.com/office/drawing/2014/chart" uri="{C3380CC4-5D6E-409C-BE32-E72D297353CC}">
              <c16:uniqueId val="{00000001-A944-450F-9735-0E188B01DA53}"/>
            </c:ext>
          </c:extLst>
        </c:ser>
        <c:dLbls>
          <c:showLegendKey val="0"/>
          <c:showVal val="0"/>
          <c:showCatName val="0"/>
          <c:showSerName val="0"/>
          <c:showPercent val="0"/>
          <c:showBubbleSize val="0"/>
        </c:dLbls>
        <c:smooth val="0"/>
        <c:axId val="602044744"/>
        <c:axId val="602041608"/>
      </c:lineChart>
      <c:catAx>
        <c:axId val="602044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02041608"/>
        <c:crosses val="autoZero"/>
        <c:auto val="1"/>
        <c:lblAlgn val="ctr"/>
        <c:lblOffset val="100"/>
        <c:noMultiLvlLbl val="0"/>
      </c:catAx>
      <c:valAx>
        <c:axId val="602041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0"/>
              <a:lstStyle/>
              <a:p>
                <a:pPr marL="0" marR="0" lvl="0" indent="0" algn="ctr" defTabSz="914400" rtl="0" eaLnBrk="1" fontAlgn="auto" latinLnBrk="0" hangingPunct="1">
                  <a:lnSpc>
                    <a:spcPct val="100000"/>
                  </a:lnSpc>
                  <a:spcBef>
                    <a:spcPts val="0"/>
                  </a:spcBef>
                  <a:spcAft>
                    <a:spcPts val="0"/>
                  </a:spcAft>
                  <a:buClrTx/>
                  <a:buSzTx/>
                  <a:buFontTx/>
                  <a:buNone/>
                  <a:tabLst/>
                  <a:defRPr sz="800" b="0" i="0" u="none" strike="noStrike" kern="1200" baseline="0">
                    <a:solidFill>
                      <a:sysClr val="windowText" lastClr="000000">
                        <a:lumMod val="65000"/>
                        <a:lumOff val="35000"/>
                      </a:sysClr>
                    </a:solidFill>
                    <a:latin typeface="+mn-lt"/>
                    <a:ea typeface="+mn-ea"/>
                    <a:cs typeface="+mn-cs"/>
                  </a:defRPr>
                </a:pPr>
                <a:r>
                  <a:rPr lang="da-DK" sz="800" b="0" i="0" u="none" strike="noStrike" kern="1200" baseline="0">
                    <a:solidFill>
                      <a:sysClr val="windowText" lastClr="000000">
                        <a:lumMod val="65000"/>
                        <a:lumOff val="35000"/>
                      </a:sysClr>
                    </a:solidFill>
                  </a:rPr>
                  <a:t>Antal</a:t>
                </a:r>
              </a:p>
            </c:rich>
          </c:tx>
          <c:layout>
            <c:manualLayout>
              <c:xMode val="edge"/>
              <c:yMode val="edge"/>
              <c:x val="2.7777777777777776E-2"/>
              <c:y val="1.4316666666666667E-2"/>
            </c:manualLayout>
          </c:layout>
          <c:overlay val="0"/>
          <c:spPr>
            <a:noFill/>
            <a:ln>
              <a:noFill/>
            </a:ln>
            <a:effectLst/>
          </c:spPr>
        </c:title>
        <c:numFmt formatCode="_-* #,##0.0_-;\-* #,##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02044744"/>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802537182852144"/>
          <c:y val="0.11024305555555555"/>
          <c:w val="0.86141907261592288"/>
          <c:h val="0.69099583333333336"/>
        </c:manualLayout>
      </c:layout>
      <c:lineChart>
        <c:grouping val="standard"/>
        <c:varyColors val="0"/>
        <c:ser>
          <c:idx val="0"/>
          <c:order val="0"/>
          <c:tx>
            <c:v>Plejehjem</c:v>
          </c:tx>
          <c:spPr>
            <a:ln w="28575" cap="rnd">
              <a:solidFill>
                <a:schemeClr val="accent1"/>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Baggrundsdata!$AB$83:$AB$94</c:f>
              <c:numCache>
                <c:formatCode>_-* #,##0.0_-;\-* #,##0.0_-;_-* "-"??_-;_-@_-</c:formatCode>
                <c:ptCount val="12"/>
                <c:pt idx="0">
                  <c:v>15.3228449688627</c:v>
                </c:pt>
                <c:pt idx="1">
                  <c:v>14.903175832687801</c:v>
                </c:pt>
                <c:pt idx="2">
                  <c:v>14.246741436799001</c:v>
                </c:pt>
                <c:pt idx="3">
                  <c:v>13.5839902971498</c:v>
                </c:pt>
                <c:pt idx="4">
                  <c:v>12.533333333333299</c:v>
                </c:pt>
                <c:pt idx="5">
                  <c:v>11.4444277786111</c:v>
                </c:pt>
                <c:pt idx="6">
                  <c:v>12.545344619105199</c:v>
                </c:pt>
                <c:pt idx="7">
                  <c:v>12.850327966607001</c:v>
                </c:pt>
                <c:pt idx="8">
                  <c:v>12.1728727381486</c:v>
                </c:pt>
                <c:pt idx="9">
                  <c:v>10.870506712862699</c:v>
                </c:pt>
                <c:pt idx="10">
                  <c:v>10.2265200688833</c:v>
                </c:pt>
                <c:pt idx="11">
                  <c:v>10.0447779256928</c:v>
                </c:pt>
              </c:numCache>
            </c:numRef>
          </c:val>
          <c:smooth val="0"/>
          <c:extLst>
            <c:ext xmlns:c16="http://schemas.microsoft.com/office/drawing/2014/chart" uri="{C3380CC4-5D6E-409C-BE32-E72D297353CC}">
              <c16:uniqueId val="{00000000-E780-4CF3-B07A-2041AC83EA62}"/>
            </c:ext>
          </c:extLst>
        </c:ser>
        <c:ser>
          <c:idx val="1"/>
          <c:order val="1"/>
          <c:tx>
            <c:v>Eget hjem</c:v>
          </c:tx>
          <c:spPr>
            <a:ln w="28575" cap="rnd">
              <a:solidFill>
                <a:schemeClr val="accent2"/>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Baggrundsdata!$AC$83:$AC$94</c:f>
              <c:numCache>
                <c:formatCode>_-* #,##0.0_-;\-* #,##0.0_-;_-* "-"??_-;_-@_-</c:formatCode>
                <c:ptCount val="12"/>
                <c:pt idx="0">
                  <c:v>21.171548117154799</c:v>
                </c:pt>
                <c:pt idx="1">
                  <c:v>22.188782489740099</c:v>
                </c:pt>
                <c:pt idx="2">
                  <c:v>23.1190150478796</c:v>
                </c:pt>
                <c:pt idx="3">
                  <c:v>24.0897892143444</c:v>
                </c:pt>
                <c:pt idx="4">
                  <c:v>25.130890052356001</c:v>
                </c:pt>
                <c:pt idx="5">
                  <c:v>23.097826086956498</c:v>
                </c:pt>
                <c:pt idx="6">
                  <c:v>24.2349048800662</c:v>
                </c:pt>
                <c:pt idx="7">
                  <c:v>24.874651810585</c:v>
                </c:pt>
                <c:pt idx="8">
                  <c:v>22.979942693409701</c:v>
                </c:pt>
                <c:pt idx="9">
                  <c:v>22.347029263966899</c:v>
                </c:pt>
                <c:pt idx="10">
                  <c:v>19.994102034798001</c:v>
                </c:pt>
                <c:pt idx="11">
                  <c:v>18.275456150676899</c:v>
                </c:pt>
              </c:numCache>
            </c:numRef>
          </c:val>
          <c:smooth val="0"/>
          <c:extLst>
            <c:ext xmlns:c16="http://schemas.microsoft.com/office/drawing/2014/chart" uri="{C3380CC4-5D6E-409C-BE32-E72D297353CC}">
              <c16:uniqueId val="{00000001-E780-4CF3-B07A-2041AC83EA62}"/>
            </c:ext>
          </c:extLst>
        </c:ser>
        <c:dLbls>
          <c:showLegendKey val="0"/>
          <c:showVal val="0"/>
          <c:showCatName val="0"/>
          <c:showSerName val="0"/>
          <c:showPercent val="0"/>
          <c:showBubbleSize val="0"/>
        </c:dLbls>
        <c:smooth val="0"/>
        <c:axId val="602044744"/>
        <c:axId val="602041608"/>
      </c:lineChart>
      <c:catAx>
        <c:axId val="602044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02041608"/>
        <c:crosses val="autoZero"/>
        <c:auto val="1"/>
        <c:lblAlgn val="ctr"/>
        <c:lblOffset val="100"/>
        <c:noMultiLvlLbl val="0"/>
      </c:catAx>
      <c:valAx>
        <c:axId val="602041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0"/>
              <a:lstStyle/>
              <a:p>
                <a:pPr>
                  <a:defRPr sz="800" b="0" i="0" u="none" strike="noStrike" kern="1200" baseline="0">
                    <a:solidFill>
                      <a:schemeClr val="tx1">
                        <a:lumMod val="65000"/>
                        <a:lumOff val="35000"/>
                      </a:schemeClr>
                    </a:solidFill>
                    <a:latin typeface="+mn-lt"/>
                    <a:ea typeface="+mn-ea"/>
                    <a:cs typeface="+mn-cs"/>
                  </a:defRPr>
                </a:pPr>
                <a:r>
                  <a:rPr lang="da-DK"/>
                  <a:t>Antal</a:t>
                </a:r>
              </a:p>
            </c:rich>
          </c:tx>
          <c:layout>
            <c:manualLayout>
              <c:xMode val="edge"/>
              <c:yMode val="edge"/>
              <c:x val="2.7777777777777776E-2"/>
              <c:y val="1.4316666666666667E-2"/>
            </c:manualLayout>
          </c:layout>
          <c:overlay val="0"/>
          <c:spPr>
            <a:noFill/>
            <a:ln>
              <a:noFill/>
            </a:ln>
            <a:effectLst/>
          </c:spPr>
          <c:txPr>
            <a:bodyPr rot="0" spcFirstLastPara="1" vertOverflow="ellipsis" wrap="square" anchor="t" anchorCtr="0"/>
            <a:lstStyle/>
            <a:p>
              <a:pPr>
                <a:defRPr sz="800" b="0" i="0" u="none" strike="noStrike" kern="1200" baseline="0">
                  <a:solidFill>
                    <a:schemeClr val="tx1">
                      <a:lumMod val="65000"/>
                      <a:lumOff val="35000"/>
                    </a:schemeClr>
                  </a:solidFill>
                  <a:latin typeface="+mn-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02044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[Brug af antipsykotika hos ældre borgere med demens 2014-2025 - inkl. figurer.xlsx]Baggrundsdata!Pivottabel9</c:name>
    <c:fmtId val="1"/>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802537182852144"/>
          <c:y val="0.11024305555555555"/>
          <c:w val="0.86141907261592288"/>
          <c:h val="0.69099583333333336"/>
        </c:manualLayout>
      </c:layout>
      <c:barChart>
        <c:barDir val="col"/>
        <c:grouping val="clustered"/>
        <c:varyColors val="0"/>
        <c:ser>
          <c:idx val="0"/>
          <c:order val="0"/>
          <c:tx>
            <c:strRef>
              <c:f>Baggrundsdata!$AV$5</c:f>
              <c:strCache>
                <c:ptCount val="1"/>
                <c:pt idx="0">
                  <c:v> Antal personer med antipsykotikaforbrug</c:v>
                </c:pt>
              </c:strCache>
            </c:strRef>
          </c:tx>
          <c:spPr>
            <a:solidFill>
              <a:schemeClr val="accent1"/>
            </a:solidFill>
            <a:ln>
              <a:noFill/>
            </a:ln>
            <a:effectLst/>
          </c:spPr>
          <c:invertIfNegative val="0"/>
          <c:cat>
            <c:strRef>
              <c:f>Baggrundsdata!$AU$6:$AU$18</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Baggrundsdata!$AV$6:$AV$18</c:f>
              <c:numCache>
                <c:formatCode>_-* #,##0_-;\-* #,##0_-;_-* "-"??_-;_-@_-</c:formatCode>
                <c:ptCount val="12"/>
                <c:pt idx="0">
                  <c:v>147</c:v>
                </c:pt>
                <c:pt idx="1">
                  <c:v>152</c:v>
                </c:pt>
                <c:pt idx="2">
                  <c:v>166</c:v>
                </c:pt>
                <c:pt idx="3">
                  <c:v>165</c:v>
                </c:pt>
                <c:pt idx="4">
                  <c:v>168</c:v>
                </c:pt>
                <c:pt idx="5">
                  <c:v>162</c:v>
                </c:pt>
                <c:pt idx="6">
                  <c:v>162</c:v>
                </c:pt>
                <c:pt idx="7">
                  <c:v>169</c:v>
                </c:pt>
                <c:pt idx="8">
                  <c:v>154</c:v>
                </c:pt>
                <c:pt idx="9">
                  <c:v>167</c:v>
                </c:pt>
                <c:pt idx="10">
                  <c:v>190</c:v>
                </c:pt>
                <c:pt idx="11">
                  <c:v>198</c:v>
                </c:pt>
              </c:numCache>
            </c:numRef>
          </c:val>
          <c:extLst>
            <c:ext xmlns:c16="http://schemas.microsoft.com/office/drawing/2014/chart" uri="{C3380CC4-5D6E-409C-BE32-E72D297353CC}">
              <c16:uniqueId val="{00000004-D743-4E98-8642-0607927A8915}"/>
            </c:ext>
          </c:extLst>
        </c:ser>
        <c:dLbls>
          <c:showLegendKey val="0"/>
          <c:showVal val="0"/>
          <c:showCatName val="0"/>
          <c:showSerName val="0"/>
          <c:showPercent val="0"/>
          <c:showBubbleSize val="0"/>
        </c:dLbls>
        <c:gapWidth val="150"/>
        <c:axId val="602044744"/>
        <c:axId val="602041608"/>
      </c:barChart>
      <c:lineChart>
        <c:grouping val="standard"/>
        <c:varyColors val="0"/>
        <c:ser>
          <c:idx val="1"/>
          <c:order val="1"/>
          <c:tx>
            <c:strRef>
              <c:f>Baggrundsdata!$AW$5</c:f>
              <c:strCache>
                <c:ptCount val="1"/>
                <c:pt idx="0">
                  <c:v> Andel (pct.) med antipsykotikaforbrug</c:v>
                </c:pt>
              </c:strCache>
            </c:strRef>
          </c:tx>
          <c:spPr>
            <a:ln w="28575" cap="rnd">
              <a:solidFill>
                <a:schemeClr val="accent2"/>
              </a:solidFill>
              <a:round/>
            </a:ln>
            <a:effectLst/>
          </c:spPr>
          <c:marker>
            <c:symbol val="none"/>
          </c:marker>
          <c:cat>
            <c:strRef>
              <c:f>Baggrundsdata!$AU$6:$AU$18</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Baggrundsdata!$AW$6:$AW$18</c:f>
              <c:numCache>
                <c:formatCode>_-* #,##0.0_-;\-* #,##0.0_-;_-* "-"??_-;_-@_-</c:formatCode>
                <c:ptCount val="12"/>
                <c:pt idx="0">
                  <c:v>24.489795918367399</c:v>
                </c:pt>
                <c:pt idx="1">
                  <c:v>28.289473684210499</c:v>
                </c:pt>
                <c:pt idx="2">
                  <c:v>24.096385542168701</c:v>
                </c:pt>
                <c:pt idx="3">
                  <c:v>30.303030303030301</c:v>
                </c:pt>
                <c:pt idx="4">
                  <c:v>26.785714285714299</c:v>
                </c:pt>
                <c:pt idx="5">
                  <c:v>25.925925925925899</c:v>
                </c:pt>
                <c:pt idx="6">
                  <c:v>28.395061728395099</c:v>
                </c:pt>
                <c:pt idx="7">
                  <c:v>21.301775147929</c:v>
                </c:pt>
                <c:pt idx="8">
                  <c:v>19.480519480519501</c:v>
                </c:pt>
                <c:pt idx="9">
                  <c:v>13.1736526946108</c:v>
                </c:pt>
                <c:pt idx="10">
                  <c:v>15.789473684210501</c:v>
                </c:pt>
                <c:pt idx="11">
                  <c:v>18.686868686868699</c:v>
                </c:pt>
              </c:numCache>
            </c:numRef>
          </c:val>
          <c:smooth val="0"/>
          <c:extLst>
            <c:ext xmlns:c16="http://schemas.microsoft.com/office/drawing/2014/chart" uri="{C3380CC4-5D6E-409C-BE32-E72D297353CC}">
              <c16:uniqueId val="{00000005-D743-4E98-8642-0607927A8915}"/>
            </c:ext>
          </c:extLst>
        </c:ser>
        <c:dLbls>
          <c:showLegendKey val="0"/>
          <c:showVal val="0"/>
          <c:showCatName val="0"/>
          <c:showSerName val="0"/>
          <c:showPercent val="0"/>
          <c:showBubbleSize val="0"/>
        </c:dLbls>
        <c:marker val="1"/>
        <c:smooth val="0"/>
        <c:axId val="1907508351"/>
        <c:axId val="1981043951"/>
      </c:lineChart>
      <c:catAx>
        <c:axId val="602044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02041608"/>
        <c:crosses val="autoZero"/>
        <c:auto val="1"/>
        <c:lblAlgn val="ctr"/>
        <c:lblOffset val="100"/>
        <c:noMultiLvlLbl val="0"/>
      </c:catAx>
      <c:valAx>
        <c:axId val="602041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0"/>
              <a:lstStyle/>
              <a:p>
                <a:pPr>
                  <a:defRPr sz="800" b="0" i="0" u="none" strike="noStrike" kern="1200" baseline="0">
                    <a:solidFill>
                      <a:schemeClr val="tx1">
                        <a:lumMod val="65000"/>
                        <a:lumOff val="35000"/>
                      </a:schemeClr>
                    </a:solidFill>
                    <a:latin typeface="+mn-lt"/>
                    <a:ea typeface="+mn-ea"/>
                    <a:cs typeface="+mn-cs"/>
                  </a:defRPr>
                </a:pPr>
                <a:r>
                  <a:rPr lang="da-DK"/>
                  <a:t>Antal</a:t>
                </a:r>
              </a:p>
            </c:rich>
          </c:tx>
          <c:layout>
            <c:manualLayout>
              <c:xMode val="edge"/>
              <c:yMode val="edge"/>
              <c:x val="2.7777777777777776E-2"/>
              <c:y val="1.4316666666666667E-2"/>
            </c:manualLayout>
          </c:layout>
          <c:overlay val="0"/>
          <c:spPr>
            <a:noFill/>
            <a:ln>
              <a:noFill/>
            </a:ln>
            <a:effectLst/>
          </c:spPr>
          <c:txPr>
            <a:bodyPr rot="0" spcFirstLastPara="1" vertOverflow="ellipsis" wrap="square" anchor="t" anchorCtr="0"/>
            <a:lstStyle/>
            <a:p>
              <a:pPr>
                <a:defRPr sz="800" b="0" i="0" u="none" strike="noStrike" kern="1200" baseline="0">
                  <a:solidFill>
                    <a:schemeClr val="tx1">
                      <a:lumMod val="65000"/>
                      <a:lumOff val="35000"/>
                    </a:schemeClr>
                  </a:solidFill>
                  <a:latin typeface="+mn-lt"/>
                  <a:ea typeface="+mn-ea"/>
                  <a:cs typeface="+mn-cs"/>
                </a:defRPr>
              </a:pPr>
              <a:endParaRPr lang="da-DK"/>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02044744"/>
        <c:crosses val="autoZero"/>
        <c:crossBetween val="between"/>
      </c:valAx>
      <c:valAx>
        <c:axId val="1981043951"/>
        <c:scaling>
          <c:orientation val="minMax"/>
        </c:scaling>
        <c:delete val="0"/>
        <c:axPos val="r"/>
        <c:numFmt formatCode="_-* #,##0.0_-;\-* #,##0.0_-;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907508351"/>
        <c:crosses val="max"/>
        <c:crossBetween val="between"/>
      </c:valAx>
      <c:catAx>
        <c:axId val="1907508351"/>
        <c:scaling>
          <c:orientation val="minMax"/>
        </c:scaling>
        <c:delete val="1"/>
        <c:axPos val="b"/>
        <c:numFmt formatCode="General" sourceLinked="1"/>
        <c:majorTickMark val="out"/>
        <c:minorTickMark val="none"/>
        <c:tickLblPos val="nextTo"/>
        <c:crossAx val="1981043951"/>
        <c:crosses val="autoZero"/>
        <c:auto val="1"/>
        <c:lblAlgn val="ctr"/>
        <c:lblOffset val="100"/>
        <c:noMultiLvlLbl val="0"/>
      </c:catAx>
      <c:spPr>
        <a:noFill/>
        <a:ln>
          <a:noFill/>
        </a:ln>
        <a:effectLst/>
      </c:spPr>
    </c:plotArea>
    <c:legend>
      <c:legendPos val="b"/>
      <c:layout>
        <c:manualLayout>
          <c:xMode val="edge"/>
          <c:yMode val="edge"/>
          <c:x val="6.6131334683577195E-2"/>
          <c:y val="0.88020778652668419"/>
          <c:w val="0.86406928845036046"/>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802537182852144"/>
          <c:y val="0.11024305555555555"/>
          <c:w val="0.86141907261592288"/>
          <c:h val="0.69099583333333336"/>
        </c:manualLayout>
      </c:layout>
      <c:lineChart>
        <c:grouping val="standard"/>
        <c:varyColors val="0"/>
        <c:ser>
          <c:idx val="0"/>
          <c:order val="0"/>
          <c:tx>
            <c:v>Egen læge</c:v>
          </c:tx>
          <c:spPr>
            <a:ln w="28575" cap="rnd">
              <a:solidFill>
                <a:schemeClr val="accent1"/>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Lit>
              <c:formatCode>General</c:formatCode>
              <c:ptCount val="12"/>
              <c:pt idx="0">
                <c:v>57.861234882240602</c:v>
              </c:pt>
              <c:pt idx="1">
                <c:v>60.3105590062112</c:v>
              </c:pt>
              <c:pt idx="2">
                <c:v>60.012554927809198</c:v>
              </c:pt>
              <c:pt idx="3">
                <c:v>62.095808383233503</c:v>
              </c:pt>
              <c:pt idx="4">
                <c:v>62.119437939110099</c:v>
              </c:pt>
              <c:pt idx="5">
                <c:v>62.335092348285002</c:v>
              </c:pt>
              <c:pt idx="6">
                <c:v>65.504490227152701</c:v>
              </c:pt>
              <c:pt idx="7">
                <c:v>66.192560175054695</c:v>
              </c:pt>
              <c:pt idx="8">
                <c:v>66.296728971962594</c:v>
              </c:pt>
              <c:pt idx="9">
                <c:v>67.012828344532707</c:v>
              </c:pt>
              <c:pt idx="10">
                <c:v>66.542288557213993</c:v>
              </c:pt>
              <c:pt idx="11">
                <c:v>69.685256764218707</c:v>
              </c:pt>
            </c:numLit>
          </c:val>
          <c:smooth val="0"/>
          <c:extLst>
            <c:ext xmlns:c16="http://schemas.microsoft.com/office/drawing/2014/chart" uri="{C3380CC4-5D6E-409C-BE32-E72D297353CC}">
              <c16:uniqueId val="{00000000-C5C2-46C1-83FD-62E1B9C6AF0F}"/>
            </c:ext>
          </c:extLst>
        </c:ser>
        <c:ser>
          <c:idx val="1"/>
          <c:order val="1"/>
          <c:tx>
            <c:v>Hospitalslæge</c:v>
          </c:tx>
          <c:spPr>
            <a:ln w="28575" cap="rnd">
              <a:solidFill>
                <a:schemeClr val="accent2"/>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Lit>
              <c:formatCode>General</c:formatCode>
              <c:ptCount val="12"/>
              <c:pt idx="0">
                <c:v>31.126670910248301</c:v>
              </c:pt>
              <c:pt idx="1">
                <c:v>32.2981366459627</c:v>
              </c:pt>
              <c:pt idx="2">
                <c:v>33.709981167608298</c:v>
              </c:pt>
              <c:pt idx="3">
                <c:v>30.958083832335301</c:v>
              </c:pt>
              <c:pt idx="4">
                <c:v>31.2646370023419</c:v>
              </c:pt>
              <c:pt idx="5">
                <c:v>31.2664907651715</c:v>
              </c:pt>
              <c:pt idx="6">
                <c:v>29.371368198626499</c:v>
              </c:pt>
              <c:pt idx="7">
                <c:v>28.391684901531701</c:v>
              </c:pt>
              <c:pt idx="8">
                <c:v>28.095794392523398</c:v>
              </c:pt>
              <c:pt idx="9">
                <c:v>26.2064752596213</c:v>
              </c:pt>
              <c:pt idx="10">
                <c:v>27.300995024875601</c:v>
              </c:pt>
              <c:pt idx="11">
                <c:v>10.767531750414101</c:v>
              </c:pt>
            </c:numLit>
          </c:val>
          <c:smooth val="0"/>
          <c:extLst>
            <c:ext xmlns:c16="http://schemas.microsoft.com/office/drawing/2014/chart" uri="{C3380CC4-5D6E-409C-BE32-E72D297353CC}">
              <c16:uniqueId val="{00000001-C5C2-46C1-83FD-62E1B9C6AF0F}"/>
            </c:ext>
          </c:extLst>
        </c:ser>
        <c:ser>
          <c:idx val="2"/>
          <c:order val="2"/>
          <c:tx>
            <c:v>Vagtlæger o.l.</c:v>
          </c:tx>
          <c:spPr>
            <a:ln w="28575" cap="rnd">
              <a:solidFill>
                <a:schemeClr val="accent3"/>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Lit>
              <c:formatCode>General</c:formatCode>
              <c:ptCount val="12"/>
              <c:pt idx="0">
                <c:v>7.4474856779121597</c:v>
              </c:pt>
              <c:pt idx="1">
                <c:v>4.9068322981366501</c:v>
              </c:pt>
              <c:pt idx="2">
                <c:v>3.9548022598870101</c:v>
              </c:pt>
              <c:pt idx="3">
                <c:v>4.6706586826347296</c:v>
              </c:pt>
              <c:pt idx="4">
                <c:v>4.5081967213114797</c:v>
              </c:pt>
              <c:pt idx="5">
                <c:v>4.3535620052770501</c:v>
              </c:pt>
              <c:pt idx="6">
                <c:v>3.53935552033809</c:v>
              </c:pt>
              <c:pt idx="7">
                <c:v>3.2822757111597398</c:v>
              </c:pt>
              <c:pt idx="8">
                <c:v>3.2126168224299101</c:v>
              </c:pt>
              <c:pt idx="9">
                <c:v>3.9095907147220501</c:v>
              </c:pt>
              <c:pt idx="10">
                <c:v>4.3532338308457703</c:v>
              </c:pt>
              <c:pt idx="11">
                <c:v>2.9817780231916098</c:v>
              </c:pt>
            </c:numLit>
          </c:val>
          <c:smooth val="0"/>
          <c:extLst>
            <c:ext xmlns:c16="http://schemas.microsoft.com/office/drawing/2014/chart" uri="{C3380CC4-5D6E-409C-BE32-E72D297353CC}">
              <c16:uniqueId val="{00000002-C5C2-46C1-83FD-62E1B9C6AF0F}"/>
            </c:ext>
          </c:extLst>
        </c:ser>
        <c:ser>
          <c:idx val="3"/>
          <c:order val="3"/>
          <c:tx>
            <c:v>Øvrigt/ukendt</c:v>
          </c:tx>
          <c:spPr>
            <a:ln w="28575" cap="rnd">
              <a:solidFill>
                <a:schemeClr val="accent4"/>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Lit>
              <c:formatCode>General</c:formatCode>
              <c:ptCount val="12"/>
              <c:pt idx="0">
                <c:v>1.97326543602801</c:v>
              </c:pt>
              <c:pt idx="1">
                <c:v>0.86956521739129999</c:v>
              </c:pt>
              <c:pt idx="2">
                <c:v>1.0043942247332101</c:v>
              </c:pt>
              <c:pt idx="3">
                <c:v>0.65868263473054001</c:v>
              </c:pt>
              <c:pt idx="4">
                <c:v>0.46838407494145001</c:v>
              </c:pt>
              <c:pt idx="5">
                <c:v>0.46174142480211</c:v>
              </c:pt>
              <c:pt idx="6">
                <c:v>0.26413100898045</c:v>
              </c:pt>
              <c:pt idx="7">
                <c:v>0.38293216630197002</c:v>
              </c:pt>
              <c:pt idx="8">
                <c:v>0.58411214953270996</c:v>
              </c:pt>
              <c:pt idx="9">
                <c:v>1.03848503359805</c:v>
              </c:pt>
              <c:pt idx="10">
                <c:v>0.49751243781095</c:v>
              </c:pt>
              <c:pt idx="11">
                <c:v>15.129762562120399</c:v>
              </c:pt>
            </c:numLit>
          </c:val>
          <c:smooth val="0"/>
          <c:extLst>
            <c:ext xmlns:c16="http://schemas.microsoft.com/office/drawing/2014/chart" uri="{C3380CC4-5D6E-409C-BE32-E72D297353CC}">
              <c16:uniqueId val="{00000003-C5C2-46C1-83FD-62E1B9C6AF0F}"/>
            </c:ext>
          </c:extLst>
        </c:ser>
        <c:ser>
          <c:idx val="4"/>
          <c:order val="4"/>
          <c:tx>
            <c:v>Psykiatere o.l.</c:v>
          </c:tx>
          <c:spPr>
            <a:ln w="28575" cap="rnd">
              <a:solidFill>
                <a:schemeClr val="accent5"/>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Lit>
              <c:formatCode>General</c:formatCode>
              <c:ptCount val="12"/>
              <c:pt idx="0">
                <c:v>1.59134309357097</c:v>
              </c:pt>
              <c:pt idx="1">
                <c:v>1.6149068322981399</c:v>
              </c:pt>
              <c:pt idx="2">
                <c:v>1.3182674199623401</c:v>
              </c:pt>
              <c:pt idx="3">
                <c:v>1.6167664670658699</c:v>
              </c:pt>
              <c:pt idx="4">
                <c:v>1.63934426229508</c:v>
              </c:pt>
              <c:pt idx="5">
                <c:v>1.5831134564643801</c:v>
              </c:pt>
              <c:pt idx="6">
                <c:v>1.32065504490227</c:v>
              </c:pt>
              <c:pt idx="7">
                <c:v>1.7505470459518599</c:v>
              </c:pt>
              <c:pt idx="8">
                <c:v>1.8107476635513999</c:v>
              </c:pt>
              <c:pt idx="9">
                <c:v>1.8326206475259601</c:v>
              </c:pt>
              <c:pt idx="10">
                <c:v>1.3059701492537299</c:v>
              </c:pt>
              <c:pt idx="11">
                <c:v>1.4356709000552199</c:v>
              </c:pt>
            </c:numLit>
          </c:val>
          <c:smooth val="0"/>
          <c:extLst>
            <c:ext xmlns:c16="http://schemas.microsoft.com/office/drawing/2014/chart" uri="{C3380CC4-5D6E-409C-BE32-E72D297353CC}">
              <c16:uniqueId val="{00000004-C5C2-46C1-83FD-62E1B9C6AF0F}"/>
            </c:ext>
          </c:extLst>
        </c:ser>
        <c:dLbls>
          <c:showLegendKey val="0"/>
          <c:showVal val="0"/>
          <c:showCatName val="0"/>
          <c:showSerName val="0"/>
          <c:showPercent val="0"/>
          <c:showBubbleSize val="0"/>
        </c:dLbls>
        <c:smooth val="0"/>
        <c:axId val="602044744"/>
        <c:axId val="602041608"/>
      </c:lineChart>
      <c:catAx>
        <c:axId val="602044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02041608"/>
        <c:crosses val="autoZero"/>
        <c:auto val="1"/>
        <c:lblAlgn val="ctr"/>
        <c:lblOffset val="100"/>
        <c:noMultiLvlLbl val="0"/>
      </c:catAx>
      <c:valAx>
        <c:axId val="602041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0"/>
              <a:lstStyle/>
              <a:p>
                <a:pPr>
                  <a:defRPr sz="800" b="0" i="0" u="none" strike="noStrike" kern="1200" baseline="0">
                    <a:solidFill>
                      <a:schemeClr val="tx1">
                        <a:lumMod val="65000"/>
                        <a:lumOff val="35000"/>
                      </a:schemeClr>
                    </a:solidFill>
                    <a:latin typeface="+mn-lt"/>
                    <a:ea typeface="+mn-ea"/>
                    <a:cs typeface="+mn-cs"/>
                  </a:defRPr>
                </a:pPr>
                <a:r>
                  <a:rPr lang="da-DK"/>
                  <a:t>Titel</a:t>
                </a:r>
              </a:p>
            </c:rich>
          </c:tx>
          <c:layout>
            <c:manualLayout>
              <c:xMode val="edge"/>
              <c:yMode val="edge"/>
              <c:x val="2.7777777777777776E-2"/>
              <c:y val="1.4316666666666667E-2"/>
            </c:manualLayout>
          </c:layout>
          <c:overlay val="0"/>
          <c:spPr>
            <a:noFill/>
            <a:ln>
              <a:noFill/>
            </a:ln>
            <a:effectLst/>
          </c:spPr>
          <c:txPr>
            <a:bodyPr rot="0" spcFirstLastPara="1" vertOverflow="ellipsis" wrap="square" anchor="t" anchorCtr="0"/>
            <a:lstStyle/>
            <a:p>
              <a:pPr>
                <a:defRPr sz="80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02044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[Brug af antipsykotika hos ældre borgere med demens 2014-2025 - inkl. figurer.xlsx]Baggrundsdata!Pivottabel15</c:name>
    <c:fmtId val="1"/>
  </c:pivotSource>
  <c:chart>
    <c:autoTitleDeleted val="1"/>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802537182852144"/>
          <c:y val="0.11024305555555555"/>
          <c:w val="0.86141907261592288"/>
          <c:h val="0.69099583333333336"/>
        </c:manualLayout>
      </c:layout>
      <c:lineChart>
        <c:grouping val="standard"/>
        <c:varyColors val="0"/>
        <c:ser>
          <c:idx val="0"/>
          <c:order val="0"/>
          <c:tx>
            <c:strRef>
              <c:f>Baggrundsdata!$AV$112:$AV$113</c:f>
              <c:strCache>
                <c:ptCount val="1"/>
                <c:pt idx="0">
                  <c:v>Region Hovedstaden</c:v>
                </c:pt>
              </c:strCache>
            </c:strRef>
          </c:tx>
          <c:spPr>
            <a:ln w="28575" cap="rnd">
              <a:solidFill>
                <a:schemeClr val="accent1"/>
              </a:solidFill>
              <a:round/>
            </a:ln>
            <a:effectLst/>
          </c:spPr>
          <c:marker>
            <c:symbol val="none"/>
          </c:marker>
          <c:cat>
            <c:strRef>
              <c:f>Baggrundsdata!$AU$114:$AU$126</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Baggrundsdata!$AV$114:$AV$126</c:f>
              <c:numCache>
                <c:formatCode>.0</c:formatCode>
                <c:ptCount val="12"/>
                <c:pt idx="0">
                  <c:v>21.911138161899</c:v>
                </c:pt>
                <c:pt idx="1">
                  <c:v>21.3024190173265</c:v>
                </c:pt>
                <c:pt idx="2">
                  <c:v>21.121294690776999</c:v>
                </c:pt>
                <c:pt idx="3">
                  <c:v>20.4408486749773</c:v>
                </c:pt>
                <c:pt idx="4">
                  <c:v>19.138128789120099</c:v>
                </c:pt>
                <c:pt idx="5">
                  <c:v>17.933836331979101</c:v>
                </c:pt>
                <c:pt idx="6">
                  <c:v>18.169616642899101</c:v>
                </c:pt>
                <c:pt idx="7">
                  <c:v>17.980357592546</c:v>
                </c:pt>
                <c:pt idx="8">
                  <c:v>18.065985992743201</c:v>
                </c:pt>
                <c:pt idx="9">
                  <c:v>16.3710550420518</c:v>
                </c:pt>
                <c:pt idx="10">
                  <c:v>14.936908517350201</c:v>
                </c:pt>
                <c:pt idx="11">
                  <c:v>14.324542716521</c:v>
                </c:pt>
              </c:numCache>
            </c:numRef>
          </c:val>
          <c:smooth val="0"/>
          <c:extLst>
            <c:ext xmlns:c16="http://schemas.microsoft.com/office/drawing/2014/chart" uri="{C3380CC4-5D6E-409C-BE32-E72D297353CC}">
              <c16:uniqueId val="{0000000E-2114-4148-9B16-7E64A79F3D36}"/>
            </c:ext>
          </c:extLst>
        </c:ser>
        <c:ser>
          <c:idx val="1"/>
          <c:order val="1"/>
          <c:tx>
            <c:strRef>
              <c:f>Baggrundsdata!$AW$112:$AW$113</c:f>
              <c:strCache>
                <c:ptCount val="1"/>
                <c:pt idx="0">
                  <c:v>Region Midtjylland</c:v>
                </c:pt>
              </c:strCache>
            </c:strRef>
          </c:tx>
          <c:spPr>
            <a:ln w="28575" cap="rnd">
              <a:solidFill>
                <a:schemeClr val="accent2"/>
              </a:solidFill>
              <a:round/>
            </a:ln>
            <a:effectLst/>
          </c:spPr>
          <c:marker>
            <c:symbol val="none"/>
          </c:marker>
          <c:cat>
            <c:strRef>
              <c:f>Baggrundsdata!$AU$114:$AU$126</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Baggrundsdata!$AW$114:$AW$126</c:f>
              <c:numCache>
                <c:formatCode>.0</c:formatCode>
                <c:ptCount val="12"/>
                <c:pt idx="0">
                  <c:v>17.3433300325364</c:v>
                </c:pt>
                <c:pt idx="1">
                  <c:v>17.713097713097699</c:v>
                </c:pt>
                <c:pt idx="2">
                  <c:v>18.181818181818201</c:v>
                </c:pt>
                <c:pt idx="3">
                  <c:v>18.530907144768499</c:v>
                </c:pt>
                <c:pt idx="4">
                  <c:v>18.786433492315901</c:v>
                </c:pt>
                <c:pt idx="5">
                  <c:v>17.398898293698799</c:v>
                </c:pt>
                <c:pt idx="6">
                  <c:v>18.599357257632601</c:v>
                </c:pt>
                <c:pt idx="7">
                  <c:v>19.131138694009699</c:v>
                </c:pt>
                <c:pt idx="8">
                  <c:v>17.496208465462601</c:v>
                </c:pt>
                <c:pt idx="9">
                  <c:v>16.710039720586199</c:v>
                </c:pt>
                <c:pt idx="10">
                  <c:v>14.807035967445501</c:v>
                </c:pt>
                <c:pt idx="11">
                  <c:v>13.897095027080301</c:v>
                </c:pt>
              </c:numCache>
            </c:numRef>
          </c:val>
          <c:smooth val="0"/>
          <c:extLst>
            <c:ext xmlns:c16="http://schemas.microsoft.com/office/drawing/2014/chart" uri="{C3380CC4-5D6E-409C-BE32-E72D297353CC}">
              <c16:uniqueId val="{0000000F-2114-4148-9B16-7E64A79F3D36}"/>
            </c:ext>
          </c:extLst>
        </c:ser>
        <c:ser>
          <c:idx val="2"/>
          <c:order val="2"/>
          <c:tx>
            <c:strRef>
              <c:f>Baggrundsdata!$AX$112:$AX$113</c:f>
              <c:strCache>
                <c:ptCount val="1"/>
                <c:pt idx="0">
                  <c:v>Region Nordjylland</c:v>
                </c:pt>
              </c:strCache>
            </c:strRef>
          </c:tx>
          <c:spPr>
            <a:ln w="28575" cap="rnd">
              <a:solidFill>
                <a:schemeClr val="accent3"/>
              </a:solidFill>
              <a:round/>
            </a:ln>
            <a:effectLst/>
          </c:spPr>
          <c:marker>
            <c:symbol val="none"/>
          </c:marker>
          <c:cat>
            <c:strRef>
              <c:f>Baggrundsdata!$AU$114:$AU$126</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Baggrundsdata!$AX$114:$AX$126</c:f>
              <c:numCache>
                <c:formatCode>.0</c:formatCode>
                <c:ptCount val="12"/>
                <c:pt idx="0">
                  <c:v>16.155419222903902</c:v>
                </c:pt>
                <c:pt idx="1">
                  <c:v>15.101923629055401</c:v>
                </c:pt>
                <c:pt idx="2">
                  <c:v>14.7813822284908</c:v>
                </c:pt>
                <c:pt idx="3">
                  <c:v>13.628522139160401</c:v>
                </c:pt>
                <c:pt idx="4">
                  <c:v>13.0644703209316</c:v>
                </c:pt>
                <c:pt idx="5">
                  <c:v>13.9750652363004</c:v>
                </c:pt>
                <c:pt idx="6">
                  <c:v>14.550561797752801</c:v>
                </c:pt>
                <c:pt idx="7">
                  <c:v>14.668949771689499</c:v>
                </c:pt>
                <c:pt idx="8">
                  <c:v>14.159292035398201</c:v>
                </c:pt>
                <c:pt idx="9">
                  <c:v>13.001464128843301</c:v>
                </c:pt>
                <c:pt idx="10">
                  <c:v>12.2089721749006</c:v>
                </c:pt>
                <c:pt idx="11">
                  <c:v>10.8900242000538</c:v>
                </c:pt>
              </c:numCache>
            </c:numRef>
          </c:val>
          <c:smooth val="0"/>
          <c:extLst>
            <c:ext xmlns:c16="http://schemas.microsoft.com/office/drawing/2014/chart" uri="{C3380CC4-5D6E-409C-BE32-E72D297353CC}">
              <c16:uniqueId val="{00000010-2114-4148-9B16-7E64A79F3D36}"/>
            </c:ext>
          </c:extLst>
        </c:ser>
        <c:ser>
          <c:idx val="3"/>
          <c:order val="3"/>
          <c:tx>
            <c:strRef>
              <c:f>Baggrundsdata!$AY$112:$AY$113</c:f>
              <c:strCache>
                <c:ptCount val="1"/>
                <c:pt idx="0">
                  <c:v>Region Sjælland</c:v>
                </c:pt>
              </c:strCache>
            </c:strRef>
          </c:tx>
          <c:spPr>
            <a:ln w="28575" cap="rnd">
              <a:solidFill>
                <a:schemeClr val="accent4"/>
              </a:solidFill>
              <a:round/>
            </a:ln>
            <a:effectLst/>
          </c:spPr>
          <c:marker>
            <c:symbol val="none"/>
          </c:marker>
          <c:cat>
            <c:strRef>
              <c:f>Baggrundsdata!$AU$114:$AU$126</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Baggrundsdata!$AY$114:$AY$126</c:f>
              <c:numCache>
                <c:formatCode>.0</c:formatCode>
                <c:ptCount val="12"/>
                <c:pt idx="0">
                  <c:v>16.734143049932499</c:v>
                </c:pt>
                <c:pt idx="1">
                  <c:v>16.1619984859955</c:v>
                </c:pt>
                <c:pt idx="2">
                  <c:v>16.093865484109401</c:v>
                </c:pt>
                <c:pt idx="3">
                  <c:v>15.1314579886008</c:v>
                </c:pt>
                <c:pt idx="4">
                  <c:v>15.8428390367554</c:v>
                </c:pt>
                <c:pt idx="5">
                  <c:v>15.4830335620249</c:v>
                </c:pt>
                <c:pt idx="6">
                  <c:v>16.454293628808902</c:v>
                </c:pt>
                <c:pt idx="7">
                  <c:v>15.7818707114482</c:v>
                </c:pt>
                <c:pt idx="8">
                  <c:v>15.0291120815138</c:v>
                </c:pt>
                <c:pt idx="9">
                  <c:v>14.5708582834331</c:v>
                </c:pt>
                <c:pt idx="10">
                  <c:v>13.374805598755801</c:v>
                </c:pt>
                <c:pt idx="11">
                  <c:v>12.8994673768309</c:v>
                </c:pt>
              </c:numCache>
            </c:numRef>
          </c:val>
          <c:smooth val="0"/>
          <c:extLst>
            <c:ext xmlns:c16="http://schemas.microsoft.com/office/drawing/2014/chart" uri="{C3380CC4-5D6E-409C-BE32-E72D297353CC}">
              <c16:uniqueId val="{00000011-2114-4148-9B16-7E64A79F3D36}"/>
            </c:ext>
          </c:extLst>
        </c:ser>
        <c:ser>
          <c:idx val="4"/>
          <c:order val="4"/>
          <c:tx>
            <c:strRef>
              <c:f>Baggrundsdata!$AZ$112:$AZ$113</c:f>
              <c:strCache>
                <c:ptCount val="1"/>
                <c:pt idx="0">
                  <c:v>Region Syddanmark</c:v>
                </c:pt>
              </c:strCache>
            </c:strRef>
          </c:tx>
          <c:spPr>
            <a:ln w="28575" cap="rnd">
              <a:solidFill>
                <a:schemeClr val="accent5"/>
              </a:solidFill>
              <a:round/>
            </a:ln>
            <a:effectLst/>
          </c:spPr>
          <c:marker>
            <c:symbol val="none"/>
          </c:marker>
          <c:cat>
            <c:strRef>
              <c:f>Baggrundsdata!$AU$114:$AU$126</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Baggrundsdata!$AZ$114:$AZ$126</c:f>
              <c:numCache>
                <c:formatCode>.0</c:formatCode>
                <c:ptCount val="12"/>
                <c:pt idx="0">
                  <c:v>20.924548352816199</c:v>
                </c:pt>
                <c:pt idx="1">
                  <c:v>20.110855469566999</c:v>
                </c:pt>
                <c:pt idx="2">
                  <c:v>19.6339603457041</c:v>
                </c:pt>
                <c:pt idx="3">
                  <c:v>18.263355016755401</c:v>
                </c:pt>
                <c:pt idx="4">
                  <c:v>18.294106205018501</c:v>
                </c:pt>
                <c:pt idx="5">
                  <c:v>17.524366471734901</c:v>
                </c:pt>
                <c:pt idx="6">
                  <c:v>18.112461147216699</c:v>
                </c:pt>
                <c:pt idx="7">
                  <c:v>18.1580422193163</c:v>
                </c:pt>
                <c:pt idx="8">
                  <c:v>18.6504927975739</c:v>
                </c:pt>
                <c:pt idx="9">
                  <c:v>18.3799733485627</c:v>
                </c:pt>
                <c:pt idx="10">
                  <c:v>17.736344045722898</c:v>
                </c:pt>
                <c:pt idx="11">
                  <c:v>16.801926335503399</c:v>
                </c:pt>
              </c:numCache>
            </c:numRef>
          </c:val>
          <c:smooth val="0"/>
          <c:extLst>
            <c:ext xmlns:c16="http://schemas.microsoft.com/office/drawing/2014/chart" uri="{C3380CC4-5D6E-409C-BE32-E72D297353CC}">
              <c16:uniqueId val="{00000012-2114-4148-9B16-7E64A79F3D36}"/>
            </c:ext>
          </c:extLst>
        </c:ser>
        <c:dLbls>
          <c:showLegendKey val="0"/>
          <c:showVal val="0"/>
          <c:showCatName val="0"/>
          <c:showSerName val="0"/>
          <c:showPercent val="0"/>
          <c:showBubbleSize val="0"/>
        </c:dLbls>
        <c:smooth val="0"/>
        <c:axId val="602044744"/>
        <c:axId val="602041608"/>
      </c:lineChart>
      <c:catAx>
        <c:axId val="602044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02041608"/>
        <c:crosses val="autoZero"/>
        <c:auto val="1"/>
        <c:lblAlgn val="ctr"/>
        <c:lblOffset val="100"/>
        <c:noMultiLvlLbl val="0"/>
      </c:catAx>
      <c:valAx>
        <c:axId val="602041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0"/>
              <a:lstStyle/>
              <a:p>
                <a:pPr>
                  <a:defRPr sz="800" b="0" i="0" u="none" strike="noStrike" kern="1200" baseline="0">
                    <a:solidFill>
                      <a:schemeClr val="tx1">
                        <a:lumMod val="65000"/>
                        <a:lumOff val="35000"/>
                      </a:schemeClr>
                    </a:solidFill>
                    <a:latin typeface="+mn-lt"/>
                    <a:ea typeface="+mn-ea"/>
                    <a:cs typeface="+mn-cs"/>
                  </a:defRPr>
                </a:pPr>
                <a:r>
                  <a:rPr lang="da-DK"/>
                  <a:t>Titel</a:t>
                </a:r>
              </a:p>
            </c:rich>
          </c:tx>
          <c:layout>
            <c:manualLayout>
              <c:xMode val="edge"/>
              <c:yMode val="edge"/>
              <c:x val="2.7777777777777776E-2"/>
              <c:y val="1.4316666666666667E-2"/>
            </c:manualLayout>
          </c:layout>
          <c:overlay val="0"/>
          <c:spPr>
            <a:noFill/>
            <a:ln>
              <a:noFill/>
            </a:ln>
            <a:effectLst/>
          </c:spPr>
          <c:txPr>
            <a:bodyPr rot="0" spcFirstLastPara="1" vertOverflow="ellipsis" wrap="square" anchor="t" anchorCtr="0"/>
            <a:lstStyle/>
            <a:p>
              <a:pPr>
                <a:defRPr sz="800" b="0" i="0" u="none" strike="noStrike" kern="1200" baseline="0">
                  <a:solidFill>
                    <a:schemeClr val="tx1">
                      <a:lumMod val="65000"/>
                      <a:lumOff val="35000"/>
                    </a:schemeClr>
                  </a:solidFill>
                  <a:latin typeface="+mn-lt"/>
                  <a:ea typeface="+mn-ea"/>
                  <a:cs typeface="+mn-cs"/>
                </a:defRPr>
              </a:pPr>
              <a:endParaRPr lang="da-DK"/>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02044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[Brug af antipsykotika hos ældre borgere med demens 2014-2025 - inkl. figurer.xlsx]Baggrundsdata!Pivottabel3</c:name>
    <c:fmtId val="1"/>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6.9358705161854772E-2"/>
          <c:y val="0.11063993055555557"/>
          <c:w val="0.91119685039370091"/>
          <c:h val="0.64332083333333345"/>
        </c:manualLayout>
      </c:layout>
      <c:barChart>
        <c:barDir val="col"/>
        <c:grouping val="clustered"/>
        <c:varyColors val="0"/>
        <c:ser>
          <c:idx val="0"/>
          <c:order val="0"/>
          <c:tx>
            <c:strRef>
              <c:f>Baggrundsdata!$AB$51:$AB$52</c:f>
              <c:strCache>
                <c:ptCount val="1"/>
                <c:pt idx="0">
                  <c:v>Plejehjem</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Baggrundsdata!$AA$53:$AA$58</c:f>
              <c:strCache>
                <c:ptCount val="5"/>
                <c:pt idx="0">
                  <c:v>Region Hovedstaden</c:v>
                </c:pt>
                <c:pt idx="1">
                  <c:v>Region Midtjylland</c:v>
                </c:pt>
                <c:pt idx="2">
                  <c:v>Region Nordjylland</c:v>
                </c:pt>
                <c:pt idx="3">
                  <c:v>Region Sjælland</c:v>
                </c:pt>
                <c:pt idx="4">
                  <c:v>Region Syddanmark</c:v>
                </c:pt>
              </c:strCache>
            </c:strRef>
          </c:cat>
          <c:val>
            <c:numRef>
              <c:f>Baggrundsdata!$AB$53:$AB$58</c:f>
              <c:numCache>
                <c:formatCode>_-* #,##0.0_-;\-* #,##0.0_-;_-* "-"??_-;_-@_-</c:formatCode>
                <c:ptCount val="5"/>
                <c:pt idx="0">
                  <c:v>10.0447779256928</c:v>
                </c:pt>
                <c:pt idx="1">
                  <c:v>10.791366906474799</c:v>
                </c:pt>
                <c:pt idx="2">
                  <c:v>9.4348659003831408</c:v>
                </c:pt>
                <c:pt idx="3">
                  <c:v>9.6347273689783002</c:v>
                </c:pt>
                <c:pt idx="4">
                  <c:v>12.205717488789199</c:v>
                </c:pt>
              </c:numCache>
            </c:numRef>
          </c:val>
          <c:extLst>
            <c:ext xmlns:c16="http://schemas.microsoft.com/office/drawing/2014/chart" uri="{C3380CC4-5D6E-409C-BE32-E72D297353CC}">
              <c16:uniqueId val="{00000002-AB26-44F1-A927-B445D1424CFD}"/>
            </c:ext>
          </c:extLst>
        </c:ser>
        <c:ser>
          <c:idx val="1"/>
          <c:order val="1"/>
          <c:tx>
            <c:strRef>
              <c:f>Baggrundsdata!$AC$51:$AC$52</c:f>
              <c:strCache>
                <c:ptCount val="1"/>
                <c:pt idx="0">
                  <c:v>Eget hjem</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Baggrundsdata!$AA$53:$AA$58</c:f>
              <c:strCache>
                <c:ptCount val="5"/>
                <c:pt idx="0">
                  <c:v>Region Hovedstaden</c:v>
                </c:pt>
                <c:pt idx="1">
                  <c:v>Region Midtjylland</c:v>
                </c:pt>
                <c:pt idx="2">
                  <c:v>Region Nordjylland</c:v>
                </c:pt>
                <c:pt idx="3">
                  <c:v>Region Sjælland</c:v>
                </c:pt>
                <c:pt idx="4">
                  <c:v>Region Syddanmark</c:v>
                </c:pt>
              </c:strCache>
            </c:strRef>
          </c:cat>
          <c:val>
            <c:numRef>
              <c:f>Baggrundsdata!$AC$53:$AC$58</c:f>
              <c:numCache>
                <c:formatCode>_-* #,##0.0_-;\-* #,##0.0_-;_-* "-"??_-;_-@_-</c:formatCode>
                <c:ptCount val="5"/>
                <c:pt idx="0">
                  <c:v>18.275456150676899</c:v>
                </c:pt>
                <c:pt idx="1">
                  <c:v>12.7529123237278</c:v>
                </c:pt>
                <c:pt idx="2">
                  <c:v>18.430493273542599</c:v>
                </c:pt>
                <c:pt idx="3">
                  <c:v>24.8467010056414</c:v>
                </c:pt>
                <c:pt idx="4">
                  <c:v>24.8467010056414</c:v>
                </c:pt>
              </c:numCache>
            </c:numRef>
          </c:val>
          <c:extLst>
            <c:ext xmlns:c16="http://schemas.microsoft.com/office/drawing/2014/chart" uri="{C3380CC4-5D6E-409C-BE32-E72D297353CC}">
              <c16:uniqueId val="{00000003-AB26-44F1-A927-B445D1424CFD}"/>
            </c:ext>
          </c:extLst>
        </c:ser>
        <c:dLbls>
          <c:dLblPos val="outEnd"/>
          <c:showLegendKey val="0"/>
          <c:showVal val="1"/>
          <c:showCatName val="0"/>
          <c:showSerName val="0"/>
          <c:showPercent val="0"/>
          <c:showBubbleSize val="0"/>
        </c:dLbls>
        <c:gapWidth val="219"/>
        <c:overlap val="-27"/>
        <c:axId val="674622480"/>
        <c:axId val="674625224"/>
      </c:barChart>
      <c:catAx>
        <c:axId val="674622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74625224"/>
        <c:crosses val="autoZero"/>
        <c:auto val="1"/>
        <c:lblAlgn val="ctr"/>
        <c:lblOffset val="100"/>
        <c:noMultiLvlLbl val="0"/>
      </c:catAx>
      <c:valAx>
        <c:axId val="6746252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0"/>
              <a:lstStyle/>
              <a:p>
                <a:pPr>
                  <a:defRPr sz="800" b="0" i="0" u="none" strike="noStrike" kern="1200" baseline="0">
                    <a:solidFill>
                      <a:schemeClr val="tx1">
                        <a:lumMod val="65000"/>
                        <a:lumOff val="35000"/>
                      </a:schemeClr>
                    </a:solidFill>
                    <a:latin typeface="+mn-lt"/>
                    <a:ea typeface="+mn-ea"/>
                    <a:cs typeface="+mn-cs"/>
                  </a:defRPr>
                </a:pPr>
                <a:r>
                  <a:rPr lang="da-DK"/>
                  <a:t>Antal</a:t>
                </a:r>
              </a:p>
            </c:rich>
          </c:tx>
          <c:layout>
            <c:manualLayout>
              <c:xMode val="edge"/>
              <c:yMode val="edge"/>
              <c:x val="2.7777777777777779E-3"/>
              <c:y val="1.5129513888888889E-2"/>
            </c:manualLayout>
          </c:layout>
          <c:overlay val="0"/>
          <c:spPr>
            <a:noFill/>
            <a:ln>
              <a:noFill/>
            </a:ln>
            <a:effectLst/>
          </c:spPr>
          <c:txPr>
            <a:bodyPr rot="0" spcFirstLastPara="1" vertOverflow="ellipsis" wrap="square" anchor="ctr" anchorCtr="0"/>
            <a:lstStyle/>
            <a:p>
              <a:pPr>
                <a:defRPr sz="800" b="0" i="0" u="none" strike="noStrike" kern="1200" baseline="0">
                  <a:solidFill>
                    <a:schemeClr val="tx1">
                      <a:lumMod val="65000"/>
                      <a:lumOff val="35000"/>
                    </a:schemeClr>
                  </a:solidFill>
                  <a:latin typeface="+mn-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74622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[Brug af antipsykotika hos ældre borgere med demens 2014-2025 - inkl. figurer.xlsx]Baggrundsdata!Pivottabel15</c:name>
    <c:fmtId val="8"/>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a-DK"/>
              <a:t>Figur 1b. Andel brugere af antipsykotika hos ældre borgere med demens på 65 år eller derover fordelt på region, 2014 - 2025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802537182852144"/>
          <c:y val="0.11024305555555555"/>
          <c:w val="0.86141907261592288"/>
          <c:h val="0.73201448412698389"/>
        </c:manualLayout>
      </c:layout>
      <c:lineChart>
        <c:grouping val="standard"/>
        <c:varyColors val="0"/>
        <c:ser>
          <c:idx val="0"/>
          <c:order val="0"/>
          <c:tx>
            <c:strRef>
              <c:f>Baggrundsdata!$AV$112:$AV$113</c:f>
              <c:strCache>
                <c:ptCount val="1"/>
                <c:pt idx="0">
                  <c:v>Region Hovedstaden</c:v>
                </c:pt>
              </c:strCache>
            </c:strRef>
          </c:tx>
          <c:spPr>
            <a:ln w="28575" cap="rnd">
              <a:solidFill>
                <a:schemeClr val="accent1"/>
              </a:solidFill>
              <a:round/>
            </a:ln>
            <a:effectLst/>
          </c:spPr>
          <c:marker>
            <c:symbol val="none"/>
          </c:marker>
          <c:cat>
            <c:strRef>
              <c:f>Baggrundsdata!$AU$114:$AU$126</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Baggrundsdata!$AV$114:$AV$126</c:f>
              <c:numCache>
                <c:formatCode>.0</c:formatCode>
                <c:ptCount val="12"/>
                <c:pt idx="0">
                  <c:v>21.911138161899</c:v>
                </c:pt>
                <c:pt idx="1">
                  <c:v>21.3024190173265</c:v>
                </c:pt>
                <c:pt idx="2">
                  <c:v>21.121294690776999</c:v>
                </c:pt>
                <c:pt idx="3">
                  <c:v>20.4408486749773</c:v>
                </c:pt>
                <c:pt idx="4">
                  <c:v>19.138128789120099</c:v>
                </c:pt>
                <c:pt idx="5">
                  <c:v>17.933836331979101</c:v>
                </c:pt>
                <c:pt idx="6">
                  <c:v>18.169616642899101</c:v>
                </c:pt>
                <c:pt idx="7">
                  <c:v>17.980357592546</c:v>
                </c:pt>
                <c:pt idx="8">
                  <c:v>18.065985992743201</c:v>
                </c:pt>
                <c:pt idx="9">
                  <c:v>16.3710550420518</c:v>
                </c:pt>
                <c:pt idx="10">
                  <c:v>14.936908517350201</c:v>
                </c:pt>
                <c:pt idx="11">
                  <c:v>14.324542716521</c:v>
                </c:pt>
              </c:numCache>
            </c:numRef>
          </c:val>
          <c:smooth val="0"/>
          <c:extLst>
            <c:ext xmlns:c16="http://schemas.microsoft.com/office/drawing/2014/chart" uri="{C3380CC4-5D6E-409C-BE32-E72D297353CC}">
              <c16:uniqueId val="{00000000-975D-45D1-8269-4D0AD7772393}"/>
            </c:ext>
          </c:extLst>
        </c:ser>
        <c:ser>
          <c:idx val="1"/>
          <c:order val="1"/>
          <c:tx>
            <c:strRef>
              <c:f>Baggrundsdata!$AW$112:$AW$113</c:f>
              <c:strCache>
                <c:ptCount val="1"/>
                <c:pt idx="0">
                  <c:v>Region Midtjylland</c:v>
                </c:pt>
              </c:strCache>
            </c:strRef>
          </c:tx>
          <c:spPr>
            <a:ln w="28575" cap="rnd">
              <a:solidFill>
                <a:schemeClr val="accent2"/>
              </a:solidFill>
              <a:round/>
            </a:ln>
            <a:effectLst/>
          </c:spPr>
          <c:marker>
            <c:symbol val="none"/>
          </c:marker>
          <c:cat>
            <c:strRef>
              <c:f>Baggrundsdata!$AU$114:$AU$126</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Baggrundsdata!$AW$114:$AW$126</c:f>
              <c:numCache>
                <c:formatCode>.0</c:formatCode>
                <c:ptCount val="12"/>
                <c:pt idx="0">
                  <c:v>17.3433300325364</c:v>
                </c:pt>
                <c:pt idx="1">
                  <c:v>17.713097713097699</c:v>
                </c:pt>
                <c:pt idx="2">
                  <c:v>18.181818181818201</c:v>
                </c:pt>
                <c:pt idx="3">
                  <c:v>18.530907144768499</c:v>
                </c:pt>
                <c:pt idx="4">
                  <c:v>18.786433492315901</c:v>
                </c:pt>
                <c:pt idx="5">
                  <c:v>17.398898293698799</c:v>
                </c:pt>
                <c:pt idx="6">
                  <c:v>18.599357257632601</c:v>
                </c:pt>
                <c:pt idx="7">
                  <c:v>19.131138694009699</c:v>
                </c:pt>
                <c:pt idx="8">
                  <c:v>17.496208465462601</c:v>
                </c:pt>
                <c:pt idx="9">
                  <c:v>16.710039720586199</c:v>
                </c:pt>
                <c:pt idx="10">
                  <c:v>14.807035967445501</c:v>
                </c:pt>
                <c:pt idx="11">
                  <c:v>13.897095027080301</c:v>
                </c:pt>
              </c:numCache>
            </c:numRef>
          </c:val>
          <c:smooth val="0"/>
          <c:extLst>
            <c:ext xmlns:c16="http://schemas.microsoft.com/office/drawing/2014/chart" uri="{C3380CC4-5D6E-409C-BE32-E72D297353CC}">
              <c16:uniqueId val="{00000001-975D-45D1-8269-4D0AD7772393}"/>
            </c:ext>
          </c:extLst>
        </c:ser>
        <c:ser>
          <c:idx val="2"/>
          <c:order val="2"/>
          <c:tx>
            <c:strRef>
              <c:f>Baggrundsdata!$AX$112:$AX$113</c:f>
              <c:strCache>
                <c:ptCount val="1"/>
                <c:pt idx="0">
                  <c:v>Region Nordjylland</c:v>
                </c:pt>
              </c:strCache>
            </c:strRef>
          </c:tx>
          <c:spPr>
            <a:ln w="28575" cap="rnd">
              <a:solidFill>
                <a:schemeClr val="accent3"/>
              </a:solidFill>
              <a:round/>
            </a:ln>
            <a:effectLst/>
          </c:spPr>
          <c:marker>
            <c:symbol val="none"/>
          </c:marker>
          <c:cat>
            <c:strRef>
              <c:f>Baggrundsdata!$AU$114:$AU$126</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Baggrundsdata!$AX$114:$AX$126</c:f>
              <c:numCache>
                <c:formatCode>.0</c:formatCode>
                <c:ptCount val="12"/>
                <c:pt idx="0">
                  <c:v>16.155419222903902</c:v>
                </c:pt>
                <c:pt idx="1">
                  <c:v>15.101923629055401</c:v>
                </c:pt>
                <c:pt idx="2">
                  <c:v>14.7813822284908</c:v>
                </c:pt>
                <c:pt idx="3">
                  <c:v>13.628522139160401</c:v>
                </c:pt>
                <c:pt idx="4">
                  <c:v>13.0644703209316</c:v>
                </c:pt>
                <c:pt idx="5">
                  <c:v>13.9750652363004</c:v>
                </c:pt>
                <c:pt idx="6">
                  <c:v>14.550561797752801</c:v>
                </c:pt>
                <c:pt idx="7">
                  <c:v>14.668949771689499</c:v>
                </c:pt>
                <c:pt idx="8">
                  <c:v>14.159292035398201</c:v>
                </c:pt>
                <c:pt idx="9">
                  <c:v>13.001464128843301</c:v>
                </c:pt>
                <c:pt idx="10">
                  <c:v>12.2089721749006</c:v>
                </c:pt>
                <c:pt idx="11">
                  <c:v>10.8900242000538</c:v>
                </c:pt>
              </c:numCache>
            </c:numRef>
          </c:val>
          <c:smooth val="0"/>
          <c:extLst>
            <c:ext xmlns:c16="http://schemas.microsoft.com/office/drawing/2014/chart" uri="{C3380CC4-5D6E-409C-BE32-E72D297353CC}">
              <c16:uniqueId val="{00000002-975D-45D1-8269-4D0AD7772393}"/>
            </c:ext>
          </c:extLst>
        </c:ser>
        <c:ser>
          <c:idx val="3"/>
          <c:order val="3"/>
          <c:tx>
            <c:strRef>
              <c:f>Baggrundsdata!$AY$112:$AY$113</c:f>
              <c:strCache>
                <c:ptCount val="1"/>
                <c:pt idx="0">
                  <c:v>Region Sjælland</c:v>
                </c:pt>
              </c:strCache>
            </c:strRef>
          </c:tx>
          <c:spPr>
            <a:ln w="28575" cap="rnd">
              <a:solidFill>
                <a:schemeClr val="accent4"/>
              </a:solidFill>
              <a:round/>
            </a:ln>
            <a:effectLst/>
          </c:spPr>
          <c:marker>
            <c:symbol val="none"/>
          </c:marker>
          <c:cat>
            <c:strRef>
              <c:f>Baggrundsdata!$AU$114:$AU$126</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Baggrundsdata!$AY$114:$AY$126</c:f>
              <c:numCache>
                <c:formatCode>.0</c:formatCode>
                <c:ptCount val="12"/>
                <c:pt idx="0">
                  <c:v>16.734143049932499</c:v>
                </c:pt>
                <c:pt idx="1">
                  <c:v>16.1619984859955</c:v>
                </c:pt>
                <c:pt idx="2">
                  <c:v>16.093865484109401</c:v>
                </c:pt>
                <c:pt idx="3">
                  <c:v>15.1314579886008</c:v>
                </c:pt>
                <c:pt idx="4">
                  <c:v>15.8428390367554</c:v>
                </c:pt>
                <c:pt idx="5">
                  <c:v>15.4830335620249</c:v>
                </c:pt>
                <c:pt idx="6">
                  <c:v>16.454293628808902</c:v>
                </c:pt>
                <c:pt idx="7">
                  <c:v>15.7818707114482</c:v>
                </c:pt>
                <c:pt idx="8">
                  <c:v>15.0291120815138</c:v>
                </c:pt>
                <c:pt idx="9">
                  <c:v>14.5708582834331</c:v>
                </c:pt>
                <c:pt idx="10">
                  <c:v>13.374805598755801</c:v>
                </c:pt>
                <c:pt idx="11">
                  <c:v>12.8994673768309</c:v>
                </c:pt>
              </c:numCache>
            </c:numRef>
          </c:val>
          <c:smooth val="0"/>
          <c:extLst>
            <c:ext xmlns:c16="http://schemas.microsoft.com/office/drawing/2014/chart" uri="{C3380CC4-5D6E-409C-BE32-E72D297353CC}">
              <c16:uniqueId val="{00000003-975D-45D1-8269-4D0AD7772393}"/>
            </c:ext>
          </c:extLst>
        </c:ser>
        <c:ser>
          <c:idx val="4"/>
          <c:order val="4"/>
          <c:tx>
            <c:strRef>
              <c:f>Baggrundsdata!$AZ$112:$AZ$113</c:f>
              <c:strCache>
                <c:ptCount val="1"/>
                <c:pt idx="0">
                  <c:v>Region Syddanmark</c:v>
                </c:pt>
              </c:strCache>
            </c:strRef>
          </c:tx>
          <c:spPr>
            <a:ln w="28575" cap="rnd">
              <a:solidFill>
                <a:schemeClr val="accent5"/>
              </a:solidFill>
              <a:round/>
            </a:ln>
            <a:effectLst/>
          </c:spPr>
          <c:marker>
            <c:symbol val="none"/>
          </c:marker>
          <c:cat>
            <c:strRef>
              <c:f>Baggrundsdata!$AU$114:$AU$126</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Baggrundsdata!$AZ$114:$AZ$126</c:f>
              <c:numCache>
                <c:formatCode>.0</c:formatCode>
                <c:ptCount val="12"/>
                <c:pt idx="0">
                  <c:v>20.924548352816199</c:v>
                </c:pt>
                <c:pt idx="1">
                  <c:v>20.110855469566999</c:v>
                </c:pt>
                <c:pt idx="2">
                  <c:v>19.6339603457041</c:v>
                </c:pt>
                <c:pt idx="3">
                  <c:v>18.263355016755401</c:v>
                </c:pt>
                <c:pt idx="4">
                  <c:v>18.294106205018501</c:v>
                </c:pt>
                <c:pt idx="5">
                  <c:v>17.524366471734901</c:v>
                </c:pt>
                <c:pt idx="6">
                  <c:v>18.112461147216699</c:v>
                </c:pt>
                <c:pt idx="7">
                  <c:v>18.1580422193163</c:v>
                </c:pt>
                <c:pt idx="8">
                  <c:v>18.6504927975739</c:v>
                </c:pt>
                <c:pt idx="9">
                  <c:v>18.3799733485627</c:v>
                </c:pt>
                <c:pt idx="10">
                  <c:v>17.736344045722898</c:v>
                </c:pt>
                <c:pt idx="11">
                  <c:v>16.801926335503399</c:v>
                </c:pt>
              </c:numCache>
            </c:numRef>
          </c:val>
          <c:smooth val="0"/>
          <c:extLst>
            <c:ext xmlns:c16="http://schemas.microsoft.com/office/drawing/2014/chart" uri="{C3380CC4-5D6E-409C-BE32-E72D297353CC}">
              <c16:uniqueId val="{00000004-975D-45D1-8269-4D0AD7772393}"/>
            </c:ext>
          </c:extLst>
        </c:ser>
        <c:dLbls>
          <c:showLegendKey val="0"/>
          <c:showVal val="0"/>
          <c:showCatName val="0"/>
          <c:showSerName val="0"/>
          <c:showPercent val="0"/>
          <c:showBubbleSize val="0"/>
        </c:dLbls>
        <c:smooth val="0"/>
        <c:axId val="602044744"/>
        <c:axId val="602041608"/>
      </c:lineChart>
      <c:catAx>
        <c:axId val="602044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02041608"/>
        <c:crosses val="autoZero"/>
        <c:auto val="1"/>
        <c:lblAlgn val="ctr"/>
        <c:lblOffset val="100"/>
        <c:noMultiLvlLbl val="0"/>
      </c:catAx>
      <c:valAx>
        <c:axId val="602041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0"/>
              <a:lstStyle/>
              <a:p>
                <a:pPr marL="0" marR="0" lvl="0" indent="0" algn="ctr" defTabSz="914400" rtl="0" eaLnBrk="1" fontAlgn="auto" latinLnBrk="0" hangingPunct="1">
                  <a:lnSpc>
                    <a:spcPct val="100000"/>
                  </a:lnSpc>
                  <a:spcBef>
                    <a:spcPts val="0"/>
                  </a:spcBef>
                  <a:spcAft>
                    <a:spcPts val="0"/>
                  </a:spcAft>
                  <a:buClrTx/>
                  <a:buSzTx/>
                  <a:buFontTx/>
                  <a:buNone/>
                  <a:tabLst/>
                  <a:defRPr sz="800" b="0" i="0" u="none" strike="noStrike" kern="1200" baseline="0">
                    <a:solidFill>
                      <a:sysClr val="windowText" lastClr="000000">
                        <a:lumMod val="65000"/>
                        <a:lumOff val="35000"/>
                      </a:sysClr>
                    </a:solidFill>
                    <a:latin typeface="+mn-lt"/>
                    <a:ea typeface="+mn-ea"/>
                    <a:cs typeface="+mn-cs"/>
                  </a:defRPr>
                </a:pPr>
                <a:r>
                  <a:rPr lang="da-DK" sz="800" b="0" i="0" u="none" strike="noStrike" kern="1200" baseline="0">
                    <a:solidFill>
                      <a:sysClr val="windowText" lastClr="000000">
                        <a:lumMod val="65000"/>
                        <a:lumOff val="35000"/>
                      </a:sysClr>
                    </a:solidFill>
                  </a:rPr>
                  <a:t>Andel (pct.)</a:t>
                </a:r>
              </a:p>
            </c:rich>
          </c:tx>
          <c:layout>
            <c:manualLayout>
              <c:xMode val="edge"/>
              <c:yMode val="edge"/>
              <c:x val="2.7777777777777776E-2"/>
              <c:y val="1.4316666666666667E-2"/>
            </c:manualLayout>
          </c:layout>
          <c:overlay val="0"/>
          <c:spPr>
            <a:noFill/>
            <a:ln>
              <a:noFill/>
            </a:ln>
            <a:effectLst/>
          </c:spPr>
          <c:txPr>
            <a:bodyPr rot="0" spcFirstLastPara="1" vertOverflow="ellipsis" wrap="square" anchor="t" anchorCtr="0"/>
            <a:lstStyle/>
            <a:p>
              <a:pPr marL="0" marR="0" lvl="0" indent="0" algn="ctr" defTabSz="914400" rtl="0" eaLnBrk="1" fontAlgn="auto" latinLnBrk="0" hangingPunct="1">
                <a:lnSpc>
                  <a:spcPct val="100000"/>
                </a:lnSpc>
                <a:spcBef>
                  <a:spcPts val="0"/>
                </a:spcBef>
                <a:spcAft>
                  <a:spcPts val="0"/>
                </a:spcAft>
                <a:buClrTx/>
                <a:buSzTx/>
                <a:buFontTx/>
                <a:buNone/>
                <a:tabLst/>
                <a:defRPr sz="800" b="0" i="0" u="none" strike="noStrike" kern="1200" baseline="0">
                  <a:solidFill>
                    <a:sysClr val="windowText" lastClr="000000">
                      <a:lumMod val="65000"/>
                      <a:lumOff val="35000"/>
                    </a:sysClr>
                  </a:solidFill>
                  <a:latin typeface="+mn-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02044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rtl="0">
              <a:defRPr lang="da-DK" sz="1400" b="0" i="0" u="none" strike="noStrike" kern="1200" spc="0" baseline="0">
                <a:solidFill>
                  <a:sysClr val="windowText" lastClr="000000">
                    <a:lumMod val="65000"/>
                    <a:lumOff val="35000"/>
                  </a:sysClr>
                </a:solidFill>
                <a:latin typeface="+mn-lt"/>
                <a:ea typeface="+mn-ea"/>
                <a:cs typeface="+mn-cs"/>
              </a:defRPr>
            </a:pPr>
            <a:r>
              <a:rPr lang="da-DK" sz="1400" b="0" i="0" u="none" strike="noStrike" kern="1200" spc="0" baseline="0">
                <a:solidFill>
                  <a:sysClr val="windowText" lastClr="000000">
                    <a:lumMod val="65000"/>
                    <a:lumOff val="35000"/>
                  </a:sysClr>
                </a:solidFill>
                <a:latin typeface="+mn-lt"/>
                <a:ea typeface="+mn-ea"/>
                <a:cs typeface="+mn-cs"/>
              </a:rPr>
              <a:t>Figur 2a. Antal/andel brugere af antipsykotika hos ældre borgere med demens på 65 år eller derover fordelt på bopæl for hele landet, 2014  -  2025</a:t>
            </a:r>
          </a:p>
        </c:rich>
      </c:tx>
      <c:layout>
        <c:manualLayout>
          <c:xMode val="edge"/>
          <c:yMode val="edge"/>
          <c:x val="0.10695466937481365"/>
          <c:y val="1.2657299334963568E-2"/>
        </c:manualLayout>
      </c:layout>
      <c:overlay val="0"/>
    </c:title>
    <c:autoTitleDeleted val="0"/>
    <c:pivotFmts>
      <c:pivotFmt>
        <c:idx val="0"/>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0"/>
        <c:spPr>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1"/>
        <c:spPr>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2"/>
        <c:spPr>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4"/>
        <c:spPr>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5"/>
        <c:spPr>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6"/>
        <c:spPr>
          <a:ln w="28575" cap="rnd">
            <a:solidFill>
              <a:schemeClr val="accent2"/>
            </a:solidFill>
            <a:round/>
          </a:ln>
          <a:effectLst/>
        </c:spPr>
        <c:marker>
          <c:symbol val="none"/>
        </c:marker>
        <c:dLbl>
          <c:idx val="0"/>
          <c:delete val="1"/>
          <c:extLst>
            <c:ext xmlns:c15="http://schemas.microsoft.com/office/drawing/2012/chart" uri="{CE6537A1-D6FC-4f65-9D91-7224C49458BB}"/>
          </c:extLst>
        </c:dLbl>
      </c:pivotFmt>
      <c:pivotFmt>
        <c:idx val="17"/>
        <c:spPr>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18"/>
        <c:spPr>
          <a:ln w="28575" cap="rnd">
            <a:solidFill>
              <a:schemeClr val="accent2"/>
            </a:solidFill>
            <a:round/>
          </a:ln>
          <a:effectLst/>
        </c:spPr>
        <c:marker>
          <c:symbol val="none"/>
        </c:marker>
        <c:dLbl>
          <c:idx val="0"/>
          <c:delete val="1"/>
          <c:extLst>
            <c:ext xmlns:c15="http://schemas.microsoft.com/office/drawing/2012/chart" uri="{CE6537A1-D6FC-4f65-9D91-7224C49458BB}"/>
          </c:extLst>
        </c:dLbl>
      </c:pivotFmt>
    </c:pivotFmts>
    <c:plotArea>
      <c:layout>
        <c:manualLayout>
          <c:layoutTarget val="inner"/>
          <c:xMode val="edge"/>
          <c:yMode val="edge"/>
          <c:x val="0.10802537182852144"/>
          <c:y val="0.11024305555555555"/>
          <c:w val="0.86141907261592288"/>
          <c:h val="0.69099583333333336"/>
        </c:manualLayout>
      </c:layout>
      <c:lineChart>
        <c:grouping val="standard"/>
        <c:varyColors val="0"/>
        <c:ser>
          <c:idx val="0"/>
          <c:order val="0"/>
          <c:tx>
            <c:v>Plejehjem</c:v>
          </c:tx>
          <c:spPr>
            <a:ln w="28575" cap="rnd">
              <a:solidFill>
                <a:schemeClr val="accent1"/>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Baggrundsdata!$AA$8:$AA$19</c:f>
              <c:numCache>
                <c:formatCode>_-* #,##0.0_-;\-* #,##0.0_-;_-* "-"??_-;_-@_-</c:formatCode>
                <c:ptCount val="12"/>
                <c:pt idx="0">
                  <c:v>25.113570180547502</c:v>
                </c:pt>
                <c:pt idx="1">
                  <c:v>24.6536127333104</c:v>
                </c:pt>
                <c:pt idx="2">
                  <c:v>24.987199180747599</c:v>
                </c:pt>
                <c:pt idx="3">
                  <c:v>24.1430361006719</c:v>
                </c:pt>
                <c:pt idx="4">
                  <c:v>24.340561881329801</c:v>
                </c:pt>
                <c:pt idx="5">
                  <c:v>23.442821682156701</c:v>
                </c:pt>
                <c:pt idx="6">
                  <c:v>23.5903670255876</c:v>
                </c:pt>
                <c:pt idx="7">
                  <c:v>23.765813474551301</c:v>
                </c:pt>
                <c:pt idx="8">
                  <c:v>23.820952838113499</c:v>
                </c:pt>
                <c:pt idx="9">
                  <c:v>23.198776758409799</c:v>
                </c:pt>
                <c:pt idx="10">
                  <c:v>21.633621213964201</c:v>
                </c:pt>
                <c:pt idx="11">
                  <c:v>20.202565024571498</c:v>
                </c:pt>
              </c:numCache>
            </c:numRef>
          </c:val>
          <c:smooth val="0"/>
          <c:extLst>
            <c:ext xmlns:c16="http://schemas.microsoft.com/office/drawing/2014/chart" uri="{C3380CC4-5D6E-409C-BE32-E72D297353CC}">
              <c16:uniqueId val="{00000000-E447-4403-B667-FFD2DC4EAD87}"/>
            </c:ext>
          </c:extLst>
        </c:ser>
        <c:ser>
          <c:idx val="1"/>
          <c:order val="1"/>
          <c:tx>
            <c:v>Eget hjem</c:v>
          </c:tx>
          <c:spPr>
            <a:ln w="28575" cap="rnd">
              <a:solidFill>
                <a:schemeClr val="accent2"/>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Baggrundsdata!$AB$8:$AB$19</c:f>
              <c:numCache>
                <c:formatCode>_-* #,##0.0_-;\-* #,##0.0_-;_-* "-"??_-;_-@_-</c:formatCode>
                <c:ptCount val="12"/>
                <c:pt idx="0">
                  <c:v>14.541709577754901</c:v>
                </c:pt>
                <c:pt idx="1">
                  <c:v>14.082397003745299</c:v>
                </c:pt>
                <c:pt idx="2">
                  <c:v>13.6621838131767</c:v>
                </c:pt>
                <c:pt idx="3">
                  <c:v>13.140174506828499</c:v>
                </c:pt>
                <c:pt idx="4">
                  <c:v>12.5723279174189</c:v>
                </c:pt>
                <c:pt idx="5">
                  <c:v>11.8028473429498</c:v>
                </c:pt>
                <c:pt idx="6">
                  <c:v>12.9543465241627</c:v>
                </c:pt>
                <c:pt idx="7">
                  <c:v>12.9223661563547</c:v>
                </c:pt>
                <c:pt idx="8">
                  <c:v>12.4152985583701</c:v>
                </c:pt>
                <c:pt idx="9">
                  <c:v>11.481779206859599</c:v>
                </c:pt>
                <c:pt idx="10">
                  <c:v>10.7475459350617</c:v>
                </c:pt>
                <c:pt idx="11">
                  <c:v>10.665230272017199</c:v>
                </c:pt>
              </c:numCache>
            </c:numRef>
          </c:val>
          <c:smooth val="0"/>
          <c:extLst>
            <c:ext xmlns:c16="http://schemas.microsoft.com/office/drawing/2014/chart" uri="{C3380CC4-5D6E-409C-BE32-E72D297353CC}">
              <c16:uniqueId val="{00000001-E447-4403-B667-FFD2DC4EAD87}"/>
            </c:ext>
          </c:extLst>
        </c:ser>
        <c:dLbls>
          <c:showLegendKey val="0"/>
          <c:showVal val="0"/>
          <c:showCatName val="0"/>
          <c:showSerName val="0"/>
          <c:showPercent val="0"/>
          <c:showBubbleSize val="0"/>
        </c:dLbls>
        <c:smooth val="0"/>
        <c:axId val="602044744"/>
        <c:axId val="602041608"/>
      </c:lineChart>
      <c:catAx>
        <c:axId val="602044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02041608"/>
        <c:crosses val="autoZero"/>
        <c:auto val="1"/>
        <c:lblAlgn val="ctr"/>
        <c:lblOffset val="100"/>
        <c:noMultiLvlLbl val="0"/>
      </c:catAx>
      <c:valAx>
        <c:axId val="602041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0"/>
              <a:lstStyle/>
              <a:p>
                <a:pPr marL="0" marR="0" lvl="0" indent="0" algn="ctr" defTabSz="914400" rtl="0" eaLnBrk="1" fontAlgn="auto" latinLnBrk="0" hangingPunct="1">
                  <a:lnSpc>
                    <a:spcPct val="100000"/>
                  </a:lnSpc>
                  <a:spcBef>
                    <a:spcPts val="0"/>
                  </a:spcBef>
                  <a:spcAft>
                    <a:spcPts val="0"/>
                  </a:spcAft>
                  <a:buClrTx/>
                  <a:buSzTx/>
                  <a:buFontTx/>
                  <a:buNone/>
                  <a:tabLst/>
                  <a:defRPr sz="800" b="0" i="0" u="none" strike="noStrike" kern="1200" baseline="0">
                    <a:solidFill>
                      <a:sysClr val="windowText" lastClr="000000">
                        <a:lumMod val="65000"/>
                        <a:lumOff val="35000"/>
                      </a:sysClr>
                    </a:solidFill>
                    <a:latin typeface="+mn-lt"/>
                    <a:ea typeface="+mn-ea"/>
                    <a:cs typeface="+mn-cs"/>
                  </a:defRPr>
                </a:pPr>
                <a:r>
                  <a:rPr lang="da-DK" sz="800" b="0" i="0" u="none" strike="noStrike" kern="1200" baseline="0">
                    <a:solidFill>
                      <a:sysClr val="windowText" lastClr="000000">
                        <a:lumMod val="65000"/>
                        <a:lumOff val="35000"/>
                      </a:sysClr>
                    </a:solidFill>
                  </a:rPr>
                  <a:t>Andel (pct.)</a:t>
                </a:r>
              </a:p>
            </c:rich>
          </c:tx>
          <c:layout>
            <c:manualLayout>
              <c:xMode val="edge"/>
              <c:yMode val="edge"/>
              <c:x val="2.7777777777777776E-2"/>
              <c:y val="1.4316666666666667E-2"/>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02044744"/>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'2. Plejehjem vs. eget hjem'!$C$2502</c:f>
          <c:strCache>
            <c:ptCount val="1"/>
            <c:pt idx="0">
              <c:v>Figur 2b. Andel brugere af antipsykotika hos ældre borgere med demens på 65 år eller derover fordelt på bopæl og region for 2025</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6.9358705161854772E-2"/>
          <c:y val="0.11063993055555557"/>
          <c:w val="0.91119685039370091"/>
          <c:h val="0.64332083333333345"/>
        </c:manualLayout>
      </c:layout>
      <c:barChart>
        <c:barDir val="col"/>
        <c:grouping val="clustered"/>
        <c:varyColors val="0"/>
        <c:ser>
          <c:idx val="0"/>
          <c:order val="0"/>
          <c:tx>
            <c:v>Plejehjem</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Region Hovedstaden</c:v>
              </c:pt>
              <c:pt idx="1">
                <c:v>Region Midtjylland</c:v>
              </c:pt>
              <c:pt idx="2">
                <c:v>Region Nordjylland</c:v>
              </c:pt>
              <c:pt idx="3">
                <c:v>Region Sjælland</c:v>
              </c:pt>
              <c:pt idx="4">
                <c:v>Region Syddanmark</c:v>
              </c:pt>
            </c:strLit>
          </c:cat>
          <c:val>
            <c:numRef>
              <c:f>Baggrundsdata!$AB$53:$AB$57</c:f>
              <c:numCache>
                <c:formatCode>_-* #,##0.0_-;\-* #,##0.0_-;_-* "-"??_-;_-@_-</c:formatCode>
                <c:ptCount val="5"/>
                <c:pt idx="0">
                  <c:v>10.0447779256928</c:v>
                </c:pt>
                <c:pt idx="1">
                  <c:v>10.791366906474799</c:v>
                </c:pt>
                <c:pt idx="2">
                  <c:v>9.4348659003831408</c:v>
                </c:pt>
                <c:pt idx="3">
                  <c:v>9.6347273689783002</c:v>
                </c:pt>
                <c:pt idx="4">
                  <c:v>12.205717488789199</c:v>
                </c:pt>
              </c:numCache>
            </c:numRef>
          </c:val>
          <c:extLst>
            <c:ext xmlns:c16="http://schemas.microsoft.com/office/drawing/2014/chart" uri="{C3380CC4-5D6E-409C-BE32-E72D297353CC}">
              <c16:uniqueId val="{00000000-295C-47E8-9B1B-C35DF0A7F7AC}"/>
            </c:ext>
          </c:extLst>
        </c:ser>
        <c:ser>
          <c:idx val="1"/>
          <c:order val="1"/>
          <c:tx>
            <c:v>Eget hjem</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Region Hovedstaden</c:v>
              </c:pt>
              <c:pt idx="1">
                <c:v>Region Midtjylland</c:v>
              </c:pt>
              <c:pt idx="2">
                <c:v>Region Nordjylland</c:v>
              </c:pt>
              <c:pt idx="3">
                <c:v>Region Sjælland</c:v>
              </c:pt>
              <c:pt idx="4">
                <c:v>Region Syddanmark</c:v>
              </c:pt>
            </c:strLit>
          </c:cat>
          <c:val>
            <c:numRef>
              <c:f>Baggrundsdata!$AC$53:$AC$57</c:f>
              <c:numCache>
                <c:formatCode>_-* #,##0.0_-;\-* #,##0.0_-;_-* "-"??_-;_-@_-</c:formatCode>
                <c:ptCount val="5"/>
                <c:pt idx="0">
                  <c:v>18.275456150676899</c:v>
                </c:pt>
                <c:pt idx="1">
                  <c:v>12.7529123237278</c:v>
                </c:pt>
                <c:pt idx="2">
                  <c:v>18.430493273542599</c:v>
                </c:pt>
                <c:pt idx="3">
                  <c:v>24.8467010056414</c:v>
                </c:pt>
                <c:pt idx="4">
                  <c:v>24.8467010056414</c:v>
                </c:pt>
              </c:numCache>
            </c:numRef>
          </c:val>
          <c:extLst>
            <c:ext xmlns:c16="http://schemas.microsoft.com/office/drawing/2014/chart" uri="{C3380CC4-5D6E-409C-BE32-E72D297353CC}">
              <c16:uniqueId val="{00000001-295C-47E8-9B1B-C35DF0A7F7AC}"/>
            </c:ext>
          </c:extLst>
        </c:ser>
        <c:dLbls>
          <c:dLblPos val="outEnd"/>
          <c:showLegendKey val="0"/>
          <c:showVal val="1"/>
          <c:showCatName val="0"/>
          <c:showSerName val="0"/>
          <c:showPercent val="0"/>
          <c:showBubbleSize val="0"/>
        </c:dLbls>
        <c:gapWidth val="219"/>
        <c:overlap val="-27"/>
        <c:axId val="674622480"/>
        <c:axId val="674625224"/>
      </c:barChart>
      <c:catAx>
        <c:axId val="674622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74625224"/>
        <c:crossesAt val="0"/>
        <c:auto val="1"/>
        <c:lblAlgn val="ctr"/>
        <c:lblOffset val="100"/>
        <c:noMultiLvlLbl val="0"/>
      </c:catAx>
      <c:valAx>
        <c:axId val="6746252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sz="800" b="0" i="0" u="none" strike="noStrike" kern="1200" baseline="0">
                    <a:solidFill>
                      <a:sysClr val="windowText" lastClr="000000">
                        <a:lumMod val="65000"/>
                        <a:lumOff val="35000"/>
                      </a:sysClr>
                    </a:solidFill>
                    <a:latin typeface="+mn-lt"/>
                    <a:ea typeface="+mn-ea"/>
                    <a:cs typeface="+mn-cs"/>
                  </a:defRPr>
                </a:pPr>
                <a:r>
                  <a:rPr lang="da-DK" sz="800" b="0" i="0" u="none" strike="noStrike" kern="1200" baseline="0">
                    <a:solidFill>
                      <a:sysClr val="windowText" lastClr="000000">
                        <a:lumMod val="65000"/>
                        <a:lumOff val="35000"/>
                      </a:sysClr>
                    </a:solidFill>
                  </a:rPr>
                  <a:t>Andel (pct.)</a:t>
                </a:r>
              </a:p>
            </c:rich>
          </c:tx>
          <c:layout>
            <c:manualLayout>
              <c:xMode val="edge"/>
              <c:yMode val="edge"/>
              <c:x val="8.2218792866941021E-3"/>
              <c:y val="1.9929138321995464E-2"/>
            </c:manualLayout>
          </c:layout>
          <c:overlay val="0"/>
          <c:spPr>
            <a:noFill/>
            <a:ln>
              <a:noFill/>
            </a:ln>
            <a:effectLst/>
          </c:spPr>
          <c:txPr>
            <a:bodyPr rot="0" spcFirstLastPara="1" vertOverflow="ellipsis" wrap="square"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sz="800" b="0" i="0" u="none" strike="noStrike" kern="1200" baseline="0">
                  <a:solidFill>
                    <a:sysClr val="windowText" lastClr="000000">
                      <a:lumMod val="65000"/>
                      <a:lumOff val="35000"/>
                    </a:sysClr>
                  </a:solidFill>
                  <a:latin typeface="+mn-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74622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'2. Plejehjem vs. eget hjem'!$C$2503</c:f>
          <c:strCache>
            <c:ptCount val="1"/>
            <c:pt idx="0">
              <c:v>Figur 2c. Andel brugere af antipsykotika hos ældre borgere med demens på 65 år eller derover fordelt på bopæl for  Region Hovedstaden, 2014  -  2025</c:v>
            </c:pt>
          </c:strCache>
        </c:strRef>
      </c:tx>
      <c:layout>
        <c:manualLayout>
          <c:xMode val="edge"/>
          <c:yMode val="edge"/>
          <c:x val="0.14320275162801421"/>
          <c:y val="2.39984882842025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802537182852144"/>
          <c:y val="0.11024305555555555"/>
          <c:w val="0.86141907261592288"/>
          <c:h val="0.69099583333333336"/>
        </c:manualLayout>
      </c:layout>
      <c:lineChart>
        <c:grouping val="standard"/>
        <c:varyColors val="0"/>
        <c:ser>
          <c:idx val="0"/>
          <c:order val="0"/>
          <c:tx>
            <c:v>Plejehjem</c:v>
          </c:tx>
          <c:spPr>
            <a:ln w="28575" cap="rnd">
              <a:solidFill>
                <a:schemeClr val="accent1"/>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Baggrundsdata!$AB$83:$AB$94</c:f>
              <c:numCache>
                <c:formatCode>_-* #,##0.0_-;\-* #,##0.0_-;_-* "-"??_-;_-@_-</c:formatCode>
                <c:ptCount val="12"/>
                <c:pt idx="0">
                  <c:v>15.3228449688627</c:v>
                </c:pt>
                <c:pt idx="1">
                  <c:v>14.903175832687801</c:v>
                </c:pt>
                <c:pt idx="2">
                  <c:v>14.246741436799001</c:v>
                </c:pt>
                <c:pt idx="3">
                  <c:v>13.5839902971498</c:v>
                </c:pt>
                <c:pt idx="4">
                  <c:v>12.533333333333299</c:v>
                </c:pt>
                <c:pt idx="5">
                  <c:v>11.4444277786111</c:v>
                </c:pt>
                <c:pt idx="6">
                  <c:v>12.545344619105199</c:v>
                </c:pt>
                <c:pt idx="7">
                  <c:v>12.850327966607001</c:v>
                </c:pt>
                <c:pt idx="8">
                  <c:v>12.1728727381486</c:v>
                </c:pt>
                <c:pt idx="9">
                  <c:v>10.870506712862699</c:v>
                </c:pt>
                <c:pt idx="10">
                  <c:v>10.2265200688833</c:v>
                </c:pt>
                <c:pt idx="11">
                  <c:v>10.0447779256928</c:v>
                </c:pt>
              </c:numCache>
            </c:numRef>
          </c:val>
          <c:smooth val="0"/>
          <c:extLst>
            <c:ext xmlns:c16="http://schemas.microsoft.com/office/drawing/2014/chart" uri="{C3380CC4-5D6E-409C-BE32-E72D297353CC}">
              <c16:uniqueId val="{00000000-A388-4E4E-BE99-6753FC5705D3}"/>
            </c:ext>
          </c:extLst>
        </c:ser>
        <c:ser>
          <c:idx val="1"/>
          <c:order val="1"/>
          <c:tx>
            <c:v>Eget hjem</c:v>
          </c:tx>
          <c:spPr>
            <a:ln w="28575" cap="rnd">
              <a:solidFill>
                <a:schemeClr val="accent2"/>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Baggrundsdata!$AC$83:$AC$94</c:f>
              <c:numCache>
                <c:formatCode>_-* #,##0.0_-;\-* #,##0.0_-;_-* "-"??_-;_-@_-</c:formatCode>
                <c:ptCount val="12"/>
                <c:pt idx="0">
                  <c:v>21.171548117154799</c:v>
                </c:pt>
                <c:pt idx="1">
                  <c:v>22.188782489740099</c:v>
                </c:pt>
                <c:pt idx="2">
                  <c:v>23.1190150478796</c:v>
                </c:pt>
                <c:pt idx="3">
                  <c:v>24.0897892143444</c:v>
                </c:pt>
                <c:pt idx="4">
                  <c:v>25.130890052356001</c:v>
                </c:pt>
                <c:pt idx="5">
                  <c:v>23.097826086956498</c:v>
                </c:pt>
                <c:pt idx="6">
                  <c:v>24.2349048800662</c:v>
                </c:pt>
                <c:pt idx="7">
                  <c:v>24.874651810585</c:v>
                </c:pt>
                <c:pt idx="8">
                  <c:v>22.979942693409701</c:v>
                </c:pt>
                <c:pt idx="9">
                  <c:v>22.347029263966899</c:v>
                </c:pt>
                <c:pt idx="10">
                  <c:v>19.994102034798001</c:v>
                </c:pt>
                <c:pt idx="11">
                  <c:v>18.275456150676899</c:v>
                </c:pt>
              </c:numCache>
            </c:numRef>
          </c:val>
          <c:smooth val="0"/>
          <c:extLst>
            <c:ext xmlns:c16="http://schemas.microsoft.com/office/drawing/2014/chart" uri="{C3380CC4-5D6E-409C-BE32-E72D297353CC}">
              <c16:uniqueId val="{00000001-A388-4E4E-BE99-6753FC5705D3}"/>
            </c:ext>
          </c:extLst>
        </c:ser>
        <c:dLbls>
          <c:showLegendKey val="0"/>
          <c:showVal val="0"/>
          <c:showCatName val="0"/>
          <c:showSerName val="0"/>
          <c:showPercent val="0"/>
          <c:showBubbleSize val="0"/>
        </c:dLbls>
        <c:smooth val="0"/>
        <c:axId val="602044744"/>
        <c:axId val="602041608"/>
      </c:lineChart>
      <c:catAx>
        <c:axId val="602044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02041608"/>
        <c:crosses val="autoZero"/>
        <c:auto val="1"/>
        <c:lblAlgn val="ctr"/>
        <c:lblOffset val="100"/>
        <c:noMultiLvlLbl val="0"/>
      </c:catAx>
      <c:valAx>
        <c:axId val="602041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0"/>
              <a:lstStyle/>
              <a:p>
                <a:pPr marL="0" marR="0" lvl="0" indent="0" algn="ctr" defTabSz="914400" rtl="0" eaLnBrk="1" fontAlgn="auto" latinLnBrk="0" hangingPunct="1">
                  <a:lnSpc>
                    <a:spcPct val="100000"/>
                  </a:lnSpc>
                  <a:spcBef>
                    <a:spcPts val="0"/>
                  </a:spcBef>
                  <a:spcAft>
                    <a:spcPts val="0"/>
                  </a:spcAft>
                  <a:buClrTx/>
                  <a:buSzTx/>
                  <a:buFontTx/>
                  <a:buNone/>
                  <a:tabLst/>
                  <a:defRPr sz="800" b="0" i="0" u="none" strike="noStrike" kern="1200" baseline="0">
                    <a:solidFill>
                      <a:sysClr val="windowText" lastClr="000000">
                        <a:lumMod val="65000"/>
                        <a:lumOff val="35000"/>
                      </a:sysClr>
                    </a:solidFill>
                    <a:latin typeface="+mn-lt"/>
                    <a:ea typeface="+mn-ea"/>
                    <a:cs typeface="+mn-cs"/>
                  </a:defRPr>
                </a:pPr>
                <a:r>
                  <a:rPr lang="da-DK" sz="800" b="0" i="0" u="none" strike="noStrike" kern="1200" baseline="0">
                    <a:solidFill>
                      <a:sysClr val="windowText" lastClr="000000">
                        <a:lumMod val="65000"/>
                        <a:lumOff val="35000"/>
                      </a:sysClr>
                    </a:solidFill>
                  </a:rPr>
                  <a:t>Andel (pct.)</a:t>
                </a:r>
              </a:p>
            </c:rich>
          </c:tx>
          <c:layout>
            <c:manualLayout>
              <c:xMode val="edge"/>
              <c:yMode val="edge"/>
              <c:x val="2.7777777777777776E-2"/>
              <c:y val="1.4316666666666667E-2"/>
            </c:manualLayout>
          </c:layout>
          <c:overlay val="0"/>
          <c:spPr>
            <a:noFill/>
            <a:ln>
              <a:noFill/>
            </a:ln>
            <a:effectLst/>
          </c:spPr>
          <c:txPr>
            <a:bodyPr rot="0" spcFirstLastPara="1" vertOverflow="ellipsis" wrap="square" anchor="t" anchorCtr="0"/>
            <a:lstStyle/>
            <a:p>
              <a:pPr marL="0" marR="0" lvl="0" indent="0" algn="ctr" defTabSz="914400" rtl="0" eaLnBrk="1" fontAlgn="auto" latinLnBrk="0" hangingPunct="1">
                <a:lnSpc>
                  <a:spcPct val="100000"/>
                </a:lnSpc>
                <a:spcBef>
                  <a:spcPts val="0"/>
                </a:spcBef>
                <a:spcAft>
                  <a:spcPts val="0"/>
                </a:spcAft>
                <a:buClrTx/>
                <a:buSzTx/>
                <a:buFontTx/>
                <a:buNone/>
                <a:tabLst/>
                <a:defRPr sz="800" b="0" i="0" u="none" strike="noStrike" kern="1200" baseline="0">
                  <a:solidFill>
                    <a:sysClr val="windowText" lastClr="000000">
                      <a:lumMod val="65000"/>
                      <a:lumOff val="35000"/>
                    </a:sysClr>
                  </a:solidFill>
                  <a:latin typeface="+mn-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02044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'2. Plejehjem vs. eget hjem'!$C$2504</c:f>
          <c:strCache>
            <c:ptCount val="1"/>
            <c:pt idx="0">
              <c:v>Figur 2d. Andel brugere af antipsykotika hos ældre borgere med demens på 65 år eller derover fordelt på bopæl for Albertslund kommune, 2014  -  2025</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pivotFmt>
      <c:pivotFmt>
        <c:idx val="7"/>
        <c:spPr>
          <a:solidFill>
            <a:schemeClr val="accent1"/>
          </a:solidFill>
          <a:ln w="28575" cap="rnd">
            <a:solidFill>
              <a:schemeClr val="accent1"/>
            </a:solidFill>
            <a:round/>
          </a:ln>
          <a:effectLst/>
        </c:spPr>
        <c:marker>
          <c:symbol val="none"/>
        </c:marker>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802537182852144"/>
          <c:y val="0.11024305555555555"/>
          <c:w val="0.86141907261592288"/>
          <c:h val="0.69099583333333336"/>
        </c:manualLayout>
      </c:layout>
      <c:lineChart>
        <c:grouping val="standard"/>
        <c:varyColors val="0"/>
        <c:ser>
          <c:idx val="0"/>
          <c:order val="0"/>
          <c:tx>
            <c:v>Eget hjem</c:v>
          </c:tx>
          <c:spPr>
            <a:ln w="28575" cap="rnd">
              <a:solidFill>
                <a:schemeClr val="accent1"/>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Baggrundsdata!$AB$179:$AB$190</c:f>
              <c:numCache>
                <c:formatCode>_-* #,##0.0_-;\-* #,##0.0_-;_-* "-"??_-;_-@_-</c:formatCode>
                <c:ptCount val="12"/>
                <c:pt idx="0">
                  <c:v>16.8539325842697</c:v>
                </c:pt>
                <c:pt idx="1">
                  <c:v>19.565217391304401</c:v>
                </c:pt>
                <c:pt idx="2">
                  <c:v>17.475728155339802</c:v>
                </c:pt>
                <c:pt idx="3">
                  <c:v>19.318181818181799</c:v>
                </c:pt>
                <c:pt idx="4">
                  <c:v>20.430107526881699</c:v>
                </c:pt>
                <c:pt idx="5">
                  <c:v>15.625</c:v>
                </c:pt>
                <c:pt idx="6">
                  <c:v>17.821782178217799</c:v>
                </c:pt>
                <c:pt idx="7">
                  <c:v>15.094339622641501</c:v>
                </c:pt>
                <c:pt idx="8">
                  <c:v>13.5416666666667</c:v>
                </c:pt>
                <c:pt idx="9">
                  <c:v>10.2803738317757</c:v>
                </c:pt>
                <c:pt idx="10">
                  <c:v>14.9606299212598</c:v>
                </c:pt>
                <c:pt idx="11">
                  <c:v>14.814814814814801</c:v>
                </c:pt>
              </c:numCache>
            </c:numRef>
          </c:val>
          <c:smooth val="0"/>
          <c:extLst>
            <c:ext xmlns:c16="http://schemas.microsoft.com/office/drawing/2014/chart" uri="{C3380CC4-5D6E-409C-BE32-E72D297353CC}">
              <c16:uniqueId val="{00000000-D41E-4754-9C3D-B78EB173DF0B}"/>
            </c:ext>
          </c:extLst>
        </c:ser>
        <c:ser>
          <c:idx val="1"/>
          <c:order val="1"/>
          <c:tx>
            <c:v>Plejehjem</c:v>
          </c:tx>
          <c:spPr>
            <a:ln w="28575" cap="rnd">
              <a:solidFill>
                <a:schemeClr val="accent2"/>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Ref>
              <c:f>Baggrundsdata!$AC$179:$AC$190</c:f>
              <c:numCache>
                <c:formatCode>_-* #,##0.0_-;\-* #,##0.0_-;_-* "-"??_-;_-@_-</c:formatCode>
                <c:ptCount val="12"/>
                <c:pt idx="0">
                  <c:v>36.2068965517241</c:v>
                </c:pt>
                <c:pt idx="1">
                  <c:v>41.6666666666667</c:v>
                </c:pt>
                <c:pt idx="2">
                  <c:v>34.920634920634903</c:v>
                </c:pt>
                <c:pt idx="3">
                  <c:v>42.857142857142897</c:v>
                </c:pt>
                <c:pt idx="4">
                  <c:v>34.6666666666667</c:v>
                </c:pt>
                <c:pt idx="5">
                  <c:v>40.909090909090899</c:v>
                </c:pt>
                <c:pt idx="6">
                  <c:v>45.9016393442623</c:v>
                </c:pt>
                <c:pt idx="7">
                  <c:v>31.7460317460318</c:v>
                </c:pt>
                <c:pt idx="8">
                  <c:v>29.310344827586199</c:v>
                </c:pt>
                <c:pt idx="9">
                  <c:v>18.3333333333333</c:v>
                </c:pt>
                <c:pt idx="10">
                  <c:v>15.8730158730159</c:v>
                </c:pt>
                <c:pt idx="11">
                  <c:v>25.396825396825399</c:v>
                </c:pt>
              </c:numCache>
            </c:numRef>
          </c:val>
          <c:smooth val="0"/>
          <c:extLst>
            <c:ext xmlns:c16="http://schemas.microsoft.com/office/drawing/2014/chart" uri="{C3380CC4-5D6E-409C-BE32-E72D297353CC}">
              <c16:uniqueId val="{00000001-D41E-4754-9C3D-B78EB173DF0B}"/>
            </c:ext>
          </c:extLst>
        </c:ser>
        <c:dLbls>
          <c:showLegendKey val="0"/>
          <c:showVal val="0"/>
          <c:showCatName val="0"/>
          <c:showSerName val="0"/>
          <c:showPercent val="0"/>
          <c:showBubbleSize val="0"/>
        </c:dLbls>
        <c:smooth val="0"/>
        <c:axId val="602044744"/>
        <c:axId val="602041608"/>
      </c:lineChart>
      <c:catAx>
        <c:axId val="602044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02041608"/>
        <c:crosses val="autoZero"/>
        <c:auto val="1"/>
        <c:lblAlgn val="ctr"/>
        <c:lblOffset val="100"/>
        <c:noMultiLvlLbl val="0"/>
      </c:catAx>
      <c:valAx>
        <c:axId val="602041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0"/>
              <a:lstStyle/>
              <a:p>
                <a:pPr>
                  <a:defRPr sz="800" b="0" i="0" u="none" strike="noStrike" kern="1200" baseline="0">
                    <a:solidFill>
                      <a:schemeClr val="tx1">
                        <a:lumMod val="65000"/>
                        <a:lumOff val="35000"/>
                      </a:schemeClr>
                    </a:solidFill>
                    <a:latin typeface="+mn-lt"/>
                    <a:ea typeface="+mn-ea"/>
                    <a:cs typeface="+mn-cs"/>
                  </a:defRPr>
                </a:pPr>
                <a:r>
                  <a:rPr lang="da-DK"/>
                  <a:t>Andel (pct.)</a:t>
                </a:r>
              </a:p>
            </c:rich>
          </c:tx>
          <c:layout>
            <c:manualLayout>
              <c:xMode val="edge"/>
              <c:yMode val="edge"/>
              <c:x val="2.7777777777777776E-2"/>
              <c:y val="1.4316666666666667E-2"/>
            </c:manualLayout>
          </c:layout>
          <c:overlay val="0"/>
          <c:spPr>
            <a:noFill/>
            <a:ln>
              <a:noFill/>
            </a:ln>
            <a:effectLst/>
          </c:spPr>
          <c:txPr>
            <a:bodyPr rot="0" spcFirstLastPara="1" vertOverflow="ellipsis" wrap="square" anchor="t" anchorCtr="0"/>
            <a:lstStyle/>
            <a:p>
              <a:pPr>
                <a:defRPr sz="800" b="0" i="0" u="none" strike="noStrike" kern="1200" baseline="0">
                  <a:solidFill>
                    <a:schemeClr val="tx1">
                      <a:lumMod val="65000"/>
                      <a:lumOff val="35000"/>
                    </a:schemeClr>
                  </a:solidFill>
                  <a:latin typeface="+mn-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02044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a-DK"/>
              <a:t>Figur 4a. Andel nye brugere af antipsykotika hos ældre borgere med demens på 65 år eller derover fordelt på opstartende lægetype for hele landet, 2014  -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802537182852144"/>
          <c:y val="0.11024305555555555"/>
          <c:w val="0.86141907261592288"/>
          <c:h val="0.62147097198018264"/>
        </c:manualLayout>
      </c:layout>
      <c:lineChart>
        <c:grouping val="standard"/>
        <c:varyColors val="0"/>
        <c:ser>
          <c:idx val="0"/>
          <c:order val="0"/>
          <c:tx>
            <c:v>Egen læge</c:v>
          </c:tx>
          <c:spPr>
            <a:ln w="28575" cap="rnd">
              <a:solidFill>
                <a:schemeClr val="accent1"/>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Lit>
              <c:formatCode>General</c:formatCode>
              <c:ptCount val="12"/>
              <c:pt idx="0">
                <c:v>57.861234882240602</c:v>
              </c:pt>
              <c:pt idx="1">
                <c:v>60.3105590062112</c:v>
              </c:pt>
              <c:pt idx="2">
                <c:v>60.012554927809198</c:v>
              </c:pt>
              <c:pt idx="3">
                <c:v>62.095808383233503</c:v>
              </c:pt>
              <c:pt idx="4">
                <c:v>62.119437939110099</c:v>
              </c:pt>
              <c:pt idx="5">
                <c:v>62.335092348285002</c:v>
              </c:pt>
              <c:pt idx="6">
                <c:v>65.504490227152701</c:v>
              </c:pt>
              <c:pt idx="7">
                <c:v>66.192560175054695</c:v>
              </c:pt>
              <c:pt idx="8">
                <c:v>66.296728971962594</c:v>
              </c:pt>
              <c:pt idx="9">
                <c:v>67.012828344532707</c:v>
              </c:pt>
              <c:pt idx="10">
                <c:v>66.542288557213993</c:v>
              </c:pt>
              <c:pt idx="11">
                <c:v>69.685256764218707</c:v>
              </c:pt>
            </c:numLit>
          </c:val>
          <c:smooth val="0"/>
          <c:extLst>
            <c:ext xmlns:c16="http://schemas.microsoft.com/office/drawing/2014/chart" uri="{C3380CC4-5D6E-409C-BE32-E72D297353CC}">
              <c16:uniqueId val="{00000000-1AAB-48C0-AC7E-5A8C4BC67EBC}"/>
            </c:ext>
          </c:extLst>
        </c:ser>
        <c:ser>
          <c:idx val="1"/>
          <c:order val="1"/>
          <c:tx>
            <c:v>Hospitalslæge</c:v>
          </c:tx>
          <c:spPr>
            <a:ln w="28575" cap="rnd">
              <a:solidFill>
                <a:schemeClr val="accent2"/>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Lit>
              <c:formatCode>General</c:formatCode>
              <c:ptCount val="12"/>
              <c:pt idx="0">
                <c:v>31.126670910248301</c:v>
              </c:pt>
              <c:pt idx="1">
                <c:v>32.2981366459627</c:v>
              </c:pt>
              <c:pt idx="2">
                <c:v>33.709981167608298</c:v>
              </c:pt>
              <c:pt idx="3">
                <c:v>30.958083832335301</c:v>
              </c:pt>
              <c:pt idx="4">
                <c:v>31.2646370023419</c:v>
              </c:pt>
              <c:pt idx="5">
                <c:v>31.2664907651715</c:v>
              </c:pt>
              <c:pt idx="6">
                <c:v>29.371368198626499</c:v>
              </c:pt>
              <c:pt idx="7">
                <c:v>28.391684901531701</c:v>
              </c:pt>
              <c:pt idx="8">
                <c:v>28.095794392523398</c:v>
              </c:pt>
              <c:pt idx="9">
                <c:v>26.2064752596213</c:v>
              </c:pt>
              <c:pt idx="10">
                <c:v>27.300995024875601</c:v>
              </c:pt>
              <c:pt idx="11">
                <c:v>10.767531750414101</c:v>
              </c:pt>
            </c:numLit>
          </c:val>
          <c:smooth val="0"/>
          <c:extLst>
            <c:ext xmlns:c16="http://schemas.microsoft.com/office/drawing/2014/chart" uri="{C3380CC4-5D6E-409C-BE32-E72D297353CC}">
              <c16:uniqueId val="{00000001-1AAB-48C0-AC7E-5A8C4BC67EBC}"/>
            </c:ext>
          </c:extLst>
        </c:ser>
        <c:ser>
          <c:idx val="2"/>
          <c:order val="2"/>
          <c:tx>
            <c:v>Vagtlæger o.l.</c:v>
          </c:tx>
          <c:spPr>
            <a:ln w="28575" cap="rnd">
              <a:solidFill>
                <a:schemeClr val="accent3"/>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Lit>
              <c:formatCode>General</c:formatCode>
              <c:ptCount val="12"/>
              <c:pt idx="0">
                <c:v>7.4474856779121597</c:v>
              </c:pt>
              <c:pt idx="1">
                <c:v>4.9068322981366501</c:v>
              </c:pt>
              <c:pt idx="2">
                <c:v>3.9548022598870101</c:v>
              </c:pt>
              <c:pt idx="3">
                <c:v>4.6706586826347296</c:v>
              </c:pt>
              <c:pt idx="4">
                <c:v>4.5081967213114797</c:v>
              </c:pt>
              <c:pt idx="5">
                <c:v>4.3535620052770501</c:v>
              </c:pt>
              <c:pt idx="6">
                <c:v>3.53935552033809</c:v>
              </c:pt>
              <c:pt idx="7">
                <c:v>3.2822757111597398</c:v>
              </c:pt>
              <c:pt idx="8">
                <c:v>3.2126168224299101</c:v>
              </c:pt>
              <c:pt idx="9">
                <c:v>3.9095907147220501</c:v>
              </c:pt>
              <c:pt idx="10">
                <c:v>4.3532338308457703</c:v>
              </c:pt>
              <c:pt idx="11">
                <c:v>2.9817780231916098</c:v>
              </c:pt>
            </c:numLit>
          </c:val>
          <c:smooth val="0"/>
          <c:extLst>
            <c:ext xmlns:c16="http://schemas.microsoft.com/office/drawing/2014/chart" uri="{C3380CC4-5D6E-409C-BE32-E72D297353CC}">
              <c16:uniqueId val="{00000002-1AAB-48C0-AC7E-5A8C4BC67EBC}"/>
            </c:ext>
          </c:extLst>
        </c:ser>
        <c:ser>
          <c:idx val="3"/>
          <c:order val="3"/>
          <c:tx>
            <c:v>Øvrigt/ukendt</c:v>
          </c:tx>
          <c:spPr>
            <a:ln w="28575" cap="rnd">
              <a:solidFill>
                <a:schemeClr val="accent4"/>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Lit>
              <c:formatCode>General</c:formatCode>
              <c:ptCount val="12"/>
              <c:pt idx="0">
                <c:v>1.97326543602801</c:v>
              </c:pt>
              <c:pt idx="1">
                <c:v>0.86956521739129999</c:v>
              </c:pt>
              <c:pt idx="2">
                <c:v>1.0043942247332101</c:v>
              </c:pt>
              <c:pt idx="3">
                <c:v>0.65868263473054001</c:v>
              </c:pt>
              <c:pt idx="4">
                <c:v>0.46838407494145001</c:v>
              </c:pt>
              <c:pt idx="5">
                <c:v>0.46174142480211</c:v>
              </c:pt>
              <c:pt idx="6">
                <c:v>0.26413100898045</c:v>
              </c:pt>
              <c:pt idx="7">
                <c:v>0.38293216630197002</c:v>
              </c:pt>
              <c:pt idx="8">
                <c:v>0.58411214953270996</c:v>
              </c:pt>
              <c:pt idx="9">
                <c:v>1.03848503359805</c:v>
              </c:pt>
              <c:pt idx="10">
                <c:v>0.49751243781095</c:v>
              </c:pt>
              <c:pt idx="11">
                <c:v>15.129762562120399</c:v>
              </c:pt>
            </c:numLit>
          </c:val>
          <c:smooth val="0"/>
          <c:extLst>
            <c:ext xmlns:c16="http://schemas.microsoft.com/office/drawing/2014/chart" uri="{C3380CC4-5D6E-409C-BE32-E72D297353CC}">
              <c16:uniqueId val="{00000003-1AAB-48C0-AC7E-5A8C4BC67EBC}"/>
            </c:ext>
          </c:extLst>
        </c:ser>
        <c:ser>
          <c:idx val="4"/>
          <c:order val="4"/>
          <c:tx>
            <c:v>Psykiatere o.l.</c:v>
          </c:tx>
          <c:spPr>
            <a:ln w="28575" cap="rnd">
              <a:solidFill>
                <a:schemeClr val="accent5"/>
              </a:solidFill>
              <a:round/>
            </a:ln>
            <a:effectLst/>
          </c:spPr>
          <c:marker>
            <c:symbol val="none"/>
          </c:marker>
          <c:cat>
            <c:strLit>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Lit>
          </c:cat>
          <c:val>
            <c:numLit>
              <c:formatCode>General</c:formatCode>
              <c:ptCount val="12"/>
              <c:pt idx="0">
                <c:v>1.59134309357097</c:v>
              </c:pt>
              <c:pt idx="1">
                <c:v>1.6149068322981399</c:v>
              </c:pt>
              <c:pt idx="2">
                <c:v>1.3182674199623401</c:v>
              </c:pt>
              <c:pt idx="3">
                <c:v>1.6167664670658699</c:v>
              </c:pt>
              <c:pt idx="4">
                <c:v>1.63934426229508</c:v>
              </c:pt>
              <c:pt idx="5">
                <c:v>1.5831134564643801</c:v>
              </c:pt>
              <c:pt idx="6">
                <c:v>1.32065504490227</c:v>
              </c:pt>
              <c:pt idx="7">
                <c:v>1.7505470459518599</c:v>
              </c:pt>
              <c:pt idx="8">
                <c:v>1.8107476635513999</c:v>
              </c:pt>
              <c:pt idx="9">
                <c:v>1.8326206475259601</c:v>
              </c:pt>
              <c:pt idx="10">
                <c:v>1.3059701492537299</c:v>
              </c:pt>
              <c:pt idx="11">
                <c:v>1.4356709000552199</c:v>
              </c:pt>
            </c:numLit>
          </c:val>
          <c:smooth val="0"/>
          <c:extLst>
            <c:ext xmlns:c16="http://schemas.microsoft.com/office/drawing/2014/chart" uri="{C3380CC4-5D6E-409C-BE32-E72D297353CC}">
              <c16:uniqueId val="{00000004-1AAB-48C0-AC7E-5A8C4BC67EBC}"/>
            </c:ext>
          </c:extLst>
        </c:ser>
        <c:dLbls>
          <c:showLegendKey val="0"/>
          <c:showVal val="0"/>
          <c:showCatName val="0"/>
          <c:showSerName val="0"/>
          <c:showPercent val="0"/>
          <c:showBubbleSize val="0"/>
        </c:dLbls>
        <c:smooth val="0"/>
        <c:axId val="602044744"/>
        <c:axId val="602041608"/>
      </c:lineChart>
      <c:catAx>
        <c:axId val="602044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02041608"/>
        <c:crosses val="autoZero"/>
        <c:auto val="1"/>
        <c:lblAlgn val="ctr"/>
        <c:lblOffset val="100"/>
        <c:noMultiLvlLbl val="0"/>
      </c:catAx>
      <c:valAx>
        <c:axId val="602041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0"/>
              <a:lstStyle/>
              <a:p>
                <a:pPr marL="0" marR="0" lvl="0" indent="0" algn="ctr" defTabSz="914400" rtl="0" eaLnBrk="1" fontAlgn="auto" latinLnBrk="0" hangingPunct="1">
                  <a:lnSpc>
                    <a:spcPct val="100000"/>
                  </a:lnSpc>
                  <a:spcBef>
                    <a:spcPts val="0"/>
                  </a:spcBef>
                  <a:spcAft>
                    <a:spcPts val="0"/>
                  </a:spcAft>
                  <a:buClrTx/>
                  <a:buSzTx/>
                  <a:buFontTx/>
                  <a:buNone/>
                  <a:tabLst/>
                  <a:defRPr sz="800" b="0" i="0" u="none" strike="noStrike" kern="1200" baseline="0">
                    <a:solidFill>
                      <a:sysClr val="windowText" lastClr="000000">
                        <a:lumMod val="65000"/>
                        <a:lumOff val="35000"/>
                      </a:sysClr>
                    </a:solidFill>
                    <a:latin typeface="+mn-lt"/>
                    <a:ea typeface="+mn-ea"/>
                    <a:cs typeface="+mn-cs"/>
                  </a:defRPr>
                </a:pPr>
                <a:r>
                  <a:rPr lang="da-DK" sz="800" b="0" i="0" u="none" strike="noStrike" kern="1200" baseline="0">
                    <a:solidFill>
                      <a:sysClr val="windowText" lastClr="000000">
                        <a:lumMod val="65000"/>
                        <a:lumOff val="35000"/>
                      </a:sysClr>
                    </a:solidFill>
                  </a:rPr>
                  <a:t>Andel (pct.)</a:t>
                </a:r>
              </a:p>
            </c:rich>
          </c:tx>
          <c:layout>
            <c:manualLayout>
              <c:xMode val="edge"/>
              <c:yMode val="edge"/>
              <c:x val="4.0480681298582531E-2"/>
              <c:y val="4.5514739229024943E-2"/>
            </c:manualLayout>
          </c:layout>
          <c:overlay val="0"/>
          <c:spPr>
            <a:noFill/>
            <a:ln>
              <a:noFill/>
            </a:ln>
            <a:effectLst/>
          </c:spPr>
          <c:txPr>
            <a:bodyPr rot="0" spcFirstLastPara="1" vertOverflow="ellipsis" wrap="square" anchor="t" anchorCtr="0"/>
            <a:lstStyle/>
            <a:p>
              <a:pPr marL="0" marR="0" lvl="0" indent="0" algn="ctr" defTabSz="914400" rtl="0" eaLnBrk="1" fontAlgn="auto" latinLnBrk="0" hangingPunct="1">
                <a:lnSpc>
                  <a:spcPct val="100000"/>
                </a:lnSpc>
                <a:spcBef>
                  <a:spcPts val="0"/>
                </a:spcBef>
                <a:spcAft>
                  <a:spcPts val="0"/>
                </a:spcAft>
                <a:buClrTx/>
                <a:buSzTx/>
                <a:buFontTx/>
                <a:buNone/>
                <a:tabLst/>
                <a:defRPr sz="800" b="0" i="0" u="none" strike="noStrike" kern="1200" baseline="0">
                  <a:solidFill>
                    <a:sysClr val="windowText" lastClr="000000">
                      <a:lumMod val="65000"/>
                      <a:lumOff val="35000"/>
                    </a:sysClr>
                  </a:solidFill>
                  <a:latin typeface="+mn-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02044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'4. Opstartende læge '!$B$345</c:f>
          <c:strCache>
            <c:ptCount val="1"/>
            <c:pt idx="0">
              <c:v>Figur 4b. Andel nye brugere af antipsykotika hos ældre borgere med demens på 65 år eller derover fordelt på opstartende lægetype og region for 2025</c:v>
            </c:pt>
          </c:strCache>
        </c:strRef>
      </c:tx>
      <c:layout>
        <c:manualLayout>
          <c:xMode val="edge"/>
          <c:yMode val="edge"/>
          <c:x val="0.11250444444444445"/>
          <c:y val="2.2678571428571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6.9358705161854772E-2"/>
          <c:y val="0.11063993055555557"/>
          <c:w val="0.91119685039370091"/>
          <c:h val="0.64332083333333345"/>
        </c:manualLayout>
      </c:layout>
      <c:barChart>
        <c:barDir val="col"/>
        <c:grouping val="clustered"/>
        <c:varyColors val="0"/>
        <c:ser>
          <c:idx val="0"/>
          <c:order val="0"/>
          <c:tx>
            <c:v>Egen læge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Region Hovedstaden</c:v>
              </c:pt>
              <c:pt idx="1">
                <c:v>Region Midtjylland</c:v>
              </c:pt>
              <c:pt idx="2">
                <c:v>Region Nordjylland</c:v>
              </c:pt>
              <c:pt idx="3">
                <c:v>Region Sjælland</c:v>
              </c:pt>
              <c:pt idx="4">
                <c:v>Region Syddanmark</c:v>
              </c:pt>
            </c:strLit>
          </c:cat>
          <c:val>
            <c:numRef>
              <c:f>Baggrundsdata!$BS$74:$BS$78</c:f>
              <c:numCache>
                <c:formatCode>_-* #,##0.0_-;\-* #,##0.0_-;_-* "-"??_-;_-@_-</c:formatCode>
                <c:ptCount val="5"/>
                <c:pt idx="0">
                  <c:v>63.1666666666667</c:v>
                </c:pt>
                <c:pt idx="1">
                  <c:v>79.881656804733694</c:v>
                </c:pt>
                <c:pt idx="2">
                  <c:v>76.923076923077005</c:v>
                </c:pt>
                <c:pt idx="3">
                  <c:v>62.931034482758598</c:v>
                </c:pt>
                <c:pt idx="4">
                  <c:v>71.819960861056799</c:v>
                </c:pt>
              </c:numCache>
            </c:numRef>
          </c:val>
          <c:extLst>
            <c:ext xmlns:c16="http://schemas.microsoft.com/office/drawing/2014/chart" uri="{C3380CC4-5D6E-409C-BE32-E72D297353CC}">
              <c16:uniqueId val="{00000000-1E28-48C7-82DD-3B14EE69797B}"/>
            </c:ext>
          </c:extLst>
        </c:ser>
        <c:ser>
          <c:idx val="1"/>
          <c:order val="1"/>
          <c:tx>
            <c:v>Hospitalslæge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Region Hovedstaden</c:v>
              </c:pt>
              <c:pt idx="1">
                <c:v>Region Midtjylland</c:v>
              </c:pt>
              <c:pt idx="2">
                <c:v>Region Nordjylland</c:v>
              </c:pt>
              <c:pt idx="3">
                <c:v>Region Sjælland</c:v>
              </c:pt>
              <c:pt idx="4">
                <c:v>Region Syddanmark</c:v>
              </c:pt>
            </c:strLit>
          </c:cat>
          <c:val>
            <c:numRef>
              <c:f>Baggrundsdata!$BT$74:$BT$78</c:f>
              <c:numCache>
                <c:formatCode>_-* #,##0.0_-;\-* #,##0.0_-;_-* "-"??_-;_-@_-</c:formatCode>
                <c:ptCount val="5"/>
                <c:pt idx="0">
                  <c:v>14.6666666666667</c:v>
                </c:pt>
                <c:pt idx="1">
                  <c:v>4.4378698224852098</c:v>
                </c:pt>
                <c:pt idx="2">
                  <c:v>3.0769230769230802</c:v>
                </c:pt>
                <c:pt idx="3">
                  <c:v>11.2068965517241</c:v>
                </c:pt>
                <c:pt idx="4">
                  <c:v>12.133072407045001</c:v>
                </c:pt>
              </c:numCache>
            </c:numRef>
          </c:val>
          <c:extLst>
            <c:ext xmlns:c16="http://schemas.microsoft.com/office/drawing/2014/chart" uri="{C3380CC4-5D6E-409C-BE32-E72D297353CC}">
              <c16:uniqueId val="{00000001-1E28-48C7-82DD-3B14EE69797B}"/>
            </c:ext>
          </c:extLst>
        </c:ser>
        <c:ser>
          <c:idx val="2"/>
          <c:order val="2"/>
          <c:tx>
            <c:v>Psykiatere o.l.</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Region Hovedstaden</c:v>
              </c:pt>
              <c:pt idx="1">
                <c:v>Region Midtjylland</c:v>
              </c:pt>
              <c:pt idx="2">
                <c:v>Region Nordjylland</c:v>
              </c:pt>
              <c:pt idx="3">
                <c:v>Region Sjælland</c:v>
              </c:pt>
              <c:pt idx="4">
                <c:v>Region Syddanmark</c:v>
              </c:pt>
            </c:strLit>
          </c:cat>
          <c:val>
            <c:numRef>
              <c:f>Baggrundsdata!$BU$74:$BU$78</c:f>
              <c:numCache>
                <c:formatCode>_-* #,##0.0_-;\-* #,##0.0_-;_-* "-"??_-;_-@_-</c:formatCode>
                <c:ptCount val="5"/>
                <c:pt idx="0">
                  <c:v>1.8333333333333299</c:v>
                </c:pt>
                <c:pt idx="1">
                  <c:v>0.88757396449703996</c:v>
                </c:pt>
                <c:pt idx="2">
                  <c:v>1.5384615384615401</c:v>
                </c:pt>
                <c:pt idx="3">
                  <c:v>1.72413793103448</c:v>
                </c:pt>
                <c:pt idx="4">
                  <c:v>1.17416829745597</c:v>
                </c:pt>
              </c:numCache>
            </c:numRef>
          </c:val>
          <c:extLst>
            <c:ext xmlns:c16="http://schemas.microsoft.com/office/drawing/2014/chart" uri="{C3380CC4-5D6E-409C-BE32-E72D297353CC}">
              <c16:uniqueId val="{00000002-1E28-48C7-82DD-3B14EE69797B}"/>
            </c:ext>
          </c:extLst>
        </c:ser>
        <c:ser>
          <c:idx val="3"/>
          <c:order val="3"/>
          <c:tx>
            <c:v>Vagtlæger o.l.</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Region Hovedstaden</c:v>
              </c:pt>
              <c:pt idx="1">
                <c:v>Region Midtjylland</c:v>
              </c:pt>
              <c:pt idx="2">
                <c:v>Region Nordjylland</c:v>
              </c:pt>
              <c:pt idx="3">
                <c:v>Region Sjælland</c:v>
              </c:pt>
              <c:pt idx="4">
                <c:v>Region Syddanmark</c:v>
              </c:pt>
            </c:strLit>
          </c:cat>
          <c:val>
            <c:numRef>
              <c:f>Baggrundsdata!$BV$74:$BV$78</c:f>
              <c:numCache>
                <c:formatCode>_-* #,##0.0_-;\-* #,##0.0_-;_-* "-"??_-;_-@_-</c:formatCode>
                <c:ptCount val="5"/>
                <c:pt idx="0">
                  <c:v>2.1666666666666701</c:v>
                </c:pt>
                <c:pt idx="1">
                  <c:v>3.8461538461538498</c:v>
                </c:pt>
                <c:pt idx="2">
                  <c:v>4.6153846153846203</c:v>
                </c:pt>
                <c:pt idx="3">
                  <c:v>3.8793103448275899</c:v>
                </c:pt>
                <c:pt idx="4">
                  <c:v>2.5440313111545998</c:v>
                </c:pt>
              </c:numCache>
            </c:numRef>
          </c:val>
          <c:extLst>
            <c:ext xmlns:c16="http://schemas.microsoft.com/office/drawing/2014/chart" uri="{C3380CC4-5D6E-409C-BE32-E72D297353CC}">
              <c16:uniqueId val="{00000003-1E28-48C7-82DD-3B14EE69797B}"/>
            </c:ext>
          </c:extLst>
        </c:ser>
        <c:ser>
          <c:idx val="4"/>
          <c:order val="4"/>
          <c:tx>
            <c:v>Øvrigt/ukendt</c:v>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Region Hovedstaden</c:v>
              </c:pt>
              <c:pt idx="1">
                <c:v>Region Midtjylland</c:v>
              </c:pt>
              <c:pt idx="2">
                <c:v>Region Nordjylland</c:v>
              </c:pt>
              <c:pt idx="3">
                <c:v>Region Sjælland</c:v>
              </c:pt>
              <c:pt idx="4">
                <c:v>Region Syddanmark</c:v>
              </c:pt>
            </c:strLit>
          </c:cat>
          <c:val>
            <c:numRef>
              <c:f>Baggrundsdata!$BW$74:$BW$78</c:f>
              <c:numCache>
                <c:formatCode>_-* #,##0.0_-;\-* #,##0.0_-;_-* "-"??_-;_-@_-</c:formatCode>
                <c:ptCount val="5"/>
                <c:pt idx="0">
                  <c:v>18.1666666666667</c:v>
                </c:pt>
                <c:pt idx="1">
                  <c:v>10.9467455621302</c:v>
                </c:pt>
                <c:pt idx="2">
                  <c:v>13.846153846153801</c:v>
                </c:pt>
                <c:pt idx="3">
                  <c:v>20.258620689655199</c:v>
                </c:pt>
                <c:pt idx="4">
                  <c:v>12.328767123287699</c:v>
                </c:pt>
              </c:numCache>
            </c:numRef>
          </c:val>
          <c:extLst>
            <c:ext xmlns:c16="http://schemas.microsoft.com/office/drawing/2014/chart" uri="{C3380CC4-5D6E-409C-BE32-E72D297353CC}">
              <c16:uniqueId val="{00000004-1E28-48C7-82DD-3B14EE69797B}"/>
            </c:ext>
          </c:extLst>
        </c:ser>
        <c:dLbls>
          <c:dLblPos val="outEnd"/>
          <c:showLegendKey val="0"/>
          <c:showVal val="1"/>
          <c:showCatName val="0"/>
          <c:showSerName val="0"/>
          <c:showPercent val="0"/>
          <c:showBubbleSize val="0"/>
        </c:dLbls>
        <c:gapWidth val="219"/>
        <c:overlap val="-27"/>
        <c:axId val="674622480"/>
        <c:axId val="674625224"/>
      </c:barChart>
      <c:catAx>
        <c:axId val="674622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74625224"/>
        <c:crosses val="autoZero"/>
        <c:auto val="1"/>
        <c:lblAlgn val="ctr"/>
        <c:lblOffset val="100"/>
        <c:noMultiLvlLbl val="0"/>
      </c:catAx>
      <c:valAx>
        <c:axId val="6746252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sz="800" b="0" i="0" u="none" strike="noStrike" kern="1200" baseline="0">
                    <a:solidFill>
                      <a:sysClr val="windowText" lastClr="000000">
                        <a:lumMod val="65000"/>
                        <a:lumOff val="35000"/>
                      </a:sysClr>
                    </a:solidFill>
                    <a:latin typeface="+mn-lt"/>
                    <a:ea typeface="+mn-ea"/>
                    <a:cs typeface="+mn-cs"/>
                  </a:defRPr>
                </a:pPr>
                <a:r>
                  <a:rPr lang="da-DK" sz="800" b="0" i="0" u="none" strike="noStrike" kern="1200" baseline="0">
                    <a:solidFill>
                      <a:sysClr val="windowText" lastClr="000000">
                        <a:lumMod val="65000"/>
                        <a:lumOff val="35000"/>
                      </a:sysClr>
                    </a:solidFill>
                  </a:rPr>
                  <a:t>Andel (pct.)</a:t>
                </a:r>
              </a:p>
            </c:rich>
          </c:tx>
          <c:layout>
            <c:manualLayout>
              <c:xMode val="edge"/>
              <c:yMode val="edge"/>
              <c:x val="2.7777777777777779E-3"/>
              <c:y val="1.5129513888888889E-2"/>
            </c:manualLayout>
          </c:layout>
          <c:overlay val="0"/>
          <c:spPr>
            <a:noFill/>
            <a:ln>
              <a:noFill/>
            </a:ln>
            <a:effectLst/>
          </c:spPr>
          <c:txPr>
            <a:bodyPr rot="0" spcFirstLastPara="1" vertOverflow="ellipsis" wrap="square"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sz="800" b="0" i="0" u="none" strike="noStrike" kern="1200" baseline="0">
                  <a:solidFill>
                    <a:sysClr val="windowText" lastClr="000000">
                      <a:lumMod val="65000"/>
                      <a:lumOff val="35000"/>
                    </a:sysClr>
                  </a:solidFill>
                  <a:latin typeface="+mn-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74622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[Brug af antipsykotika hos ældre borgere med demens 2014-2025 - inkl. figurer.xlsx]Baggrundsdata!Pivottabel13</c:name>
    <c:fmtId val="13"/>
  </c:pivotSource>
  <c:chart>
    <c:title>
      <c:tx>
        <c:strRef>
          <c:f>'4. Opstartende læge '!$B$346</c:f>
          <c:strCache>
            <c:ptCount val="1"/>
            <c:pt idx="0">
              <c:v>Figur 4c. Andel nye brugere af antipsykotika hos ældre borgere med demens på 65 år eller derover fordelt på opstartende lægetype for Region Hovedstaden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
        <c:idx val="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802537182852144"/>
          <c:y val="0.11024305555555555"/>
          <c:w val="0.86141907261592288"/>
          <c:h val="0.69099583333333336"/>
        </c:manualLayout>
      </c:layout>
      <c:lineChart>
        <c:grouping val="standard"/>
        <c:varyColors val="0"/>
        <c:ser>
          <c:idx val="0"/>
          <c:order val="0"/>
          <c:tx>
            <c:strRef>
              <c:f>'4. Opstartende læge '!$B$346</c:f>
              <c:strCache>
                <c:ptCount val="1"/>
                <c:pt idx="0">
                  <c:v>Egen læge</c:v>
                </c:pt>
              </c:strCache>
            </c:strRef>
          </c:tx>
          <c:spPr>
            <a:ln w="28575" cap="rnd">
              <a:solidFill>
                <a:schemeClr val="accent1"/>
              </a:solidFill>
              <a:round/>
            </a:ln>
            <a:effectLst/>
          </c:spPr>
          <c:marker>
            <c:symbol val="none"/>
          </c:marker>
          <c:cat>
            <c:strRef>
              <c:f>'4. Opstartende læge '!$B$346</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'4. Opstartende læge '!$B$346</c:f>
              <c:numCache>
                <c:formatCode>_-* #,##0.0_-;\-* #,##0.0_-;_-* "-"??_-;_-@_-</c:formatCode>
                <c:ptCount val="12"/>
                <c:pt idx="0">
                  <c:v>48.007590132827303</c:v>
                </c:pt>
                <c:pt idx="1">
                  <c:v>52.152317880794698</c:v>
                </c:pt>
                <c:pt idx="2">
                  <c:v>54.867256637168197</c:v>
                </c:pt>
                <c:pt idx="3">
                  <c:v>59.265442404006698</c:v>
                </c:pt>
                <c:pt idx="4">
                  <c:v>60.482374768089102</c:v>
                </c:pt>
                <c:pt idx="5">
                  <c:v>60.408163265306101</c:v>
                </c:pt>
                <c:pt idx="6">
                  <c:v>61.790017211703997</c:v>
                </c:pt>
                <c:pt idx="7">
                  <c:v>66.326530612244895</c:v>
                </c:pt>
                <c:pt idx="8">
                  <c:v>60.676156583629897</c:v>
                </c:pt>
                <c:pt idx="9">
                  <c:v>58.778625954198503</c:v>
                </c:pt>
                <c:pt idx="10">
                  <c:v>58.587786259542</c:v>
                </c:pt>
                <c:pt idx="11">
                  <c:v>63.1666666666667</c:v>
                </c:pt>
              </c:numCache>
            </c:numRef>
          </c:val>
          <c:smooth val="0"/>
          <c:extLst>
            <c:ext xmlns:c16="http://schemas.microsoft.com/office/drawing/2014/chart" uri="{C3380CC4-5D6E-409C-BE32-E72D297353CC}">
              <c16:uniqueId val="{00000000-F70B-4D47-B1FB-F35A027723EB}"/>
            </c:ext>
          </c:extLst>
        </c:ser>
        <c:ser>
          <c:idx val="1"/>
          <c:order val="1"/>
          <c:tx>
            <c:strRef>
              <c:f>'4. Opstartende læge '!$B$346</c:f>
              <c:strCache>
                <c:ptCount val="1"/>
                <c:pt idx="0">
                  <c:v>Hospitalslæge</c:v>
                </c:pt>
              </c:strCache>
            </c:strRef>
          </c:tx>
          <c:spPr>
            <a:ln w="28575" cap="rnd">
              <a:solidFill>
                <a:schemeClr val="accent2"/>
              </a:solidFill>
              <a:round/>
            </a:ln>
            <a:effectLst/>
          </c:spPr>
          <c:marker>
            <c:symbol val="none"/>
          </c:marker>
          <c:cat>
            <c:strRef>
              <c:f>'4. Opstartende læge '!$B$346</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'4. Opstartende læge '!$B$346</c:f>
              <c:numCache>
                <c:formatCode>_-* #,##0.0_-;\-* #,##0.0_-;_-* "-"??_-;_-@_-</c:formatCode>
                <c:ptCount val="12"/>
                <c:pt idx="0">
                  <c:v>37.381404174573099</c:v>
                </c:pt>
                <c:pt idx="1">
                  <c:v>39.072847682119203</c:v>
                </c:pt>
                <c:pt idx="2">
                  <c:v>38.053097345132699</c:v>
                </c:pt>
                <c:pt idx="3">
                  <c:v>31.552587646076802</c:v>
                </c:pt>
                <c:pt idx="4">
                  <c:v>32.653061224489797</c:v>
                </c:pt>
                <c:pt idx="5">
                  <c:v>32.448979591836697</c:v>
                </c:pt>
                <c:pt idx="6">
                  <c:v>31.84165232358</c:v>
                </c:pt>
                <c:pt idx="7">
                  <c:v>27.721088435374199</c:v>
                </c:pt>
                <c:pt idx="8">
                  <c:v>31.4946619217082</c:v>
                </c:pt>
                <c:pt idx="9">
                  <c:v>31.679389312977101</c:v>
                </c:pt>
                <c:pt idx="10">
                  <c:v>34.923664122137403</c:v>
                </c:pt>
                <c:pt idx="11">
                  <c:v>14.6666666666667</c:v>
                </c:pt>
              </c:numCache>
            </c:numRef>
          </c:val>
          <c:smooth val="0"/>
          <c:extLst>
            <c:ext xmlns:c16="http://schemas.microsoft.com/office/drawing/2014/chart" uri="{C3380CC4-5D6E-409C-BE32-E72D297353CC}">
              <c16:uniqueId val="{00000001-F70B-4D47-B1FB-F35A027723EB}"/>
            </c:ext>
          </c:extLst>
        </c:ser>
        <c:ser>
          <c:idx val="2"/>
          <c:order val="2"/>
          <c:tx>
            <c:strRef>
              <c:f>'4. Opstartende læge '!$B$346</c:f>
              <c:strCache>
                <c:ptCount val="1"/>
                <c:pt idx="0">
                  <c:v>Psykiatere o.l.</c:v>
                </c:pt>
              </c:strCache>
            </c:strRef>
          </c:tx>
          <c:spPr>
            <a:ln w="28575" cap="rnd">
              <a:solidFill>
                <a:schemeClr val="accent3"/>
              </a:solidFill>
              <a:round/>
            </a:ln>
            <a:effectLst/>
          </c:spPr>
          <c:marker>
            <c:symbol val="none"/>
          </c:marker>
          <c:cat>
            <c:strRef>
              <c:f>'4. Opstartende læge '!$B$346</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'4. Opstartende læge '!$B$346</c:f>
              <c:numCache>
                <c:formatCode>_-* #,##0.0_-;\-* #,##0.0_-;_-* "-"??_-;_-@_-</c:formatCode>
                <c:ptCount val="12"/>
                <c:pt idx="0">
                  <c:v>3.2258064516128999</c:v>
                </c:pt>
                <c:pt idx="1">
                  <c:v>2.8145695364238401</c:v>
                </c:pt>
                <c:pt idx="2">
                  <c:v>2.3008849557522102</c:v>
                </c:pt>
                <c:pt idx="3">
                  <c:v>2.3372287145242101</c:v>
                </c:pt>
                <c:pt idx="4">
                  <c:v>2.7829313543599299</c:v>
                </c:pt>
                <c:pt idx="5">
                  <c:v>3.4693877551020398</c:v>
                </c:pt>
                <c:pt idx="6">
                  <c:v>2.92598967297763</c:v>
                </c:pt>
                <c:pt idx="7">
                  <c:v>2.8911564625850299</c:v>
                </c:pt>
                <c:pt idx="8">
                  <c:v>3.5587188612099698</c:v>
                </c:pt>
                <c:pt idx="9">
                  <c:v>3.0534351145038201</c:v>
                </c:pt>
                <c:pt idx="10">
                  <c:v>1.90839694656489</c:v>
                </c:pt>
                <c:pt idx="11">
                  <c:v>1.8333333333333299</c:v>
                </c:pt>
              </c:numCache>
            </c:numRef>
          </c:val>
          <c:smooth val="0"/>
          <c:extLst>
            <c:ext xmlns:c16="http://schemas.microsoft.com/office/drawing/2014/chart" uri="{C3380CC4-5D6E-409C-BE32-E72D297353CC}">
              <c16:uniqueId val="{00000002-F70B-4D47-B1FB-F35A027723EB}"/>
            </c:ext>
          </c:extLst>
        </c:ser>
        <c:ser>
          <c:idx val="3"/>
          <c:order val="3"/>
          <c:tx>
            <c:strRef>
              <c:f>'4. Opstartende læge '!$B$346</c:f>
              <c:strCache>
                <c:ptCount val="1"/>
                <c:pt idx="0">
                  <c:v>Vagtlæger o.l.</c:v>
                </c:pt>
              </c:strCache>
            </c:strRef>
          </c:tx>
          <c:spPr>
            <a:ln w="28575" cap="rnd">
              <a:solidFill>
                <a:schemeClr val="accent4"/>
              </a:solidFill>
              <a:round/>
            </a:ln>
            <a:effectLst/>
          </c:spPr>
          <c:marker>
            <c:symbol val="none"/>
          </c:marker>
          <c:cat>
            <c:strRef>
              <c:f>'4. Opstartende læge '!$B$346</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'4. Opstartende læge '!$B$346</c:f>
              <c:numCache>
                <c:formatCode>_-* #,##0.0_-;\-* #,##0.0_-;_-* "-"??_-;_-@_-</c:formatCode>
                <c:ptCount val="12"/>
                <c:pt idx="0">
                  <c:v>7.4003795066413698</c:v>
                </c:pt>
                <c:pt idx="1">
                  <c:v>4.3046357615894104</c:v>
                </c:pt>
                <c:pt idx="2">
                  <c:v>3.5398230088495599</c:v>
                </c:pt>
                <c:pt idx="3">
                  <c:v>5.3422370617696204</c:v>
                </c:pt>
                <c:pt idx="4">
                  <c:v>2.7829313543599299</c:v>
                </c:pt>
                <c:pt idx="5">
                  <c:v>2.4489795918367401</c:v>
                </c:pt>
                <c:pt idx="6">
                  <c:v>3.0981067125645398</c:v>
                </c:pt>
                <c:pt idx="7">
                  <c:v>2.5510204081632701</c:v>
                </c:pt>
                <c:pt idx="8">
                  <c:v>2.8469750889679699</c:v>
                </c:pt>
                <c:pt idx="9">
                  <c:v>4.19847328244275</c:v>
                </c:pt>
                <c:pt idx="10">
                  <c:v>3.2442748091603102</c:v>
                </c:pt>
                <c:pt idx="11">
                  <c:v>2.1666666666666701</c:v>
                </c:pt>
              </c:numCache>
            </c:numRef>
          </c:val>
          <c:smooth val="0"/>
          <c:extLst>
            <c:ext xmlns:c16="http://schemas.microsoft.com/office/drawing/2014/chart" uri="{C3380CC4-5D6E-409C-BE32-E72D297353CC}">
              <c16:uniqueId val="{00000003-F70B-4D47-B1FB-F35A027723EB}"/>
            </c:ext>
          </c:extLst>
        </c:ser>
        <c:ser>
          <c:idx val="4"/>
          <c:order val="4"/>
          <c:tx>
            <c:strRef>
              <c:f>'4. Opstartende læge '!$B$346</c:f>
              <c:strCache>
                <c:ptCount val="1"/>
                <c:pt idx="0">
                  <c:v>Øvrigt/ukendt</c:v>
                </c:pt>
              </c:strCache>
            </c:strRef>
          </c:tx>
          <c:spPr>
            <a:ln w="28575" cap="rnd">
              <a:solidFill>
                <a:schemeClr val="accent5"/>
              </a:solidFill>
              <a:round/>
            </a:ln>
            <a:effectLst/>
          </c:spPr>
          <c:marker>
            <c:symbol val="none"/>
          </c:marker>
          <c:cat>
            <c:strRef>
              <c:f>'4. Opstartende læge '!$B$346</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'4. Opstartende læge '!$B$346</c:f>
              <c:numCache>
                <c:formatCode>_-* #,##0.0_-;\-* #,##0.0_-;_-* "-"??_-;_-@_-</c:formatCode>
                <c:ptCount val="12"/>
                <c:pt idx="0">
                  <c:v>3.9848197343453502</c:v>
                </c:pt>
                <c:pt idx="1">
                  <c:v>1.6556291390728499</c:v>
                </c:pt>
                <c:pt idx="2">
                  <c:v>1.2389380530973499</c:v>
                </c:pt>
                <c:pt idx="3">
                  <c:v>1.50250417362271</c:v>
                </c:pt>
                <c:pt idx="4">
                  <c:v>1.2987012987013</c:v>
                </c:pt>
                <c:pt idx="5">
                  <c:v>1.22448979591837</c:v>
                </c:pt>
                <c:pt idx="6">
                  <c:v>0.34423407917384002</c:v>
                </c:pt>
                <c:pt idx="7">
                  <c:v>0.51020408163264996</c:v>
                </c:pt>
                <c:pt idx="8">
                  <c:v>1.4234875444839901</c:v>
                </c:pt>
                <c:pt idx="9">
                  <c:v>2.2900763358778602</c:v>
                </c:pt>
                <c:pt idx="10">
                  <c:v>1.33587786259542</c:v>
                </c:pt>
                <c:pt idx="11">
                  <c:v>18.1666666666667</c:v>
                </c:pt>
              </c:numCache>
            </c:numRef>
          </c:val>
          <c:smooth val="0"/>
          <c:extLst>
            <c:ext xmlns:c16="http://schemas.microsoft.com/office/drawing/2014/chart" uri="{C3380CC4-5D6E-409C-BE32-E72D297353CC}">
              <c16:uniqueId val="{00000004-F70B-4D47-B1FB-F35A027723EB}"/>
            </c:ext>
          </c:extLst>
        </c:ser>
        <c:dLbls>
          <c:showLegendKey val="0"/>
          <c:showVal val="0"/>
          <c:showCatName val="0"/>
          <c:showSerName val="0"/>
          <c:showPercent val="0"/>
          <c:showBubbleSize val="0"/>
        </c:dLbls>
        <c:smooth val="0"/>
        <c:axId val="602044744"/>
        <c:axId val="602041608"/>
      </c:lineChart>
      <c:catAx>
        <c:axId val="602044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95959"/>
                </a:solidFill>
                <a:latin typeface="+mn-lt"/>
                <a:ea typeface="+mn-ea"/>
                <a:cs typeface="+mn-cs"/>
              </a:defRPr>
            </a:pPr>
            <a:endParaRPr lang="da-DK"/>
          </a:p>
        </c:txPr>
        <c:crossAx val="602041608"/>
        <c:crosses val="autoZero"/>
        <c:auto val="1"/>
        <c:lblAlgn val="ctr"/>
        <c:lblOffset val="100"/>
        <c:noMultiLvlLbl val="0"/>
      </c:catAx>
      <c:valAx>
        <c:axId val="602041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0"/>
              <a:lstStyle/>
              <a:p>
                <a:pPr marL="0" marR="0" lvl="0" indent="0" algn="ctr" defTabSz="914400" rtl="0" eaLnBrk="1" fontAlgn="auto" latinLnBrk="0" hangingPunct="1">
                  <a:lnSpc>
                    <a:spcPct val="100000"/>
                  </a:lnSpc>
                  <a:spcBef>
                    <a:spcPts val="0"/>
                  </a:spcBef>
                  <a:spcAft>
                    <a:spcPts val="0"/>
                  </a:spcAft>
                  <a:buClrTx/>
                  <a:buSzTx/>
                  <a:buFontTx/>
                  <a:buNone/>
                  <a:tabLst/>
                  <a:defRPr sz="800" b="0" i="0" u="none" strike="noStrike" kern="1200" baseline="0">
                    <a:solidFill>
                      <a:sysClr val="windowText" lastClr="000000">
                        <a:lumMod val="65000"/>
                        <a:lumOff val="35000"/>
                      </a:sysClr>
                    </a:solidFill>
                    <a:latin typeface="+mn-lt"/>
                    <a:ea typeface="+mn-ea"/>
                    <a:cs typeface="+mn-cs"/>
                  </a:defRPr>
                </a:pPr>
                <a:r>
                  <a:rPr lang="da-DK" sz="800" b="0" i="0" u="none" strike="noStrike" kern="1200" baseline="0">
                    <a:solidFill>
                      <a:sysClr val="windowText" lastClr="000000">
                        <a:lumMod val="65000"/>
                        <a:lumOff val="35000"/>
                      </a:sysClr>
                    </a:solidFill>
                  </a:rPr>
                  <a:t>Andel (pct.)</a:t>
                </a:r>
              </a:p>
            </c:rich>
          </c:tx>
          <c:layout>
            <c:manualLayout>
              <c:xMode val="edge"/>
              <c:yMode val="edge"/>
              <c:x val="2.7777777777777776E-2"/>
              <c:y val="1.4316666666666667E-2"/>
            </c:manualLayout>
          </c:layout>
          <c:overlay val="0"/>
          <c:spPr>
            <a:noFill/>
            <a:ln>
              <a:noFill/>
            </a:ln>
            <a:effectLst/>
          </c:spPr>
          <c:txPr>
            <a:bodyPr rot="0" spcFirstLastPara="1" vertOverflow="ellipsis" wrap="square" anchor="t" anchorCtr="0"/>
            <a:lstStyle/>
            <a:p>
              <a:pPr marL="0" marR="0" lvl="0" indent="0" algn="ctr" defTabSz="914400" rtl="0" eaLnBrk="1" fontAlgn="auto" latinLnBrk="0" hangingPunct="1">
                <a:lnSpc>
                  <a:spcPct val="100000"/>
                </a:lnSpc>
                <a:spcBef>
                  <a:spcPts val="0"/>
                </a:spcBef>
                <a:spcAft>
                  <a:spcPts val="0"/>
                </a:spcAft>
                <a:buClrTx/>
                <a:buSzTx/>
                <a:buFontTx/>
                <a:buNone/>
                <a:tabLst/>
                <a:defRPr sz="800" b="0" i="0" u="none" strike="noStrike" kern="1200" baseline="0">
                  <a:solidFill>
                    <a:sysClr val="windowText" lastClr="000000">
                      <a:lumMod val="65000"/>
                      <a:lumOff val="35000"/>
                    </a:sysClr>
                  </a:solidFill>
                  <a:latin typeface="+mn-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02044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15.xml"/><Relationship Id="rId7" Type="http://schemas.openxmlformats.org/officeDocument/2006/relationships/chart" Target="../charts/chart19.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1.png"/><Relationship Id="rId5" Type="http://schemas.openxmlformats.org/officeDocument/2006/relationships/chart" Target="../charts/chart6.xml"/><Relationship Id="rId4"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image" Target="../media/image1.png"/><Relationship Id="rId4"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image" Target="../media/image1.png"/><Relationship Id="rId4"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288129</xdr:colOff>
      <xdr:row>4</xdr:row>
      <xdr:rowOff>285987</xdr:rowOff>
    </xdr:from>
    <xdr:to>
      <xdr:col>2</xdr:col>
      <xdr:colOff>983366</xdr:colOff>
      <xdr:row>4</xdr:row>
      <xdr:rowOff>769912</xdr:rowOff>
    </xdr:to>
    <xdr:pic>
      <xdr:nvPicPr>
        <xdr:cNvPr id="3" name="Billede 2" descr="Data fra Sundhedsdatastyrelsen">
          <a:extLst>
            <a:ext uri="{FF2B5EF4-FFF2-40B4-BE49-F238E27FC236}">
              <a16:creationId xmlns:a16="http://schemas.microsoft.com/office/drawing/2014/main" id="{D9AB5689-B592-4CCA-89E4-6C8497F572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5829" y="1009887"/>
          <a:ext cx="1028612" cy="4839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12164</xdr:colOff>
      <xdr:row>3</xdr:row>
      <xdr:rowOff>6842</xdr:rowOff>
    </xdr:from>
    <xdr:to>
      <xdr:col>13</xdr:col>
      <xdr:colOff>196850</xdr:colOff>
      <xdr:row>150</xdr:row>
      <xdr:rowOff>173181</xdr:rowOff>
    </xdr:to>
    <mc:AlternateContent xmlns:mc="http://schemas.openxmlformats.org/markup-compatibility/2006">
      <mc:Choice xmlns:a14="http://schemas.microsoft.com/office/drawing/2010/main" Requires="a14">
        <xdr:sp macro="" textlink="">
          <xdr:nvSpPr>
            <xdr:cNvPr id="2" name="Tekstfelt 1" descr="Her kan du se relevant dokumentation for statistikken">
              <a:extLst>
                <a:ext uri="{FF2B5EF4-FFF2-40B4-BE49-F238E27FC236}">
                  <a16:creationId xmlns:a16="http://schemas.microsoft.com/office/drawing/2014/main" id="{00000000-0008-0000-0300-000002000000}"/>
                </a:ext>
                <a:ext uri="{C183D7F6-B498-43B3-948B-1728B52AA6E4}">
                  <adec:decorative xmlns:adec="http://schemas.microsoft.com/office/drawing/2017/decorative" val="0"/>
                </a:ext>
              </a:extLst>
            </xdr:cNvPr>
            <xdr:cNvSpPr txBox="1"/>
          </xdr:nvSpPr>
          <xdr:spPr>
            <a:xfrm>
              <a:off x="635619" y="578342"/>
              <a:ext cx="7744072" cy="28169839"/>
            </a:xfrm>
            <a:prstGeom prst="rect">
              <a:avLst/>
            </a:prstGeom>
            <a:solidFill>
              <a:sysClr val="window" lastClr="FFFFFF"/>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288000" rIns="324000" bIns="360000" rtlCol="0" anchor="t"/>
            <a:lstStyle/>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r>
                <a:rPr lang="da-DK" sz="1600" b="1">
                  <a:solidFill>
                    <a:schemeClr val="tx2"/>
                  </a:solidFill>
                </a:rPr>
                <a:t>Dokumentation</a:t>
              </a:r>
              <a:endParaRPr lang="da-DK" sz="1600" b="1" u="sng" baseline="0">
                <a:solidFill>
                  <a:schemeClr val="tx2"/>
                </a:solidFill>
                <a:effectLst/>
                <a:latin typeface="+mn-lt"/>
                <a:ea typeface="+mn-ea"/>
                <a:cs typeface="+mn-cs"/>
              </a:endParaRPr>
            </a:p>
            <a:p>
              <a:pPr eaLnBrk="1" fontAlgn="auto" latinLnBrk="0" hangingPunct="1"/>
              <a:endParaRPr lang="da-DK">
                <a:effectLst/>
              </a:endParaRPr>
            </a:p>
            <a:p>
              <a:r>
                <a:rPr lang="da-DK" sz="1100" b="1">
                  <a:solidFill>
                    <a:schemeClr val="dk1"/>
                  </a:solidFill>
                  <a:effectLst/>
                  <a:latin typeface="+mn-lt"/>
                  <a:ea typeface="+mn-ea"/>
                  <a:cs typeface="+mn-cs"/>
                </a:rPr>
                <a:t>Formål: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Formålet med statistikken er at monitorere forbruget af antipsykotika blandt ældre borgere med demens på 65 år eller derover. Det gøres for at følge målet i den Nationale Demenshandlingsplan 2025 om at reducere forbruget af antipsykotika hos borgere med demens med 50 pct. frem mod udgangen af 2025. </a:t>
              </a:r>
            </a:p>
            <a:p>
              <a:endParaRPr lang="da-DK" sz="1100">
                <a:solidFill>
                  <a:schemeClr val="dk1"/>
                </a:solidFill>
                <a:effectLst/>
                <a:latin typeface="+mn-lt"/>
                <a:ea typeface="+mn-ea"/>
                <a:cs typeface="+mn-cs"/>
              </a:endParaRPr>
            </a:p>
            <a:p>
              <a:r>
                <a:rPr lang="da-DK" sz="1100" b="1">
                  <a:solidFill>
                    <a:schemeClr val="dk1"/>
                  </a:solidFill>
                  <a:effectLst/>
                  <a:latin typeface="+mn-lt"/>
                  <a:ea typeface="+mn-ea"/>
                  <a:cs typeface="+mn-cs"/>
                </a:rPr>
                <a:t>Opgørelser:</a:t>
              </a:r>
            </a:p>
            <a:p>
              <a:r>
                <a:rPr lang="da-DK" sz="1100">
                  <a:solidFill>
                    <a:schemeClr val="dk1"/>
                  </a:solidFill>
                  <a:effectLst/>
                  <a:latin typeface="+mn-lt"/>
                  <a:ea typeface="+mn-ea"/>
                  <a:cs typeface="+mn-cs"/>
                </a:rPr>
                <a:t>Statistikken viser opgørelser over forbruget af antipsykotika købt på recept på private apoteker hos ældre borgere med demens på 65 år eller derover.</a:t>
              </a:r>
            </a:p>
            <a:p>
              <a:endParaRPr lang="da-DK" sz="1100" b="1">
                <a:solidFill>
                  <a:schemeClr val="dk1"/>
                </a:solidFill>
                <a:effectLst/>
                <a:latin typeface="+mn-lt"/>
                <a:ea typeface="+mn-ea"/>
                <a:cs typeface="+mn-cs"/>
              </a:endParaRPr>
            </a:p>
            <a:p>
              <a:r>
                <a:rPr lang="da-DK" sz="1100" b="0">
                  <a:solidFill>
                    <a:schemeClr val="dk1"/>
                  </a:solidFill>
                  <a:effectLst/>
                  <a:latin typeface="+mn-lt"/>
                  <a:ea typeface="+mn-ea"/>
                  <a:cs typeface="+mn-cs"/>
                </a:rPr>
                <a:t>Opgørelserne indeholder bl.a. information om:</a:t>
              </a:r>
            </a:p>
            <a:p>
              <a:r>
                <a:rPr lang="da-DK" sz="1100">
                  <a:solidFill>
                    <a:schemeClr val="dk1"/>
                  </a:solidFill>
                  <a:effectLst/>
                  <a:latin typeface="+mn-lt"/>
                  <a:ea typeface="+mn-ea"/>
                  <a:cs typeface="+mn-cs"/>
                </a:rPr>
                <a:t>Udviklingen i antal/andel brugere af antipsykotika hos ældre borgere med demens fordelt på:</a:t>
              </a:r>
            </a:p>
            <a:p>
              <a:r>
                <a:rPr lang="da-DK" sz="1100">
                  <a:solidFill>
                    <a:schemeClr val="dk1"/>
                  </a:solidFill>
                  <a:effectLst/>
                  <a:latin typeface="+mn-lt"/>
                  <a:ea typeface="+mn-ea"/>
                  <a:cs typeface="+mn-cs"/>
                </a:rPr>
                <a:t>•</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Nationalt, regionalt og kommunalt niveau samt plejehjem</a:t>
              </a: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a:t>
              </a:r>
              <a:r>
                <a:rPr lang="da-DK" sz="1100" baseline="0">
                  <a:solidFill>
                    <a:schemeClr val="dk1"/>
                  </a:solidFill>
                  <a:effectLst/>
                  <a:latin typeface="+mn-lt"/>
                  <a:ea typeface="+mn-ea"/>
                  <a:cs typeface="+mn-cs"/>
                </a:rPr>
                <a:t> Plejehjem og eget hjem</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a:t>
              </a:r>
              <a:r>
                <a:rPr lang="da-DK" sz="1100" baseline="0">
                  <a:solidFill>
                    <a:schemeClr val="dk1"/>
                  </a:solidFill>
                  <a:effectLst/>
                  <a:latin typeface="+mn-lt"/>
                  <a:ea typeface="+mn-ea"/>
                  <a:cs typeface="+mn-cs"/>
                </a:rPr>
                <a:t> Opstartende lægetype blandt nye brugere</a:t>
              </a:r>
            </a:p>
            <a:p>
              <a:r>
                <a:rPr lang="da-DK" sz="1100">
                  <a:solidFill>
                    <a:schemeClr val="dk1"/>
                  </a:solidFill>
                  <a:effectLst/>
                  <a:latin typeface="+mn-lt"/>
                  <a:ea typeface="+mn-ea"/>
                  <a:cs typeface="+mn-cs"/>
                </a:rPr>
                <a:t>•</a:t>
              </a:r>
              <a:r>
                <a:rPr lang="da-DK" sz="1100" baseline="0">
                  <a:solidFill>
                    <a:schemeClr val="dk1"/>
                  </a:solidFill>
                  <a:effectLst/>
                  <a:latin typeface="+mn-lt"/>
                  <a:ea typeface="+mn-ea"/>
                  <a:cs typeface="+mn-cs"/>
                </a:rPr>
                <a:t> Behandlingsvarighed blandt alle brugere af antipsykotika</a:t>
              </a:r>
            </a:p>
            <a:p>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Opgørelserne fremgår både som tabeller og figurer. For nogle figurer er det muligt at vælge et specifikt år, region eller kommune.</a:t>
              </a:r>
            </a:p>
            <a:p>
              <a:pPr eaLnBrk="1" fontAlgn="auto" latinLnBrk="0" hangingPunct="1"/>
              <a:endParaRPr lang="da-DK" sz="1100" b="1"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Datakilder: </a:t>
              </a:r>
            </a:p>
            <a:p>
              <a:pPr eaLnBrk="1" fontAlgn="auto" latinLnBrk="0" hangingPunct="1"/>
              <a:r>
                <a:rPr lang="da-DK" sz="1100">
                  <a:solidFill>
                    <a:schemeClr val="dk1"/>
                  </a:solidFill>
                  <a:effectLst/>
                  <a:latin typeface="+mn-lt"/>
                  <a:ea typeface="+mn-ea"/>
                  <a:cs typeface="+mn-cs"/>
                </a:rPr>
                <a:t>•</a:t>
              </a:r>
              <a:r>
                <a:rPr lang="da-DK" sz="1100" baseline="0">
                  <a:solidFill>
                    <a:schemeClr val="dk1"/>
                  </a:solidFill>
                  <a:effectLst/>
                  <a:latin typeface="+mn-lt"/>
                  <a:ea typeface="+mn-ea"/>
                  <a:cs typeface="+mn-cs"/>
                </a:rPr>
                <a:t> </a:t>
              </a:r>
              <a:r>
                <a:rPr lang="da-DK" sz="1100" b="0" baseline="0">
                  <a:solidFill>
                    <a:schemeClr val="dk1"/>
                  </a:solidFill>
                  <a:effectLst/>
                  <a:latin typeface="+mn-lt"/>
                  <a:ea typeface="+mn-ea"/>
                  <a:cs typeface="+mn-cs"/>
                </a:rPr>
                <a:t>Register for Udvalgte Kroniske Sygdomme og Svære Psykiske </a:t>
              </a:r>
              <a:r>
                <a:rPr lang="da-DK" sz="1100" b="0" baseline="0">
                  <a:solidFill>
                    <a:sysClr val="windowText" lastClr="000000"/>
                  </a:solidFill>
                  <a:effectLst/>
                  <a:latin typeface="+mn-lt"/>
                  <a:ea typeface="+mn-ea"/>
                  <a:cs typeface="+mn-cs"/>
                </a:rPr>
                <a:t>Lidelser (RUKS) pr. april 2026, Sundhedsdatastyrelsen. RUKS bygger på data fra Landspatientregisteret (LPR) og Lægemiddelstatistikregisteret (LSR).</a:t>
              </a:r>
            </a:p>
            <a:p>
              <a:pPr eaLnBrk="1" fontAlgn="auto" latinLnBrk="0" hangingPunct="1"/>
              <a:r>
                <a:rPr lang="da-DK" sz="1100" b="0" baseline="0">
                  <a:solidFill>
                    <a:sysClr val="windowText" lastClr="000000"/>
                  </a:solidFill>
                  <a:effectLst/>
                  <a:latin typeface="+mn-lt"/>
                  <a:ea typeface="+mn-ea"/>
                  <a:cs typeface="+mn-cs"/>
                </a:rPr>
                <a:t>• Lægemiddelstatistikregisteret (LSR) pr. 22. juni 2026, Sundhedsdatastyrelsen.</a:t>
              </a:r>
            </a:p>
            <a:p>
              <a:pPr eaLnBrk="1" fontAlgn="auto" latinLnBrk="0" hangingPunct="1"/>
              <a:r>
                <a:rPr lang="da-DK" sz="1100" b="0" baseline="0">
                  <a:solidFill>
                    <a:sysClr val="windowText" lastClr="000000"/>
                  </a:solidFill>
                  <a:effectLst/>
                  <a:latin typeface="+mn-lt"/>
                  <a:ea typeface="+mn-ea"/>
                  <a:cs typeface="+mn-cs"/>
                </a:rPr>
                <a:t>• ATC-koder i LSR følger guidelines fra WHO pr. januar 2026, se link: https://atcddd.fhi.no/atc_ddd_index/. </a:t>
              </a:r>
            </a:p>
            <a:p>
              <a:pPr eaLnBrk="1" fontAlgn="auto" latinLnBrk="0" hangingPunct="1"/>
              <a:r>
                <a:rPr lang="da-DK" sz="1100" b="0" baseline="0">
                  <a:solidFill>
                    <a:sysClr val="windowText" lastClr="000000"/>
                  </a:solidFill>
                  <a:effectLst/>
                  <a:latin typeface="+mn-lt"/>
                  <a:ea typeface="+mn-ea"/>
                  <a:cs typeface="+mn-cs"/>
                </a:rPr>
                <a:t>• Plejehjemsadresser pr. december 2026, Sundhedsdatastyrelsen</a:t>
              </a:r>
            </a:p>
            <a:p>
              <a:r>
                <a:rPr lang="da-DK" sz="1100" b="0" baseline="0">
                  <a:solidFill>
                    <a:sysClr val="windowText" lastClr="000000"/>
                  </a:solidFill>
                  <a:effectLst/>
                  <a:latin typeface="+mn-lt"/>
                  <a:ea typeface="+mn-ea"/>
                  <a:cs typeface="+mn-cs"/>
                </a:rPr>
                <a:t>• CPR-registeret pr. 1. april 2026, Sundhedsdatastyrelsen</a:t>
              </a:r>
            </a:p>
            <a:p>
              <a:r>
                <a:rPr lang="da-DK" sz="1100" b="0" baseline="0">
                  <a:solidFill>
                    <a:sysClr val="windowText" lastClr="000000"/>
                  </a:solidFill>
                  <a:effectLst/>
                  <a:latin typeface="+mn-lt"/>
                  <a:ea typeface="+mn-ea"/>
                  <a:cs typeface="+mn-cs"/>
                </a:rPr>
                <a:t>• Yderregisteret pr. juni 2026, Sundhedsdatastyrelsen</a:t>
              </a:r>
            </a:p>
            <a:p>
              <a:r>
                <a:rPr lang="da-DK" sz="1100">
                  <a:solidFill>
                    <a:sysClr val="windowText" lastClr="000000"/>
                  </a:solidFill>
                  <a:effectLst/>
                  <a:latin typeface="+mn-lt"/>
                  <a:ea typeface="+mn-ea"/>
                  <a:cs typeface="+mn-cs"/>
                </a:rPr>
                <a:t>• Sygesikringsregisteret pr. juni 2026</a:t>
              </a:r>
              <a:r>
                <a:rPr lang="da-DK" sz="1100" b="0" baseline="0">
                  <a:solidFill>
                    <a:sysClr val="windowText" lastClr="000000"/>
                  </a:solidFill>
                  <a:effectLst/>
                  <a:latin typeface="+mn-lt"/>
                  <a:ea typeface="+mn-ea"/>
                  <a:cs typeface="+mn-cs"/>
                </a:rPr>
                <a:t>, Sundhedsdatastyrelsen</a:t>
              </a:r>
              <a:endParaRPr lang="da-DK">
                <a:solidFill>
                  <a:sysClr val="windowText" lastClr="000000"/>
                </a:solidFill>
              </a:endParaRPr>
            </a:p>
            <a:p>
              <a:pPr eaLnBrk="1" fontAlgn="auto" latinLnBrk="0" hangingPunct="1"/>
              <a:endParaRPr lang="da-DK" b="0" baseline="0">
                <a:effectLst/>
              </a:endParaRPr>
            </a:p>
            <a:p>
              <a:pPr eaLnBrk="1" fontAlgn="auto" latinLnBrk="0" hangingPunct="1"/>
              <a:r>
                <a:rPr lang="da-DK" b="1" baseline="0">
                  <a:effectLst/>
                </a:rPr>
                <a:t>Periode: </a:t>
              </a:r>
              <a:r>
                <a:rPr lang="da-DK" b="0" baseline="0">
                  <a:effectLst/>
                </a:rPr>
                <a:t>2014-2025.</a:t>
              </a:r>
            </a:p>
            <a:p>
              <a:pPr eaLnBrk="1" fontAlgn="auto" latinLnBrk="0" hangingPunct="1"/>
              <a:endParaRPr lang="da-DK" b="1" baseline="0">
                <a:effectLst/>
              </a:endParaRPr>
            </a:p>
            <a:p>
              <a:pPr eaLnBrk="1" fontAlgn="auto" latinLnBrk="0" hangingPunct="1"/>
              <a:r>
                <a:rPr lang="da-DK" b="1" baseline="0">
                  <a:effectLst/>
                </a:rPr>
                <a:t>Population: </a:t>
              </a:r>
            </a:p>
            <a:p>
              <a:pPr eaLnBrk="1" fontAlgn="auto" latinLnBrk="0" hangingPunct="1"/>
              <a:r>
                <a:rPr lang="da-DK" b="0" baseline="0">
                  <a:effectLst/>
                </a:rPr>
                <a:t>Personer med demens fra RUKS på 65 år eller derover pr. 1 januar i opgørelsesåret, som har indløst mindst én recept i året. </a:t>
              </a:r>
            </a:p>
            <a:p>
              <a:pPr eaLnBrk="1" fontAlgn="auto" latinLnBrk="0" hangingPunct="1"/>
              <a:endParaRPr lang="da-DK" b="0" baseline="0">
                <a:effectLst/>
              </a:endParaRPr>
            </a:p>
            <a:p>
              <a:pPr eaLnBrk="1" fontAlgn="auto" latinLnBrk="0" hangingPunct="1"/>
              <a:endParaRPr lang="da-DK" b="0" baseline="0">
                <a:effectLst/>
              </a:endParaRPr>
            </a:p>
            <a:p>
              <a:pPr eaLnBrk="1" fontAlgn="auto" latinLnBrk="0" hangingPunct="1"/>
              <a:r>
                <a:rPr lang="da-DK" b="1" u="sng" baseline="0">
                  <a:effectLst/>
                </a:rPr>
                <a:t>Definitioner: </a:t>
              </a:r>
            </a:p>
            <a:p>
              <a:pPr eaLnBrk="1" fontAlgn="auto" latinLnBrk="0" hangingPunct="1"/>
              <a:endParaRPr lang="da-DK" b="1" baseline="0">
                <a:effectLst/>
              </a:endParaRPr>
            </a:p>
            <a:p>
              <a:pPr eaLnBrk="1" fontAlgn="auto" latinLnBrk="0" hangingPunct="1"/>
              <a:r>
                <a:rPr lang="da-DK" sz="1100" b="1" baseline="0">
                  <a:solidFill>
                    <a:schemeClr val="dk1"/>
                  </a:solidFill>
                  <a:effectLst/>
                  <a:latin typeface="+mn-lt"/>
                  <a:ea typeface="+mn-ea"/>
                  <a:cs typeface="+mn-cs"/>
                </a:rPr>
                <a:t>Antipsykotika:</a:t>
              </a:r>
              <a:endParaRPr lang="da-DK">
                <a:effectLst/>
              </a:endParaRPr>
            </a:p>
            <a:p>
              <a:pPr eaLnBrk="1" fontAlgn="auto" latinLnBrk="0" hangingPunct="1"/>
              <a:r>
                <a:rPr lang="da-DK" sz="1100" b="0" baseline="0">
                  <a:solidFill>
                    <a:schemeClr val="dk1"/>
                  </a:solidFill>
                  <a:effectLst/>
                  <a:latin typeface="+mn-lt"/>
                  <a:ea typeface="+mn-ea"/>
                  <a:cs typeface="+mn-cs"/>
                </a:rPr>
                <a:t>Antipsykotika er afgrænset til ATC-kode N05A undtagen lithium (N05AN01</a:t>
              </a:r>
              <a:r>
                <a:rPr lang="da-DK" sz="1100">
                  <a:solidFill>
                    <a:schemeClr val="dk1"/>
                  </a:solidFill>
                  <a:effectLst/>
                  <a:latin typeface="+mn-lt"/>
                  <a:ea typeface="+mn-ea"/>
                  <a:cs typeface="+mn-cs"/>
                </a:rPr>
                <a:t>), som primært anvendes ved bipolar lidelse samt </a:t>
              </a:r>
              <a:r>
                <a:rPr lang="da-DK" sz="1100" b="0" baseline="0">
                  <a:solidFill>
                    <a:schemeClr val="dk1"/>
                  </a:solidFill>
                  <a:effectLst/>
                  <a:latin typeface="+mn-lt"/>
                  <a:ea typeface="+mn-ea"/>
                  <a:cs typeface="+mn-cs"/>
                </a:rPr>
                <a:t>droperidol (N05AD08</a:t>
              </a:r>
              <a:r>
                <a:rPr lang="da-DK" sz="1100">
                  <a:solidFill>
                    <a:schemeClr val="dk1"/>
                  </a:solidFill>
                  <a:effectLst/>
                  <a:latin typeface="+mn-lt"/>
                  <a:ea typeface="+mn-ea"/>
                  <a:cs typeface="+mn-cs"/>
                </a:rPr>
                <a:t>), som hovedsageligt anvendes mod postoperativ kvalme og opkastning. Derudover</a:t>
              </a:r>
              <a:r>
                <a:rPr lang="da-DK" sz="1100" baseline="0">
                  <a:solidFill>
                    <a:schemeClr val="dk1"/>
                  </a:solidFill>
                  <a:effectLst/>
                  <a:latin typeface="+mn-lt"/>
                  <a:ea typeface="+mn-ea"/>
                  <a:cs typeface="+mn-cs"/>
                </a:rPr>
                <a:t> ekskluderes</a:t>
              </a:r>
              <a:r>
                <a:rPr lang="da-DK" sz="1100" b="0" baseline="0">
                  <a:solidFill>
                    <a:schemeClr val="dk1"/>
                  </a:solidFill>
                  <a:effectLst/>
                  <a:latin typeface="+mn-lt"/>
                  <a:ea typeface="+mn-ea"/>
                  <a:cs typeface="+mn-cs"/>
                </a:rPr>
                <a:t> hurtigvirkende haloperidol-injektioner (N05AD01) svarende til l</a:t>
              </a:r>
              <a:r>
                <a:rPr lang="da-DK" sz="1100">
                  <a:solidFill>
                    <a:schemeClr val="dk1"/>
                  </a:solidFill>
                  <a:effectLst/>
                  <a:latin typeface="+mn-lt"/>
                  <a:ea typeface="+mn-ea"/>
                  <a:cs typeface="+mn-cs"/>
                </a:rPr>
                <a:t>ægemidler</a:t>
              </a:r>
              <a:r>
                <a:rPr lang="da-DK" sz="1100" baseline="0">
                  <a:solidFill>
                    <a:schemeClr val="dk1"/>
                  </a:solidFill>
                  <a:effectLst/>
                  <a:latin typeface="+mn-lt"/>
                  <a:ea typeface="+mn-ea"/>
                  <a:cs typeface="+mn-cs"/>
                </a:rPr>
                <a:t> med produkt</a:t>
              </a:r>
              <a:r>
                <a:rPr lang="da-DK" sz="1100">
                  <a:solidFill>
                    <a:schemeClr val="dk1"/>
                  </a:solidFill>
                  <a:effectLst/>
                  <a:latin typeface="+mn-lt"/>
                  <a:ea typeface="+mn-ea"/>
                  <a:cs typeface="+mn-cs"/>
                </a:rPr>
                <a:t>navnet Serenase</a:t>
              </a:r>
              <a:r>
                <a:rPr lang="da-DK" sz="1100" baseline="0">
                  <a:solidFill>
                    <a:schemeClr val="dk1"/>
                  </a:solidFill>
                  <a:effectLst/>
                  <a:latin typeface="+mn-lt"/>
                  <a:ea typeface="+mn-ea"/>
                  <a:cs typeface="+mn-cs"/>
                </a:rPr>
                <a:t> med</a:t>
              </a:r>
              <a:r>
                <a:rPr lang="da-DK" sz="1100">
                  <a:solidFill>
                    <a:schemeClr val="dk1"/>
                  </a:solidFill>
                  <a:effectLst/>
                  <a:latin typeface="+mn-lt"/>
                  <a:ea typeface="+mn-ea"/>
                  <a:cs typeface="+mn-cs"/>
                </a:rPr>
                <a:t> styrke 5 mg/ml og injektionsvæske</a:t>
              </a:r>
              <a:r>
                <a:rPr lang="da-DK" sz="1100" baseline="0">
                  <a:solidFill>
                    <a:schemeClr val="dk1"/>
                  </a:solidFill>
                  <a:effectLst/>
                  <a:latin typeface="+mn-lt"/>
                  <a:ea typeface="+mn-ea"/>
                  <a:cs typeface="+mn-cs"/>
                </a:rPr>
                <a:t> som doseringsform (</a:t>
              </a:r>
              <a:r>
                <a:rPr lang="da-DK" sz="1100">
                  <a:solidFill>
                    <a:schemeClr val="dk1"/>
                  </a:solidFill>
                  <a:effectLst/>
                  <a:latin typeface="+mn-lt"/>
                  <a:ea typeface="+mn-ea"/>
                  <a:cs typeface="+mn-cs"/>
                </a:rPr>
                <a:t>varenummer 519033 og 040931)</a:t>
              </a:r>
              <a:r>
                <a:rPr lang="da-DK" sz="1100" b="0" baseline="0">
                  <a:solidFill>
                    <a:schemeClr val="dk1"/>
                  </a:solidFill>
                  <a:effectLst/>
                  <a:latin typeface="+mn-lt"/>
                  <a:ea typeface="+mn-ea"/>
                  <a:cs typeface="+mn-cs"/>
                </a:rPr>
                <a:t>. </a:t>
              </a:r>
              <a:endParaRPr lang="da-DK">
                <a:effectLst/>
              </a:endParaRPr>
            </a:p>
            <a:p>
              <a:pPr eaLnBrk="1" fontAlgn="auto" latinLnBrk="0" hangingPunct="1"/>
              <a:endParaRPr lang="da-DK" b="1" baseline="0">
                <a:effectLst/>
              </a:endParaRPr>
            </a:p>
            <a:p>
              <a:r>
                <a:rPr lang="da-DK" sz="1100" b="1">
                  <a:solidFill>
                    <a:schemeClr val="dk1"/>
                  </a:solidFill>
                  <a:effectLst/>
                  <a:latin typeface="+mn-lt"/>
                  <a:ea typeface="+mn-ea"/>
                  <a:cs typeface="+mn-cs"/>
                </a:rPr>
                <a:t>Borgere med demens:</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RUKS er anvendt til at identificere borgere med demens pr. 1. januar i året. RUKS medtager kun borgere, som har fået en demensdiagnose i sygehusregi eller indløst recept på demensmedicin.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Personer tæller med i populationen af borgere med demens ved opfyldelse af mindst ét af nedenstående kriterier: </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Personer med minimum to køb af demensmedicin på forskellige dage i Lægemiddelstatistikregisteret (LSR) siden 1997.</a:t>
              </a:r>
            </a:p>
            <a:p>
              <a:pPr lvl="0"/>
              <a:r>
                <a:rPr lang="da-DK" sz="1100">
                  <a:solidFill>
                    <a:schemeClr val="dk1"/>
                  </a:solidFill>
                  <a:effectLst/>
                  <a:latin typeface="+mn-lt"/>
                  <a:ea typeface="+mn-ea"/>
                  <a:cs typeface="+mn-cs"/>
                </a:rPr>
                <a:t>•</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Personer med minimum én kontakt i Landspatientregisteret (LPR) med relevante specifikke diagnosekoder som aktions- eller bidiagnose siden 1995.</a:t>
              </a:r>
            </a:p>
            <a:p>
              <a:pPr lvl="0"/>
              <a:r>
                <a:rPr lang="da-DK" sz="1100">
                  <a:solidFill>
                    <a:schemeClr val="dk1"/>
                  </a:solidFill>
                  <a:effectLst/>
                  <a:latin typeface="+mn-lt"/>
                  <a:ea typeface="+mn-ea"/>
                  <a:cs typeface="+mn-cs"/>
                </a:rPr>
                <a:t>•</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Personer med minimum én kontakt i Landspatientregisteret (LPR) med relevante uspecifikke diagnosekoder som aktions- eller bidiagnose de seneste ti år fra opgørelsesåret.</a:t>
              </a:r>
            </a:p>
            <a:p>
              <a:pPr lvl="0"/>
              <a:endParaRPr lang="da-DK" sz="1100">
                <a:solidFill>
                  <a:schemeClr val="dk1"/>
                </a:solidFill>
                <a:effectLst/>
                <a:latin typeface="+mn-lt"/>
                <a:ea typeface="+mn-ea"/>
                <a:cs typeface="+mn-cs"/>
              </a:endParaRPr>
            </a:p>
            <a:p>
              <a:r>
                <a:rPr lang="da-DK" sz="1100" b="0" u="sng">
                  <a:solidFill>
                    <a:schemeClr val="dk1"/>
                  </a:solidFill>
                  <a:effectLst/>
                  <a:latin typeface="+mn-lt"/>
                  <a:ea typeface="+mn-ea"/>
                  <a:cs typeface="+mn-cs"/>
                </a:rPr>
                <a:t>Specifikke demensdiagnoser (ICD-10 koder, aktions- eller bidiagnose i LPR)</a:t>
              </a:r>
            </a:p>
            <a:p>
              <a:pPr lvl="0"/>
              <a:r>
                <a:rPr lang="da-DK" sz="1100">
                  <a:solidFill>
                    <a:schemeClr val="dk1"/>
                  </a:solidFill>
                  <a:effectLst/>
                  <a:latin typeface="+mn-lt"/>
                  <a:ea typeface="+mn-ea"/>
                  <a:cs typeface="+mn-cs"/>
                </a:rPr>
                <a:t>F00 (Demens ved Alzheimers sygdom) og underkoder</a:t>
              </a:r>
            </a:p>
            <a:p>
              <a:pPr lvl="0"/>
              <a:r>
                <a:rPr lang="da-DK" sz="1100">
                  <a:solidFill>
                    <a:schemeClr val="dk1"/>
                  </a:solidFill>
                  <a:effectLst/>
                  <a:latin typeface="+mn-lt"/>
                  <a:ea typeface="+mn-ea"/>
                  <a:cs typeface="+mn-cs"/>
                </a:rPr>
                <a:t>F01 (Vaskulær demens) og underkoder</a:t>
              </a:r>
            </a:p>
            <a:p>
              <a:pPr lvl="0"/>
              <a:r>
                <a:rPr lang="da-DK" sz="1100">
                  <a:solidFill>
                    <a:schemeClr val="dk1"/>
                  </a:solidFill>
                  <a:effectLst/>
                  <a:latin typeface="+mn-lt"/>
                  <a:ea typeface="+mn-ea"/>
                  <a:cs typeface="+mn-cs"/>
                </a:rPr>
                <a:t>F02 (Demens ved andre sygdomme klassificeret andetsteds) og underkoder G30 (Alzheimers sygdom) og underkoder</a:t>
              </a:r>
            </a:p>
            <a:p>
              <a:pPr lvl="0"/>
              <a:r>
                <a:rPr lang="da-DK" sz="1100">
                  <a:solidFill>
                    <a:schemeClr val="dk1"/>
                  </a:solidFill>
                  <a:effectLst/>
                  <a:latin typeface="+mn-lt"/>
                  <a:ea typeface="+mn-ea"/>
                  <a:cs typeface="+mn-cs"/>
                </a:rPr>
                <a:t>G30 (Alzheimers sygdom) og underkoder</a:t>
              </a:r>
            </a:p>
            <a:p>
              <a:pPr lvl="0"/>
              <a:r>
                <a:rPr lang="da-DK" sz="1100">
                  <a:solidFill>
                    <a:schemeClr val="dk1"/>
                  </a:solidFill>
                  <a:effectLst/>
                  <a:latin typeface="+mn-lt"/>
                  <a:ea typeface="+mn-ea"/>
                  <a:cs typeface="+mn-cs"/>
                </a:rPr>
                <a:t>G31.0B (Picks sygdom)</a:t>
              </a:r>
            </a:p>
            <a:p>
              <a:pPr lvl="0"/>
              <a:r>
                <a:rPr lang="da-DK" sz="1100">
                  <a:solidFill>
                    <a:schemeClr val="dk1"/>
                  </a:solidFill>
                  <a:effectLst/>
                  <a:latin typeface="+mn-lt"/>
                  <a:ea typeface="+mn-ea"/>
                  <a:cs typeface="+mn-cs"/>
                </a:rPr>
                <a:t>G31.8 (Anden degenerativ sygdom i nervesystemet</a:t>
              </a:r>
            </a:p>
            <a:p>
              <a:pPr lvl="0"/>
              <a:r>
                <a:rPr lang="en-US" sz="1100">
                  <a:solidFill>
                    <a:schemeClr val="dk1"/>
                  </a:solidFill>
                  <a:effectLst/>
                  <a:latin typeface="+mn-lt"/>
                  <a:ea typeface="+mn-ea"/>
                  <a:cs typeface="+mn-cs"/>
                </a:rPr>
                <a:t>G31.8E (Lewy body sygdom)</a:t>
              </a:r>
              <a:endParaRPr lang="da-DK"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b="0" u="sng">
                  <a:solidFill>
                    <a:schemeClr val="dk1"/>
                  </a:solidFill>
                  <a:effectLst/>
                  <a:latin typeface="+mn-lt"/>
                  <a:ea typeface="+mn-ea"/>
                  <a:cs typeface="+mn-cs"/>
                </a:rPr>
                <a:t>Uspecifikke demensdiagnoser (ICD-10 koder, aktions- eller bidiagnose i LPR)</a:t>
              </a:r>
            </a:p>
            <a:p>
              <a:pPr lvl="0"/>
              <a:r>
                <a:rPr lang="da-DK" sz="1100">
                  <a:solidFill>
                    <a:schemeClr val="dk1"/>
                  </a:solidFill>
                  <a:effectLst/>
                  <a:latin typeface="+mn-lt"/>
                  <a:ea typeface="+mn-ea"/>
                  <a:cs typeface="+mn-cs"/>
                </a:rPr>
                <a:t>F03 (Ikke specificeret demens) og underkoder</a:t>
              </a:r>
            </a:p>
            <a:p>
              <a:pPr lvl="0"/>
              <a:r>
                <a:rPr lang="da-DK" sz="1100">
                  <a:solidFill>
                    <a:schemeClr val="dk1"/>
                  </a:solidFill>
                  <a:effectLst/>
                  <a:latin typeface="+mn-lt"/>
                  <a:ea typeface="+mn-ea"/>
                  <a:cs typeface="+mn-cs"/>
                </a:rPr>
                <a:t>G31.9 (Degenerativ sygdom i nervesystemet UNS)</a:t>
              </a:r>
            </a:p>
            <a:p>
              <a:r>
                <a:rPr lang="da-DK" sz="1100">
                  <a:solidFill>
                    <a:schemeClr val="dk1"/>
                  </a:solidFill>
                  <a:effectLst/>
                  <a:latin typeface="+mn-lt"/>
                  <a:ea typeface="+mn-ea"/>
                  <a:cs typeface="+mn-cs"/>
                </a:rPr>
                <a:t> </a:t>
              </a:r>
            </a:p>
            <a:p>
              <a:r>
                <a:rPr lang="da-DK" sz="1100" b="0" u="sng">
                  <a:solidFill>
                    <a:schemeClr val="dk1"/>
                  </a:solidFill>
                  <a:effectLst/>
                  <a:latin typeface="+mn-lt"/>
                  <a:ea typeface="+mn-ea"/>
                  <a:cs typeface="+mn-cs"/>
                </a:rPr>
                <a:t>Lægemiddelgruppe, kun godkendt til demens (ATC-gruppe i LSR)</a:t>
              </a:r>
            </a:p>
            <a:p>
              <a:pPr lvl="0"/>
              <a:r>
                <a:rPr lang="da-DK" sz="1100">
                  <a:solidFill>
                    <a:schemeClr val="dk1"/>
                  </a:solidFill>
                  <a:effectLst/>
                  <a:latin typeface="+mn-lt"/>
                  <a:ea typeface="+mn-ea"/>
                  <a:cs typeface="+mn-cs"/>
                </a:rPr>
                <a:t>N06D, der omfatter donepezil, rivastigmin og galantamin (kolinesterasehæmmere) samt memantin (glutamatreceptorantagonist).</a:t>
              </a:r>
            </a:p>
            <a:p>
              <a:pPr lvl="0"/>
              <a:endParaRPr lang="da-DK"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b="0" baseline="0">
                  <a:effectLst/>
                </a:rPr>
                <a:t>Algoritmen for demens i RUKS, der er beskrevet ovenfor, kan også findes på Sundhedsdatabanken.dk: </a:t>
              </a: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https://sundhedsdatabank.dk/sygdomme/kroniske-sygdomme-og-svaere-psykiske-lidelser-menu/kroniske-sygdomme-og-svaere-psykiske-lidelser </a:t>
              </a:r>
            </a:p>
            <a:p>
              <a:pPr eaLnBrk="1" fontAlgn="auto" latinLnBrk="0" hangingPunct="1"/>
              <a:endParaRPr lang="da-DK">
                <a:effectLst/>
              </a:endParaRPr>
            </a:p>
            <a:p>
              <a:pPr eaLnBrk="1" fontAlgn="auto" latinLnBrk="0" hangingPunct="1"/>
              <a:r>
                <a:rPr lang="da-DK" sz="1100" b="1" i="0" baseline="0">
                  <a:solidFill>
                    <a:schemeClr val="dk1"/>
                  </a:solidFill>
                  <a:effectLst/>
                  <a:latin typeface="+mn-lt"/>
                  <a:ea typeface="+mn-ea"/>
                  <a:cs typeface="+mn-cs"/>
                </a:rPr>
                <a:t>Andel af personer med demens med mindst en receptindløsning på antipsykotika udregnes som:</a:t>
              </a:r>
            </a:p>
            <a:p>
              <a:pPr eaLnBrk="1" fontAlgn="auto" latinLnBrk="0" hangingPunct="1"/>
              <a:endParaRPr lang="da-DK" sz="1100" b="0" i="0" baseline="0">
                <a:solidFill>
                  <a:schemeClr val="dk1"/>
                </a:solidFill>
                <a:effectLst/>
                <a:latin typeface="+mn-lt"/>
                <a:ea typeface="+mn-ea"/>
                <a:cs typeface="+mn-cs"/>
              </a:endParaRPr>
            </a:p>
            <a:p>
              <a:pPr algn="l" eaLnBrk="1" fontAlgn="auto" latinLnBrk="0" hangingPunct="1"/>
              <a:r>
                <a:rPr lang="da-DK" sz="1100" b="0" i="0" baseline="0">
                  <a:solidFill>
                    <a:schemeClr val="dk1"/>
                  </a:solidFill>
                  <a:effectLst/>
                  <a:latin typeface="+mn-lt"/>
                  <a:ea typeface="+mn-ea"/>
                  <a:cs typeface="+mn-cs"/>
                </a:rPr>
                <a:t> </a:t>
              </a:r>
              <a14:m>
                <m:oMath xmlns:m="http://schemas.openxmlformats.org/officeDocument/2006/math">
                  <m:f>
                    <m:fPr>
                      <m:ctrlPr>
                        <a:rPr lang="da-DK" sz="1100" b="0" i="1" baseline="0">
                          <a:solidFill>
                            <a:sysClr val="windowText" lastClr="000000"/>
                          </a:solidFill>
                          <a:effectLst/>
                          <a:latin typeface="Cambria Math" panose="02040503050406030204" pitchFamily="18" charset="0"/>
                          <a:ea typeface="+mn-ea"/>
                          <a:cs typeface="+mn-cs"/>
                        </a:rPr>
                      </m:ctrlPr>
                    </m:fPr>
                    <m:num>
                      <m:r>
                        <m:rPr>
                          <m:nor/>
                        </m:rPr>
                        <a:rPr lang="da-DK" sz="1100" b="0" i="0" baseline="0">
                          <a:solidFill>
                            <a:sysClr val="windowText" lastClr="000000"/>
                          </a:solidFill>
                          <a:effectLst/>
                          <a:latin typeface="+mn-lt"/>
                          <a:ea typeface="+mn-ea"/>
                          <a:cs typeface="+mn-cs"/>
                        </a:rPr>
                        <m:t>Antal</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personer</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med</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demens</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p</m:t>
                      </m:r>
                      <m:r>
                        <m:rPr>
                          <m:nor/>
                        </m:rPr>
                        <a:rPr lang="da-DK" sz="1100" b="0" i="0" baseline="0">
                          <a:solidFill>
                            <a:sysClr val="windowText" lastClr="000000"/>
                          </a:solidFill>
                          <a:effectLst/>
                          <a:latin typeface="+mn-lt"/>
                          <a:ea typeface="+mn-ea"/>
                          <a:cs typeface="+mn-cs"/>
                        </a:rPr>
                        <m:t>å 65 å</m:t>
                      </m:r>
                      <m:r>
                        <m:rPr>
                          <m:nor/>
                        </m:rPr>
                        <a:rPr lang="da-DK" sz="1100" b="0" i="0" baseline="0">
                          <a:solidFill>
                            <a:sysClr val="windowText" lastClr="000000"/>
                          </a:solidFill>
                          <a:effectLst/>
                          <a:latin typeface="+mn-lt"/>
                          <a:ea typeface="+mn-ea"/>
                          <a:cs typeface="+mn-cs"/>
                        </a:rPr>
                        <m:t>r</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eller</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derover</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med</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mindst</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en</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receptindl</m:t>
                      </m:r>
                      <m:r>
                        <m:rPr>
                          <m:nor/>
                        </m:rPr>
                        <a:rPr lang="da-DK" sz="1100" b="0" i="0" baseline="0">
                          <a:solidFill>
                            <a:sysClr val="windowText" lastClr="000000"/>
                          </a:solidFill>
                          <a:effectLst/>
                          <a:latin typeface="+mn-lt"/>
                          <a:ea typeface="+mn-ea"/>
                          <a:cs typeface="+mn-cs"/>
                        </a:rPr>
                        <m:t>ø</m:t>
                      </m:r>
                      <m:r>
                        <m:rPr>
                          <m:nor/>
                        </m:rPr>
                        <a:rPr lang="da-DK" sz="1100" b="0" i="0" baseline="0">
                          <a:solidFill>
                            <a:sysClr val="windowText" lastClr="000000"/>
                          </a:solidFill>
                          <a:effectLst/>
                          <a:latin typeface="+mn-lt"/>
                          <a:ea typeface="+mn-ea"/>
                          <a:cs typeface="+mn-cs"/>
                        </a:rPr>
                        <m:t>sning</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p</m:t>
                      </m:r>
                      <m:r>
                        <m:rPr>
                          <m:nor/>
                        </m:rPr>
                        <a:rPr lang="da-DK" sz="1100" b="0" i="0" baseline="0">
                          <a:solidFill>
                            <a:sysClr val="windowText" lastClr="000000"/>
                          </a:solidFill>
                          <a:effectLst/>
                          <a:latin typeface="+mn-lt"/>
                          <a:ea typeface="+mn-ea"/>
                          <a:cs typeface="+mn-cs"/>
                        </a:rPr>
                        <m:t>å </m:t>
                      </m:r>
                      <m:r>
                        <m:rPr>
                          <m:nor/>
                        </m:rPr>
                        <a:rPr lang="da-DK" sz="1100" b="0" i="0" baseline="0">
                          <a:solidFill>
                            <a:sysClr val="windowText" lastClr="000000"/>
                          </a:solidFill>
                          <a:effectLst/>
                          <a:latin typeface="+mn-lt"/>
                          <a:ea typeface="+mn-ea"/>
                          <a:cs typeface="+mn-cs"/>
                        </a:rPr>
                        <m:t>antipsykotika</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i</m:t>
                      </m:r>
                      <m:r>
                        <m:rPr>
                          <m:nor/>
                        </m:rPr>
                        <a:rPr lang="da-DK" sz="1100" b="0" i="0" baseline="0">
                          <a:solidFill>
                            <a:sysClr val="windowText" lastClr="000000"/>
                          </a:solidFill>
                          <a:effectLst/>
                          <a:latin typeface="+mn-lt"/>
                          <a:ea typeface="+mn-ea"/>
                          <a:cs typeface="+mn-cs"/>
                        </a:rPr>
                        <m:t> å</m:t>
                      </m:r>
                      <m:r>
                        <m:rPr>
                          <m:nor/>
                        </m:rPr>
                        <a:rPr lang="da-DK" sz="1100" b="0" i="0" baseline="0">
                          <a:solidFill>
                            <a:sysClr val="windowText" lastClr="000000"/>
                          </a:solidFill>
                          <a:effectLst/>
                          <a:latin typeface="+mn-lt"/>
                          <a:ea typeface="+mn-ea"/>
                          <a:cs typeface="+mn-cs"/>
                        </a:rPr>
                        <m:t>ret</m:t>
                      </m:r>
                      <m:r>
                        <m:rPr>
                          <m:nor/>
                        </m:rPr>
                        <a:rPr lang="da-DK" sz="1100" b="0" i="0" baseline="0">
                          <a:solidFill>
                            <a:sysClr val="windowText" lastClr="000000"/>
                          </a:solidFill>
                          <a:effectLst/>
                          <a:latin typeface="+mn-lt"/>
                          <a:ea typeface="+mn-ea"/>
                          <a:cs typeface="+mn-cs"/>
                        </a:rPr>
                        <m:t> </m:t>
                      </m:r>
                    </m:num>
                    <m:den>
                      <m:eqArr>
                        <m:eqArrPr>
                          <m:ctrlPr>
                            <a:rPr lang="da-DK" sz="1100" b="0" i="1" baseline="0">
                              <a:solidFill>
                                <a:sysClr val="windowText" lastClr="000000"/>
                              </a:solidFill>
                              <a:effectLst/>
                              <a:latin typeface="Cambria Math" panose="02040503050406030204" pitchFamily="18" charset="0"/>
                              <a:ea typeface="+mn-ea"/>
                              <a:cs typeface="+mn-cs"/>
                            </a:rPr>
                          </m:ctrlPr>
                        </m:eqArrPr>
                        <m:e>
                          <m:r>
                            <m:rPr>
                              <m:nor/>
                            </m:rPr>
                            <a:rPr lang="da-DK" sz="1100" b="0" i="0" baseline="0">
                              <a:solidFill>
                                <a:sysClr val="windowText" lastClr="000000"/>
                              </a:solidFill>
                              <a:effectLst/>
                              <a:latin typeface="+mn-lt"/>
                              <a:ea typeface="+mn-ea"/>
                              <a:cs typeface="+mn-cs"/>
                            </a:rPr>
                            <m:t>Total</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antal</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personer</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med</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demens</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p</m:t>
                          </m:r>
                          <m:r>
                            <m:rPr>
                              <m:nor/>
                            </m:rPr>
                            <a:rPr lang="da-DK" sz="1100" b="0" i="0" baseline="0">
                              <a:solidFill>
                                <a:sysClr val="windowText" lastClr="000000"/>
                              </a:solidFill>
                              <a:effectLst/>
                              <a:latin typeface="+mn-lt"/>
                              <a:ea typeface="+mn-ea"/>
                              <a:cs typeface="+mn-cs"/>
                            </a:rPr>
                            <m:t>å 65 å</m:t>
                          </m:r>
                          <m:r>
                            <m:rPr>
                              <m:nor/>
                            </m:rPr>
                            <a:rPr lang="da-DK" sz="1100" b="0" i="0" baseline="0">
                              <a:solidFill>
                                <a:sysClr val="windowText" lastClr="000000"/>
                              </a:solidFill>
                              <a:effectLst/>
                              <a:latin typeface="+mn-lt"/>
                              <a:ea typeface="+mn-ea"/>
                              <a:cs typeface="+mn-cs"/>
                            </a:rPr>
                            <m:t>r</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eller</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derover</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pr</m:t>
                          </m:r>
                          <m:r>
                            <m:rPr>
                              <m:nor/>
                            </m:rPr>
                            <a:rPr lang="da-DK" sz="1100" b="0" i="0" baseline="0">
                              <a:solidFill>
                                <a:sysClr val="windowText" lastClr="000000"/>
                              </a:solidFill>
                              <a:effectLst/>
                              <a:latin typeface="+mn-lt"/>
                              <a:ea typeface="+mn-ea"/>
                              <a:cs typeface="+mn-cs"/>
                            </a:rPr>
                            <m:t>. 1. </m:t>
                          </m:r>
                          <m:r>
                            <m:rPr>
                              <m:nor/>
                            </m:rPr>
                            <a:rPr lang="da-DK" sz="1100" b="0" i="0" baseline="0">
                              <a:solidFill>
                                <a:sysClr val="windowText" lastClr="000000"/>
                              </a:solidFill>
                              <a:effectLst/>
                              <a:latin typeface="+mn-lt"/>
                              <a:ea typeface="+mn-ea"/>
                              <a:cs typeface="+mn-cs"/>
                            </a:rPr>
                            <m:t>januar</m:t>
                          </m:r>
                          <m:r>
                            <m:rPr>
                              <m:nor/>
                            </m:rPr>
                            <a:rPr lang="da-DK" sz="1100" b="0" i="0" baseline="0">
                              <a:solidFill>
                                <a:sysClr val="windowText" lastClr="000000"/>
                              </a:solidFill>
                              <a:effectLst/>
                              <a:latin typeface="+mn-lt"/>
                              <a:ea typeface="+mn-ea"/>
                              <a:cs typeface="+mn-cs"/>
                            </a:rPr>
                            <m:t> </m:t>
                          </m:r>
                          <m:r>
                            <m:rPr>
                              <m:nor/>
                            </m:rPr>
                            <a:rPr lang="da-DK" sz="1100" b="0" i="0" baseline="0">
                              <a:solidFill>
                                <a:sysClr val="windowText" lastClr="000000"/>
                              </a:solidFill>
                              <a:effectLst/>
                              <a:latin typeface="+mn-lt"/>
                              <a:ea typeface="+mn-ea"/>
                              <a:cs typeface="+mn-cs"/>
                            </a:rPr>
                            <m:t>i</m:t>
                          </m:r>
                          <m:r>
                            <m:rPr>
                              <m:nor/>
                            </m:rPr>
                            <a:rPr lang="da-DK" sz="1100" b="0" i="0" baseline="0">
                              <a:solidFill>
                                <a:sysClr val="windowText" lastClr="000000"/>
                              </a:solidFill>
                              <a:effectLst/>
                              <a:latin typeface="+mn-lt"/>
                              <a:ea typeface="+mn-ea"/>
                              <a:cs typeface="+mn-cs"/>
                            </a:rPr>
                            <m:t> å</m:t>
                          </m:r>
                          <m:r>
                            <m:rPr>
                              <m:nor/>
                            </m:rPr>
                            <a:rPr lang="da-DK" sz="1100" b="0" i="0" baseline="0">
                              <a:solidFill>
                                <a:sysClr val="windowText" lastClr="000000"/>
                              </a:solidFill>
                              <a:effectLst/>
                              <a:latin typeface="+mn-lt"/>
                              <a:ea typeface="+mn-ea"/>
                              <a:cs typeface="+mn-cs"/>
                            </a:rPr>
                            <m:t>ret</m:t>
                          </m:r>
                        </m:e>
                        <m:e/>
                      </m:eqArr>
                    </m:den>
                  </m:f>
                  <m:r>
                    <a:rPr lang="da-DK" sz="1100" b="0" i="1" baseline="0">
                      <a:solidFill>
                        <a:sysClr val="windowText" lastClr="000000"/>
                      </a:solidFill>
                      <a:effectLst/>
                      <a:latin typeface="Cambria Math" panose="02040503050406030204" pitchFamily="18" charset="0"/>
                      <a:ea typeface="+mn-ea"/>
                      <a:cs typeface="+mn-cs"/>
                    </a:rPr>
                    <m:t>∗100</m:t>
                  </m:r>
                </m:oMath>
              </a14:m>
              <a:endParaRPr lang="da-DK">
                <a:solidFill>
                  <a:sysClr val="windowText" lastClr="000000"/>
                </a:solidFill>
                <a:effectLst/>
              </a:endParaRPr>
            </a:p>
            <a:p>
              <a:endParaRPr lang="da-DK" sz="1100">
                <a:solidFill>
                  <a:schemeClr val="dk1"/>
                </a:solidFill>
                <a:effectLst/>
                <a:latin typeface="+mn-lt"/>
                <a:ea typeface="+mn-ea"/>
                <a:cs typeface="+mn-cs"/>
              </a:endParaRPr>
            </a:p>
            <a:p>
              <a:r>
                <a:rPr lang="da-DK" sz="1100" b="1">
                  <a:solidFill>
                    <a:schemeClr val="dk1"/>
                  </a:solidFill>
                  <a:effectLst/>
                  <a:latin typeface="+mn-lt"/>
                  <a:ea typeface="+mn-ea"/>
                  <a:cs typeface="+mn-cs"/>
                </a:rPr>
                <a:t>Region og kommune:</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Bopælsregion og -kommune er baseret bopæl</a:t>
              </a:r>
              <a:r>
                <a:rPr lang="da-DK" sz="1100" baseline="0">
                  <a:solidFill>
                    <a:schemeClr val="dk1"/>
                  </a:solidFill>
                  <a:effectLst/>
                  <a:latin typeface="+mn-lt"/>
                  <a:ea typeface="+mn-ea"/>
                  <a:cs typeface="+mn-cs"/>
                </a:rPr>
                <a:t> for sidste receptindløsning. For alle borgere med demens er det opgjort pr. 1. januar i det pågældende år.</a:t>
              </a:r>
            </a:p>
            <a:p>
              <a:endParaRPr lang="da-DK" sz="1100" baseline="0">
                <a:solidFill>
                  <a:schemeClr val="dk1"/>
                </a:solidFill>
                <a:effectLst/>
                <a:latin typeface="+mn-lt"/>
                <a:ea typeface="+mn-ea"/>
                <a:cs typeface="+mn-cs"/>
              </a:endParaRPr>
            </a:p>
            <a:p>
              <a:r>
                <a:rPr lang="da-DK" sz="1100" b="1">
                  <a:solidFill>
                    <a:schemeClr val="dk1"/>
                  </a:solidFill>
                  <a:effectLst/>
                  <a:latin typeface="+mn-lt"/>
                  <a:ea typeface="+mn-ea"/>
                  <a:cs typeface="+mn-cs"/>
                </a:rPr>
                <a:t>Borgere på plejehjem eller i eget hjem:</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Plejehjemsbeboere er afgrænset til borgere med adresse på et plejehjem pr. 1. januar i det givne år. Borgere</a:t>
              </a:r>
              <a:r>
                <a:rPr lang="da-DK" sz="1100" baseline="0">
                  <a:solidFill>
                    <a:schemeClr val="dk1"/>
                  </a:solidFill>
                  <a:effectLst/>
                  <a:latin typeface="+mn-lt"/>
                  <a:ea typeface="+mn-ea"/>
                  <a:cs typeface="+mn-cs"/>
                </a:rPr>
                <a:t> i </a:t>
              </a:r>
              <a:r>
                <a:rPr lang="da-DK" sz="1100">
                  <a:solidFill>
                    <a:schemeClr val="dk1"/>
                  </a:solidFill>
                  <a:effectLst/>
                  <a:latin typeface="+mn-lt"/>
                  <a:ea typeface="+mn-ea"/>
                  <a:cs typeface="+mn-cs"/>
                </a:rPr>
                <a:t>eget hjem</a:t>
              </a:r>
              <a:r>
                <a:rPr lang="da-DK" sz="1100" baseline="0">
                  <a:solidFill>
                    <a:schemeClr val="dk1"/>
                  </a:solidFill>
                  <a:effectLst/>
                  <a:latin typeface="+mn-lt"/>
                  <a:ea typeface="+mn-ea"/>
                  <a:cs typeface="+mn-cs"/>
                </a:rPr>
                <a:t> er afgrænset</a:t>
              </a:r>
              <a:r>
                <a:rPr lang="da-DK" sz="1100">
                  <a:solidFill>
                    <a:schemeClr val="dk1"/>
                  </a:solidFill>
                  <a:effectLst/>
                  <a:latin typeface="+mn-lt"/>
                  <a:ea typeface="+mn-ea"/>
                  <a:cs typeface="+mn-cs"/>
                </a:rPr>
                <a:t> til borgere, der ikke har en plejehjemsadresse pr. 1. januar i det givne år. </a:t>
              </a:r>
            </a:p>
            <a:p>
              <a:r>
                <a:rPr lang="da-DK" sz="1100">
                  <a:solidFill>
                    <a:schemeClr val="dk1"/>
                  </a:solidFill>
                  <a:effectLst/>
                  <a:latin typeface="+mn-lt"/>
                  <a:ea typeface="+mn-ea"/>
                  <a:cs typeface="+mn-cs"/>
                </a:rPr>
                <a:t>Plejehjemsoversigten er anvendt som den primære kilde til oplysninger i perioden fra 2017 og frem, mens manuelt indhentede adresser fra 2014 er den primære kilde til perioden 2014-2016.</a:t>
              </a:r>
            </a:p>
            <a:p>
              <a:r>
                <a:rPr lang="da-DK" sz="1100">
                  <a:solidFill>
                    <a:schemeClr val="dk1"/>
                  </a:solidFill>
                  <a:effectLst/>
                  <a:latin typeface="+mn-lt"/>
                  <a:ea typeface="+mn-ea"/>
                  <a:cs typeface="+mn-cs"/>
                </a:rPr>
                <a:t>Hvis alle plejehjemsbeboere</a:t>
              </a:r>
              <a:r>
                <a:rPr lang="da-DK" sz="1100" baseline="0">
                  <a:solidFill>
                    <a:schemeClr val="dk1"/>
                  </a:solidFill>
                  <a:effectLst/>
                  <a:latin typeface="+mn-lt"/>
                  <a:ea typeface="+mn-ea"/>
                  <a:cs typeface="+mn-cs"/>
                </a:rPr>
                <a:t> på samme plejehjem </a:t>
              </a:r>
              <a:r>
                <a:rPr lang="da-DK" sz="1100">
                  <a:solidFill>
                    <a:schemeClr val="dk1"/>
                  </a:solidFill>
                  <a:effectLst/>
                  <a:latin typeface="+mn-lt"/>
                  <a:ea typeface="+mn-ea"/>
                  <a:cs typeface="+mn-cs"/>
                </a:rPr>
                <a:t>kun har én tilknyttet læge fremgår data/plejehjemmet ikke.</a:t>
              </a:r>
            </a:p>
            <a:p>
              <a:endParaRPr lang="da-DK" sz="1100" baseline="0">
                <a:solidFill>
                  <a:schemeClr val="dk1"/>
                </a:solidFill>
                <a:effectLst/>
                <a:latin typeface="+mn-lt"/>
                <a:ea typeface="+mn-ea"/>
                <a:cs typeface="+mn-cs"/>
              </a:endParaRPr>
            </a:p>
            <a:p>
              <a:r>
                <a:rPr lang="da-DK" sz="1100" b="1">
                  <a:solidFill>
                    <a:schemeClr val="dk1"/>
                  </a:solidFill>
                  <a:effectLst/>
                  <a:latin typeface="+mn-lt"/>
                  <a:ea typeface="+mn-ea"/>
                  <a:cs typeface="+mn-cs"/>
                </a:rPr>
                <a:t>Nye brugere:</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Nye brugere er defineret som personer, der har indløst mindst én recept på antipsykotika for første gang inden for de sidste tre år. Bemærk, at en person kan tælle med som ny brugere i flere år, hvis der er mere end tre år mellem personens recepter. </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Bemærk, at der indgår ikke antipsykotisk behandling, som udelukkende er givet på/udleveret</a:t>
              </a:r>
              <a:r>
                <a:rPr lang="da-DK" sz="1100" baseline="0">
                  <a:solidFill>
                    <a:schemeClr val="dk1"/>
                  </a:solidFill>
                  <a:effectLst/>
                  <a:latin typeface="+mn-lt"/>
                  <a:ea typeface="+mn-ea"/>
                  <a:cs typeface="+mn-cs"/>
                </a:rPr>
                <a:t> fra hospital</a:t>
              </a:r>
              <a:r>
                <a:rPr lang="da-DK" sz="1100">
                  <a:solidFill>
                    <a:schemeClr val="dk1"/>
                  </a:solidFill>
                  <a:effectLst/>
                  <a:latin typeface="+mn-lt"/>
                  <a:ea typeface="+mn-ea"/>
                  <a:cs typeface="+mn-cs"/>
                </a:rPr>
                <a:t> under fx hospitalsindlæggelse uden efterfølgende receptindløsning.</a:t>
              </a:r>
            </a:p>
            <a:p>
              <a:r>
                <a:rPr lang="da-DK" sz="1100">
                  <a:solidFill>
                    <a:schemeClr val="dk1"/>
                  </a:solidFill>
                  <a:effectLst/>
                  <a:latin typeface="+mn-lt"/>
                  <a:ea typeface="+mn-ea"/>
                  <a:cs typeface="+mn-cs"/>
                </a:rPr>
                <a:t> </a:t>
              </a:r>
            </a:p>
            <a:p>
              <a:r>
                <a:rPr lang="da-DK" sz="1100" b="1">
                  <a:solidFill>
                    <a:schemeClr val="dk1"/>
                  </a:solidFill>
                  <a:effectLst/>
                  <a:latin typeface="+mn-lt"/>
                  <a:ea typeface="+mn-ea"/>
                  <a:cs typeface="+mn-cs"/>
                </a:rPr>
                <a:t>Opstartende læge:</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Alment praktiserende læger, psykiatere og lignende samt andre specialer er privatpraktiserende læger og er grupperet ud</a:t>
              </a:r>
            </a:p>
            <a:p>
              <a:r>
                <a:rPr lang="da-DK" sz="1100" baseline="0">
                  <a:solidFill>
                    <a:schemeClr val="dk1"/>
                  </a:solidFill>
                  <a:effectLst/>
                  <a:latin typeface="+mn-lt"/>
                  <a:ea typeface="+mn-ea"/>
                  <a:cs typeface="+mn-cs"/>
                </a:rPr>
                <a:t>fra </a:t>
              </a:r>
              <a:r>
                <a:rPr lang="da-DK" sz="1100">
                  <a:solidFill>
                    <a:schemeClr val="dk1"/>
                  </a:solidFill>
                  <a:effectLst/>
                  <a:latin typeface="+mn-lt"/>
                  <a:ea typeface="+mn-ea"/>
                  <a:cs typeface="+mn-cs"/>
                </a:rPr>
                <a:t>seneste hovedspeciale i Yderregisteret koblet til ydernummer. Hospitalslæger er identificeret ud fra sygehus-/afdelingskode og dækker forskellige hovedspecialer.</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Gruppering af læger ud fra hovedspeciale i Yderregisteret (privatpraktiserende læger) og sygehus-/afdelingskode for hospitalslæger:</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 Egen læge: ’Almen lægegerning’. </a:t>
              </a:r>
            </a:p>
            <a:p>
              <a:r>
                <a:rPr lang="da-DK" sz="1100">
                  <a:solidFill>
                    <a:schemeClr val="dk1"/>
                  </a:solidFill>
                  <a:effectLst/>
                  <a:latin typeface="+mn-lt"/>
                  <a:ea typeface="+mn-ea"/>
                  <a:cs typeface="+mn-cs"/>
                </a:rPr>
                <a:t>Der er afgrænset til personer i sikringsgruppe 1, som har indløst recept på antipsykotika i</a:t>
              </a:r>
            </a:p>
            <a:p>
              <a:r>
                <a:rPr lang="da-DK" sz="1100">
                  <a:solidFill>
                    <a:schemeClr val="dk1"/>
                  </a:solidFill>
                  <a:effectLst/>
                  <a:latin typeface="+mn-lt"/>
                  <a:ea typeface="+mn-ea"/>
                  <a:cs typeface="+mn-cs"/>
                </a:rPr>
                <a:t>den periode, hvor personen er tilknyttet en alment praktiserende læge, som er aktiv i dagstid (ydertypekode 05).</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 Vagtlæger o.l.</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Almen lægegerning’, ’Almen lægehjælp’ eller ’Vagtlægehjælp’. </a:t>
              </a:r>
            </a:p>
            <a:p>
              <a:r>
                <a:rPr lang="da-DK" sz="1100">
                  <a:solidFill>
                    <a:schemeClr val="dk1"/>
                  </a:solidFill>
                  <a:effectLst/>
                  <a:latin typeface="+mn-lt"/>
                  <a:ea typeface="+mn-ea"/>
                  <a:cs typeface="+mn-cs"/>
                </a:rPr>
                <a:t>Gruppen omfatter alment praktiserende læger, som ikke indgår i gruppen ’Egen læge’, herunder vagtlæger med undtagelse af 1813 akuttelefonen i Region Hovedstaden og 1818 i Region Sjælland, da der indberettes på et fælles ydernummer. </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 Psykiatere og lignende: ’Psykiatri’, ’ Børnepsykiatri’, ’Neurologi’, ’Neuromedicin’.</a:t>
              </a:r>
            </a:p>
            <a:p>
              <a:endParaRPr lang="da-DK" sz="1100">
                <a:solidFill>
                  <a:srgbClr val="FF0000"/>
                </a:solidFill>
                <a:effectLst/>
                <a:latin typeface="+mn-lt"/>
                <a:ea typeface="+mn-ea"/>
                <a:cs typeface="+mn-cs"/>
              </a:endParaRPr>
            </a:p>
            <a:p>
              <a:r>
                <a:rPr lang="da-DK" sz="1100">
                  <a:solidFill>
                    <a:schemeClr val="dk1"/>
                  </a:solidFill>
                  <a:effectLst/>
                  <a:latin typeface="+mn-lt"/>
                  <a:ea typeface="+mn-ea"/>
                  <a:cs typeface="+mn-cs"/>
                </a:rPr>
                <a:t>• Hospitalslæge: Omfatter alle hospitalsansatte læger identificeret via hospitals- eller afdelingskoder.</a:t>
              </a:r>
            </a:p>
            <a:p>
              <a:r>
                <a:rPr lang="da-DK" sz="1100">
                  <a:solidFill>
                    <a:schemeClr val="dk1"/>
                  </a:solidFill>
                  <a:effectLst/>
                  <a:latin typeface="+mn-lt"/>
                  <a:ea typeface="+mn-ea"/>
                  <a:cs typeface="+mn-cs"/>
                </a:rPr>
                <a:t>Der er ikke taget højde for hovedspeciale for hospitalslæger. Dvs. psykiatere på hospitaler inkl. 'Distriktpsykiatri'</a:t>
              </a:r>
              <a:r>
                <a:rPr lang="da-DK" sz="1100" baseline="0">
                  <a:solidFill>
                    <a:schemeClr val="dk1"/>
                  </a:solidFill>
                  <a:effectLst/>
                  <a:latin typeface="+mn-lt"/>
                  <a:ea typeface="+mn-ea"/>
                  <a:cs typeface="+mn-cs"/>
                </a:rPr>
                <a:t> indgår for denne lægetype samt 'Præhospital enhed'.</a:t>
              </a:r>
            </a:p>
            <a:p>
              <a:endParaRPr lang="da-DK" sz="1100" baseline="0">
                <a:solidFill>
                  <a:schemeClr val="dk1"/>
                </a:solidFill>
                <a:effectLst/>
                <a:latin typeface="+mn-lt"/>
                <a:ea typeface="+mn-ea"/>
                <a:cs typeface="+mn-cs"/>
              </a:endParaRPr>
            </a:p>
            <a:p>
              <a:r>
                <a:rPr lang="da-DK" sz="1100">
                  <a:solidFill>
                    <a:schemeClr val="dk1"/>
                  </a:solidFill>
                  <a:effectLst/>
                  <a:latin typeface="+mn-lt"/>
                  <a:ea typeface="+mn-ea"/>
                  <a:cs typeface="+mn-cs"/>
                </a:rPr>
                <a:t>• Øvrigt/ukendt: Dækker over erstatsningsydernumre</a:t>
              </a:r>
              <a:r>
                <a:rPr lang="da-DK" sz="1100" baseline="0">
                  <a:solidFill>
                    <a:schemeClr val="dk1"/>
                  </a:solidFill>
                  <a:effectLst/>
                  <a:latin typeface="+mn-lt"/>
                  <a:ea typeface="+mn-ea"/>
                  <a:cs typeface="+mn-cs"/>
                </a:rPr>
                <a:t> og ydernumre, der ikke entydigt tilhører en anden lægetype.</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Recepter udskrevet af læger uden mulighed for at afregne honorarer med regionen under sygesikringen siden primo</a:t>
              </a:r>
            </a:p>
            <a:p>
              <a:r>
                <a:rPr lang="da-DK" sz="1100">
                  <a:solidFill>
                    <a:schemeClr val="dk1"/>
                  </a:solidFill>
                  <a:effectLst/>
                  <a:latin typeface="+mn-lt"/>
                  <a:ea typeface="+mn-ea"/>
                  <a:cs typeface="+mn-cs"/>
                </a:rPr>
                <a:t> 2014 eller tilknytning til hospital bliver kategoriseret under ’Øvrig/ukendt’.</a:t>
              </a:r>
            </a:p>
            <a:p>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Læger med forskellige specialer kan have opstartet den samme person i behandling med antipsykotika. Der kan derfor ikke </a:t>
              </a:r>
            </a:p>
            <a:p>
              <a:r>
                <a:rPr lang="da-DK" sz="1100">
                  <a:solidFill>
                    <a:schemeClr val="dk1"/>
                  </a:solidFill>
                  <a:effectLst/>
                  <a:latin typeface="+mn-lt"/>
                  <a:ea typeface="+mn-ea"/>
                  <a:cs typeface="+mn-cs"/>
                </a:rPr>
                <a:t>summeres på tværs af specialer.</a:t>
              </a:r>
            </a:p>
            <a:p>
              <a:endParaRPr lang="da-DK" sz="1100" b="0" baseline="0">
                <a:solidFill>
                  <a:schemeClr val="dk1"/>
                </a:solidFill>
                <a:effectLst/>
                <a:latin typeface="+mn-lt"/>
                <a:ea typeface="+mn-ea"/>
                <a:cs typeface="+mn-cs"/>
              </a:endParaRPr>
            </a:p>
            <a:p>
              <a:r>
                <a:rPr lang="da-DK" sz="1100" b="1">
                  <a:solidFill>
                    <a:schemeClr val="dk1"/>
                  </a:solidFill>
                  <a:effectLst/>
                  <a:latin typeface="+mn-lt"/>
                  <a:ea typeface="+mn-ea"/>
                  <a:cs typeface="+mn-cs"/>
                </a:rPr>
                <a:t>Behandlingsvarighed:</a:t>
              </a:r>
            </a:p>
            <a:p>
              <a:r>
                <a:rPr lang="da-DK" sz="1100">
                  <a:solidFill>
                    <a:schemeClr val="dk1"/>
                  </a:solidFill>
                  <a:effectLst/>
                  <a:latin typeface="+mn-lt"/>
                  <a:ea typeface="+mn-ea"/>
                  <a:cs typeface="+mn-cs"/>
                </a:rPr>
                <a:t>Behandlingsvarighed er inddelt i varighed af:</a:t>
              </a:r>
              <a:endParaRPr lang="da-DK"/>
            </a:p>
            <a:p>
              <a:r>
                <a:rPr lang="da-DK" sz="1100">
                  <a:solidFill>
                    <a:schemeClr val="dk1"/>
                  </a:solidFill>
                  <a:effectLst/>
                  <a:latin typeface="+mn-lt"/>
                  <a:ea typeface="+mn-ea"/>
                  <a:cs typeface="+mn-cs"/>
                </a:rPr>
                <a:t>• Under 3 måneder: 91 dage og derunder</a:t>
              </a:r>
              <a:endParaRPr lang="da-DK"/>
            </a:p>
            <a:p>
              <a:r>
                <a:rPr lang="da-DK" sz="1100">
                  <a:solidFill>
                    <a:schemeClr val="dk1"/>
                  </a:solidFill>
                  <a:effectLst/>
                  <a:latin typeface="+mn-lt"/>
                  <a:ea typeface="+mn-ea"/>
                  <a:cs typeface="+mn-cs"/>
                </a:rPr>
                <a:t>• 3-12 måneder: 91-365 dage</a:t>
              </a:r>
              <a:endParaRPr lang="da-DK"/>
            </a:p>
            <a:p>
              <a:r>
                <a:rPr lang="da-DK" sz="1100">
                  <a:solidFill>
                    <a:schemeClr val="dk1"/>
                  </a:solidFill>
                  <a:effectLst/>
                  <a:latin typeface="+mn-lt"/>
                  <a:ea typeface="+mn-ea"/>
                  <a:cs typeface="+mn-cs"/>
                </a:rPr>
                <a:t>• Over 12 måneder: Over 365 dage</a:t>
              </a:r>
              <a:endParaRPr lang="da-DK"/>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Varigheden er defineret ud fra tid mellem første og sidste recept på antipsykotika. Det antages, at et forløb er afsluttet, hvis</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der er mere end 90 dage (3 mdr.) mellem receptindløsningerne og regnes dermed som et nyt behandlingsforløb.</a:t>
              </a:r>
            </a:p>
            <a:p>
              <a:r>
                <a:rPr lang="da-DK" sz="1100">
                  <a:solidFill>
                    <a:schemeClr val="dk1"/>
                  </a:solidFill>
                  <a:effectLst/>
                  <a:latin typeface="+mn-lt"/>
                  <a:ea typeface="+mn-ea"/>
                  <a:cs typeface="+mn-cs"/>
                </a:rPr>
                <a:t>For</a:t>
              </a:r>
              <a:r>
                <a:rPr lang="da-DK" sz="1100" baseline="0">
                  <a:solidFill>
                    <a:schemeClr val="dk1"/>
                  </a:solidFill>
                  <a:effectLst/>
                  <a:latin typeface="+mn-lt"/>
                  <a:ea typeface="+mn-ea"/>
                  <a:cs typeface="+mn-cs"/>
                </a:rPr>
                <a:t> tidligere opgørelser har der været 6 mdr. mellem to receptindløsninger i stedet for de nuværende 3 mdr. </a:t>
              </a:r>
              <a:endParaRPr lang="da-DK"/>
            </a:p>
            <a:p>
              <a:endParaRPr lang="da-DK" sz="1100" b="1" baseline="0">
                <a:solidFill>
                  <a:schemeClr val="dk1"/>
                </a:solidFill>
                <a:effectLst/>
                <a:latin typeface="+mn-lt"/>
                <a:ea typeface="+mn-ea"/>
                <a:cs typeface="+mn-cs"/>
              </a:endParaRPr>
            </a:p>
            <a:p>
              <a:r>
                <a:rPr lang="da-DK" sz="1100" b="1" baseline="0">
                  <a:solidFill>
                    <a:sysClr val="windowText" lastClr="000000"/>
                  </a:solidFill>
                  <a:effectLst/>
                  <a:latin typeface="+mn-lt"/>
                  <a:ea typeface="+mn-ea"/>
                  <a:cs typeface="+mn-cs"/>
                </a:rPr>
                <a:t>Diskretionering:</a:t>
              </a:r>
            </a:p>
            <a:p>
              <a:r>
                <a:rPr lang="da-DK" sz="1100">
                  <a:solidFill>
                    <a:schemeClr val="dk1"/>
                  </a:solidFill>
                  <a:effectLst/>
                  <a:latin typeface="+mn-lt"/>
                  <a:ea typeface="+mn-ea"/>
                  <a:cs typeface="+mn-cs"/>
                </a:rPr>
                <a:t>Når antal personer er mellem 1-4 er observationer erstattet med '.' af diskretionshensyn.</a:t>
              </a: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Plejehjemstal</a:t>
              </a:r>
              <a:r>
                <a:rPr lang="da-DK" sz="1100" baseline="0">
                  <a:solidFill>
                    <a:schemeClr val="dk1"/>
                  </a:solidFill>
                  <a:effectLst/>
                  <a:latin typeface="+mn-lt"/>
                  <a:ea typeface="+mn-ea"/>
                  <a:cs typeface="+mn-cs"/>
                </a:rPr>
                <a:t> er diskretioneret</a:t>
              </a:r>
              <a:r>
                <a:rPr lang="da-DK" sz="1100">
                  <a:solidFill>
                    <a:schemeClr val="dk1"/>
                  </a:solidFill>
                  <a:effectLst/>
                  <a:latin typeface="+mn-lt"/>
                  <a:ea typeface="+mn-ea"/>
                  <a:cs typeface="+mn-cs"/>
                </a:rPr>
                <a:t>, hvis alle plejehjemsbeboere på det</a:t>
              </a:r>
              <a:r>
                <a:rPr lang="da-DK" sz="1100" baseline="0">
                  <a:solidFill>
                    <a:schemeClr val="dk1"/>
                  </a:solidFill>
                  <a:effectLst/>
                  <a:latin typeface="+mn-lt"/>
                  <a:ea typeface="+mn-ea"/>
                  <a:cs typeface="+mn-cs"/>
                </a:rPr>
                <a:t> samme plejehjem </a:t>
              </a:r>
              <a:r>
                <a:rPr lang="da-DK" sz="1100">
                  <a:solidFill>
                    <a:schemeClr val="dk1"/>
                  </a:solidFill>
                  <a:effectLst/>
                  <a:latin typeface="+mn-lt"/>
                  <a:ea typeface="+mn-ea"/>
                  <a:cs typeface="+mn-cs"/>
                </a:rPr>
                <a:t>er tilknyttet den samme læge pr. 1. januar i opgørelsesåret. Det samme gælder for kommunetal for</a:t>
              </a:r>
              <a:r>
                <a:rPr lang="da-DK" sz="1100" baseline="0">
                  <a:solidFill>
                    <a:schemeClr val="dk1"/>
                  </a:solidFill>
                  <a:effectLst/>
                  <a:latin typeface="+mn-lt"/>
                  <a:ea typeface="+mn-ea"/>
                  <a:cs typeface="+mn-cs"/>
                </a:rPr>
                <a:t>delt på bopæl (plejehjem vs. eget hjem), hvis der kun er et plejehjem med én læge i kommunen. </a:t>
              </a:r>
              <a:endParaRPr lang="da-DK"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Der fremgår ikke en</a:t>
              </a:r>
              <a:r>
                <a:rPr lang="da-DK" sz="1100" baseline="0">
                  <a:solidFill>
                    <a:schemeClr val="dk1"/>
                  </a:solidFill>
                  <a:effectLst/>
                  <a:latin typeface="+mn-lt"/>
                  <a:ea typeface="+mn-ea"/>
                  <a:cs typeface="+mn-cs"/>
                </a:rPr>
                <a:t> række, hvis der ikke er noget salg for den pågældende afgrænsning.</a:t>
              </a:r>
              <a:endParaRPr lang="da-DK" sz="1100" b="1">
                <a:solidFill>
                  <a:srgbClr val="FF0000"/>
                </a:solidFill>
              </a:endParaRPr>
            </a:p>
          </xdr:txBody>
        </xdr:sp>
      </mc:Choice>
      <mc:Fallback>
        <xdr:sp macro="" textlink="">
          <xdr:nvSpPr>
            <xdr:cNvPr id="2" name="Tekstfelt 1" descr="Her kan du se relevant dokumentation for statistikken">
              <a:extLst>
                <a:ext uri="{FF2B5EF4-FFF2-40B4-BE49-F238E27FC236}">
                  <a16:creationId xmlns:a16="http://schemas.microsoft.com/office/drawing/2014/main" id="{00000000-0008-0000-0300-000002000000}"/>
                </a:ext>
                <a:ext uri="{C183D7F6-B498-43B3-948B-1728B52AA6E4}">
                  <adec:decorative xmlns:adec="http://schemas.microsoft.com/office/drawing/2017/decorative" val="0"/>
                </a:ext>
              </a:extLst>
            </xdr:cNvPr>
            <xdr:cNvSpPr txBox="1"/>
          </xdr:nvSpPr>
          <xdr:spPr>
            <a:xfrm>
              <a:off x="635619" y="578342"/>
              <a:ext cx="7744072" cy="28169839"/>
            </a:xfrm>
            <a:prstGeom prst="rect">
              <a:avLst/>
            </a:prstGeom>
            <a:solidFill>
              <a:sysClr val="window" lastClr="FFFFFF"/>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288000" rIns="324000" bIns="360000" rtlCol="0" anchor="t"/>
            <a:lstStyle/>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r>
                <a:rPr lang="da-DK" sz="1600" b="1">
                  <a:solidFill>
                    <a:schemeClr val="tx2"/>
                  </a:solidFill>
                </a:rPr>
                <a:t>Dokumentation</a:t>
              </a:r>
              <a:endParaRPr lang="da-DK" sz="1600" b="1" u="sng" baseline="0">
                <a:solidFill>
                  <a:schemeClr val="tx2"/>
                </a:solidFill>
                <a:effectLst/>
                <a:latin typeface="+mn-lt"/>
                <a:ea typeface="+mn-ea"/>
                <a:cs typeface="+mn-cs"/>
              </a:endParaRPr>
            </a:p>
            <a:p>
              <a:pPr eaLnBrk="1" fontAlgn="auto" latinLnBrk="0" hangingPunct="1"/>
              <a:endParaRPr lang="da-DK">
                <a:effectLst/>
              </a:endParaRPr>
            </a:p>
            <a:p>
              <a:r>
                <a:rPr lang="da-DK" sz="1100" b="1">
                  <a:solidFill>
                    <a:schemeClr val="dk1"/>
                  </a:solidFill>
                  <a:effectLst/>
                  <a:latin typeface="+mn-lt"/>
                  <a:ea typeface="+mn-ea"/>
                  <a:cs typeface="+mn-cs"/>
                </a:rPr>
                <a:t>Formål: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Formålet med statistikken er at monitorere forbruget af antipsykotika blandt ældre borgere med demens på 65 år eller derover. Det gøres for at følge målet i den Nationale Demenshandlingsplan 2025 om at reducere forbruget af antipsykotika hos borgere med demens med 50 pct. frem mod udgangen af 2025. </a:t>
              </a:r>
            </a:p>
            <a:p>
              <a:endParaRPr lang="da-DK" sz="1100">
                <a:solidFill>
                  <a:schemeClr val="dk1"/>
                </a:solidFill>
                <a:effectLst/>
                <a:latin typeface="+mn-lt"/>
                <a:ea typeface="+mn-ea"/>
                <a:cs typeface="+mn-cs"/>
              </a:endParaRPr>
            </a:p>
            <a:p>
              <a:r>
                <a:rPr lang="da-DK" sz="1100" b="1">
                  <a:solidFill>
                    <a:schemeClr val="dk1"/>
                  </a:solidFill>
                  <a:effectLst/>
                  <a:latin typeface="+mn-lt"/>
                  <a:ea typeface="+mn-ea"/>
                  <a:cs typeface="+mn-cs"/>
                </a:rPr>
                <a:t>Opgørelser:</a:t>
              </a:r>
            </a:p>
            <a:p>
              <a:r>
                <a:rPr lang="da-DK" sz="1100">
                  <a:solidFill>
                    <a:schemeClr val="dk1"/>
                  </a:solidFill>
                  <a:effectLst/>
                  <a:latin typeface="+mn-lt"/>
                  <a:ea typeface="+mn-ea"/>
                  <a:cs typeface="+mn-cs"/>
                </a:rPr>
                <a:t>Statistikken viser opgørelser over forbruget af antipsykotika købt på recept på private apoteker hos ældre borgere med demens på 65 år eller derover.</a:t>
              </a:r>
            </a:p>
            <a:p>
              <a:endParaRPr lang="da-DK" sz="1100" b="1">
                <a:solidFill>
                  <a:schemeClr val="dk1"/>
                </a:solidFill>
                <a:effectLst/>
                <a:latin typeface="+mn-lt"/>
                <a:ea typeface="+mn-ea"/>
                <a:cs typeface="+mn-cs"/>
              </a:endParaRPr>
            </a:p>
            <a:p>
              <a:r>
                <a:rPr lang="da-DK" sz="1100" b="0">
                  <a:solidFill>
                    <a:schemeClr val="dk1"/>
                  </a:solidFill>
                  <a:effectLst/>
                  <a:latin typeface="+mn-lt"/>
                  <a:ea typeface="+mn-ea"/>
                  <a:cs typeface="+mn-cs"/>
                </a:rPr>
                <a:t>Opgørelserne indeholder bl.a. information om:</a:t>
              </a:r>
            </a:p>
            <a:p>
              <a:r>
                <a:rPr lang="da-DK" sz="1100">
                  <a:solidFill>
                    <a:schemeClr val="dk1"/>
                  </a:solidFill>
                  <a:effectLst/>
                  <a:latin typeface="+mn-lt"/>
                  <a:ea typeface="+mn-ea"/>
                  <a:cs typeface="+mn-cs"/>
                </a:rPr>
                <a:t>Udviklingen i antal/andel brugere af antipsykotika hos ældre borgere med demens fordelt på:</a:t>
              </a:r>
            </a:p>
            <a:p>
              <a:r>
                <a:rPr lang="da-DK" sz="1100">
                  <a:solidFill>
                    <a:schemeClr val="dk1"/>
                  </a:solidFill>
                  <a:effectLst/>
                  <a:latin typeface="+mn-lt"/>
                  <a:ea typeface="+mn-ea"/>
                  <a:cs typeface="+mn-cs"/>
                </a:rPr>
                <a:t>•</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Nationalt, regionalt og kommunalt niveau samt plejehjem</a:t>
              </a: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a:t>
              </a:r>
              <a:r>
                <a:rPr lang="da-DK" sz="1100" baseline="0">
                  <a:solidFill>
                    <a:schemeClr val="dk1"/>
                  </a:solidFill>
                  <a:effectLst/>
                  <a:latin typeface="+mn-lt"/>
                  <a:ea typeface="+mn-ea"/>
                  <a:cs typeface="+mn-cs"/>
                </a:rPr>
                <a:t> Plejehjem og eget hjem</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a:t>
              </a:r>
              <a:r>
                <a:rPr lang="da-DK" sz="1100" baseline="0">
                  <a:solidFill>
                    <a:schemeClr val="dk1"/>
                  </a:solidFill>
                  <a:effectLst/>
                  <a:latin typeface="+mn-lt"/>
                  <a:ea typeface="+mn-ea"/>
                  <a:cs typeface="+mn-cs"/>
                </a:rPr>
                <a:t> Opstartende lægetype blandt nye brugere</a:t>
              </a:r>
            </a:p>
            <a:p>
              <a:r>
                <a:rPr lang="da-DK" sz="1100">
                  <a:solidFill>
                    <a:schemeClr val="dk1"/>
                  </a:solidFill>
                  <a:effectLst/>
                  <a:latin typeface="+mn-lt"/>
                  <a:ea typeface="+mn-ea"/>
                  <a:cs typeface="+mn-cs"/>
                </a:rPr>
                <a:t>•</a:t>
              </a:r>
              <a:r>
                <a:rPr lang="da-DK" sz="1100" baseline="0">
                  <a:solidFill>
                    <a:schemeClr val="dk1"/>
                  </a:solidFill>
                  <a:effectLst/>
                  <a:latin typeface="+mn-lt"/>
                  <a:ea typeface="+mn-ea"/>
                  <a:cs typeface="+mn-cs"/>
                </a:rPr>
                <a:t> Behandlingsvarighed blandt alle brugere af antipsykotika</a:t>
              </a:r>
            </a:p>
            <a:p>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Opgørelserne fremgår både som tabeller og figurer. For nogle figurer er det muligt at vælge et specifikt år, region eller kommune.</a:t>
              </a:r>
            </a:p>
            <a:p>
              <a:pPr eaLnBrk="1" fontAlgn="auto" latinLnBrk="0" hangingPunct="1"/>
              <a:endParaRPr lang="da-DK" sz="1100" b="1"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Datakilder: </a:t>
              </a:r>
            </a:p>
            <a:p>
              <a:pPr eaLnBrk="1" fontAlgn="auto" latinLnBrk="0" hangingPunct="1"/>
              <a:r>
                <a:rPr lang="da-DK" sz="1100">
                  <a:solidFill>
                    <a:schemeClr val="dk1"/>
                  </a:solidFill>
                  <a:effectLst/>
                  <a:latin typeface="+mn-lt"/>
                  <a:ea typeface="+mn-ea"/>
                  <a:cs typeface="+mn-cs"/>
                </a:rPr>
                <a:t>•</a:t>
              </a:r>
              <a:r>
                <a:rPr lang="da-DK" sz="1100" baseline="0">
                  <a:solidFill>
                    <a:schemeClr val="dk1"/>
                  </a:solidFill>
                  <a:effectLst/>
                  <a:latin typeface="+mn-lt"/>
                  <a:ea typeface="+mn-ea"/>
                  <a:cs typeface="+mn-cs"/>
                </a:rPr>
                <a:t> </a:t>
              </a:r>
              <a:r>
                <a:rPr lang="da-DK" sz="1100" b="0" baseline="0">
                  <a:solidFill>
                    <a:schemeClr val="dk1"/>
                  </a:solidFill>
                  <a:effectLst/>
                  <a:latin typeface="+mn-lt"/>
                  <a:ea typeface="+mn-ea"/>
                  <a:cs typeface="+mn-cs"/>
                </a:rPr>
                <a:t>Register for Udvalgte Kroniske Sygdomme og Svære Psykiske </a:t>
              </a:r>
              <a:r>
                <a:rPr lang="da-DK" sz="1100" b="0" baseline="0">
                  <a:solidFill>
                    <a:sysClr val="windowText" lastClr="000000"/>
                  </a:solidFill>
                  <a:effectLst/>
                  <a:latin typeface="+mn-lt"/>
                  <a:ea typeface="+mn-ea"/>
                  <a:cs typeface="+mn-cs"/>
                </a:rPr>
                <a:t>Lidelser (RUKS) pr. april 2026, Sundhedsdatastyrelsen. RUKS bygger på data fra Landspatientregisteret (LPR) og Lægemiddelstatistikregisteret (LSR).</a:t>
              </a:r>
            </a:p>
            <a:p>
              <a:pPr eaLnBrk="1" fontAlgn="auto" latinLnBrk="0" hangingPunct="1"/>
              <a:r>
                <a:rPr lang="da-DK" sz="1100" b="0" baseline="0">
                  <a:solidFill>
                    <a:sysClr val="windowText" lastClr="000000"/>
                  </a:solidFill>
                  <a:effectLst/>
                  <a:latin typeface="+mn-lt"/>
                  <a:ea typeface="+mn-ea"/>
                  <a:cs typeface="+mn-cs"/>
                </a:rPr>
                <a:t>• Lægemiddelstatistikregisteret (LSR) pr. 22. juni 2026, Sundhedsdatastyrelsen.</a:t>
              </a:r>
            </a:p>
            <a:p>
              <a:pPr eaLnBrk="1" fontAlgn="auto" latinLnBrk="0" hangingPunct="1"/>
              <a:r>
                <a:rPr lang="da-DK" sz="1100" b="0" baseline="0">
                  <a:solidFill>
                    <a:sysClr val="windowText" lastClr="000000"/>
                  </a:solidFill>
                  <a:effectLst/>
                  <a:latin typeface="+mn-lt"/>
                  <a:ea typeface="+mn-ea"/>
                  <a:cs typeface="+mn-cs"/>
                </a:rPr>
                <a:t>• ATC-koder i LSR følger guidelines fra WHO pr. januar 2026, se link: https://atcddd.fhi.no/atc_ddd_index/. </a:t>
              </a:r>
            </a:p>
            <a:p>
              <a:pPr eaLnBrk="1" fontAlgn="auto" latinLnBrk="0" hangingPunct="1"/>
              <a:r>
                <a:rPr lang="da-DK" sz="1100" b="0" baseline="0">
                  <a:solidFill>
                    <a:sysClr val="windowText" lastClr="000000"/>
                  </a:solidFill>
                  <a:effectLst/>
                  <a:latin typeface="+mn-lt"/>
                  <a:ea typeface="+mn-ea"/>
                  <a:cs typeface="+mn-cs"/>
                </a:rPr>
                <a:t>• Plejehjemsadresser pr. december 2026, Sundhedsdatastyrelsen</a:t>
              </a:r>
            </a:p>
            <a:p>
              <a:r>
                <a:rPr lang="da-DK" sz="1100" b="0" baseline="0">
                  <a:solidFill>
                    <a:sysClr val="windowText" lastClr="000000"/>
                  </a:solidFill>
                  <a:effectLst/>
                  <a:latin typeface="+mn-lt"/>
                  <a:ea typeface="+mn-ea"/>
                  <a:cs typeface="+mn-cs"/>
                </a:rPr>
                <a:t>• CPR-registeret pr. 1. april 2026, Sundhedsdatastyrelsen</a:t>
              </a:r>
            </a:p>
            <a:p>
              <a:r>
                <a:rPr lang="da-DK" sz="1100" b="0" baseline="0">
                  <a:solidFill>
                    <a:sysClr val="windowText" lastClr="000000"/>
                  </a:solidFill>
                  <a:effectLst/>
                  <a:latin typeface="+mn-lt"/>
                  <a:ea typeface="+mn-ea"/>
                  <a:cs typeface="+mn-cs"/>
                </a:rPr>
                <a:t>• Yderregisteret pr. juni 2026, Sundhedsdatastyrelsen</a:t>
              </a:r>
            </a:p>
            <a:p>
              <a:r>
                <a:rPr lang="da-DK" sz="1100">
                  <a:solidFill>
                    <a:sysClr val="windowText" lastClr="000000"/>
                  </a:solidFill>
                  <a:effectLst/>
                  <a:latin typeface="+mn-lt"/>
                  <a:ea typeface="+mn-ea"/>
                  <a:cs typeface="+mn-cs"/>
                </a:rPr>
                <a:t>• Sygesikringsregisteret pr. juni 2026</a:t>
              </a:r>
              <a:r>
                <a:rPr lang="da-DK" sz="1100" b="0" baseline="0">
                  <a:solidFill>
                    <a:sysClr val="windowText" lastClr="000000"/>
                  </a:solidFill>
                  <a:effectLst/>
                  <a:latin typeface="+mn-lt"/>
                  <a:ea typeface="+mn-ea"/>
                  <a:cs typeface="+mn-cs"/>
                </a:rPr>
                <a:t>, Sundhedsdatastyrelsen</a:t>
              </a:r>
              <a:endParaRPr lang="da-DK">
                <a:solidFill>
                  <a:sysClr val="windowText" lastClr="000000"/>
                </a:solidFill>
              </a:endParaRPr>
            </a:p>
            <a:p>
              <a:pPr eaLnBrk="1" fontAlgn="auto" latinLnBrk="0" hangingPunct="1"/>
              <a:endParaRPr lang="da-DK" b="0" baseline="0">
                <a:effectLst/>
              </a:endParaRPr>
            </a:p>
            <a:p>
              <a:pPr eaLnBrk="1" fontAlgn="auto" latinLnBrk="0" hangingPunct="1"/>
              <a:r>
                <a:rPr lang="da-DK" b="1" baseline="0">
                  <a:effectLst/>
                </a:rPr>
                <a:t>Periode: </a:t>
              </a:r>
              <a:r>
                <a:rPr lang="da-DK" b="0" baseline="0">
                  <a:effectLst/>
                </a:rPr>
                <a:t>2014-2025.</a:t>
              </a:r>
            </a:p>
            <a:p>
              <a:pPr eaLnBrk="1" fontAlgn="auto" latinLnBrk="0" hangingPunct="1"/>
              <a:endParaRPr lang="da-DK" b="1" baseline="0">
                <a:effectLst/>
              </a:endParaRPr>
            </a:p>
            <a:p>
              <a:pPr eaLnBrk="1" fontAlgn="auto" latinLnBrk="0" hangingPunct="1"/>
              <a:r>
                <a:rPr lang="da-DK" b="1" baseline="0">
                  <a:effectLst/>
                </a:rPr>
                <a:t>Population: </a:t>
              </a:r>
            </a:p>
            <a:p>
              <a:pPr eaLnBrk="1" fontAlgn="auto" latinLnBrk="0" hangingPunct="1"/>
              <a:r>
                <a:rPr lang="da-DK" b="0" baseline="0">
                  <a:effectLst/>
                </a:rPr>
                <a:t>Personer med demens fra RUKS på 65 år eller derover pr. 1 januar i opgørelsesåret, som har indløst mindst én recept i året. </a:t>
              </a:r>
            </a:p>
            <a:p>
              <a:pPr eaLnBrk="1" fontAlgn="auto" latinLnBrk="0" hangingPunct="1"/>
              <a:endParaRPr lang="da-DK" b="0" baseline="0">
                <a:effectLst/>
              </a:endParaRPr>
            </a:p>
            <a:p>
              <a:pPr eaLnBrk="1" fontAlgn="auto" latinLnBrk="0" hangingPunct="1"/>
              <a:endParaRPr lang="da-DK" b="0" baseline="0">
                <a:effectLst/>
              </a:endParaRPr>
            </a:p>
            <a:p>
              <a:pPr eaLnBrk="1" fontAlgn="auto" latinLnBrk="0" hangingPunct="1"/>
              <a:r>
                <a:rPr lang="da-DK" b="1" u="sng" baseline="0">
                  <a:effectLst/>
                </a:rPr>
                <a:t>Definitioner: </a:t>
              </a:r>
            </a:p>
            <a:p>
              <a:pPr eaLnBrk="1" fontAlgn="auto" latinLnBrk="0" hangingPunct="1"/>
              <a:endParaRPr lang="da-DK" b="1" baseline="0">
                <a:effectLst/>
              </a:endParaRPr>
            </a:p>
            <a:p>
              <a:pPr eaLnBrk="1" fontAlgn="auto" latinLnBrk="0" hangingPunct="1"/>
              <a:r>
                <a:rPr lang="da-DK" sz="1100" b="1" baseline="0">
                  <a:solidFill>
                    <a:schemeClr val="dk1"/>
                  </a:solidFill>
                  <a:effectLst/>
                  <a:latin typeface="+mn-lt"/>
                  <a:ea typeface="+mn-ea"/>
                  <a:cs typeface="+mn-cs"/>
                </a:rPr>
                <a:t>Antipsykotika:</a:t>
              </a:r>
              <a:endParaRPr lang="da-DK">
                <a:effectLst/>
              </a:endParaRPr>
            </a:p>
            <a:p>
              <a:pPr eaLnBrk="1" fontAlgn="auto" latinLnBrk="0" hangingPunct="1"/>
              <a:r>
                <a:rPr lang="da-DK" sz="1100" b="0" baseline="0">
                  <a:solidFill>
                    <a:schemeClr val="dk1"/>
                  </a:solidFill>
                  <a:effectLst/>
                  <a:latin typeface="+mn-lt"/>
                  <a:ea typeface="+mn-ea"/>
                  <a:cs typeface="+mn-cs"/>
                </a:rPr>
                <a:t>Antipsykotika er afgrænset til ATC-kode N05A undtagen lithium (N05AN01</a:t>
              </a:r>
              <a:r>
                <a:rPr lang="da-DK" sz="1100">
                  <a:solidFill>
                    <a:schemeClr val="dk1"/>
                  </a:solidFill>
                  <a:effectLst/>
                  <a:latin typeface="+mn-lt"/>
                  <a:ea typeface="+mn-ea"/>
                  <a:cs typeface="+mn-cs"/>
                </a:rPr>
                <a:t>), som primært anvendes ved bipolar lidelse samt </a:t>
              </a:r>
              <a:r>
                <a:rPr lang="da-DK" sz="1100" b="0" baseline="0">
                  <a:solidFill>
                    <a:schemeClr val="dk1"/>
                  </a:solidFill>
                  <a:effectLst/>
                  <a:latin typeface="+mn-lt"/>
                  <a:ea typeface="+mn-ea"/>
                  <a:cs typeface="+mn-cs"/>
                </a:rPr>
                <a:t>droperidol (N05AD08</a:t>
              </a:r>
              <a:r>
                <a:rPr lang="da-DK" sz="1100">
                  <a:solidFill>
                    <a:schemeClr val="dk1"/>
                  </a:solidFill>
                  <a:effectLst/>
                  <a:latin typeface="+mn-lt"/>
                  <a:ea typeface="+mn-ea"/>
                  <a:cs typeface="+mn-cs"/>
                </a:rPr>
                <a:t>), som hovedsageligt anvendes mod postoperativ kvalme og opkastning. Derudover</a:t>
              </a:r>
              <a:r>
                <a:rPr lang="da-DK" sz="1100" baseline="0">
                  <a:solidFill>
                    <a:schemeClr val="dk1"/>
                  </a:solidFill>
                  <a:effectLst/>
                  <a:latin typeface="+mn-lt"/>
                  <a:ea typeface="+mn-ea"/>
                  <a:cs typeface="+mn-cs"/>
                </a:rPr>
                <a:t> ekskluderes</a:t>
              </a:r>
              <a:r>
                <a:rPr lang="da-DK" sz="1100" b="0" baseline="0">
                  <a:solidFill>
                    <a:schemeClr val="dk1"/>
                  </a:solidFill>
                  <a:effectLst/>
                  <a:latin typeface="+mn-lt"/>
                  <a:ea typeface="+mn-ea"/>
                  <a:cs typeface="+mn-cs"/>
                </a:rPr>
                <a:t> hurtigvirkende haloperidol-injektioner (N05AD01) svarende til l</a:t>
              </a:r>
              <a:r>
                <a:rPr lang="da-DK" sz="1100">
                  <a:solidFill>
                    <a:schemeClr val="dk1"/>
                  </a:solidFill>
                  <a:effectLst/>
                  <a:latin typeface="+mn-lt"/>
                  <a:ea typeface="+mn-ea"/>
                  <a:cs typeface="+mn-cs"/>
                </a:rPr>
                <a:t>ægemidler</a:t>
              </a:r>
              <a:r>
                <a:rPr lang="da-DK" sz="1100" baseline="0">
                  <a:solidFill>
                    <a:schemeClr val="dk1"/>
                  </a:solidFill>
                  <a:effectLst/>
                  <a:latin typeface="+mn-lt"/>
                  <a:ea typeface="+mn-ea"/>
                  <a:cs typeface="+mn-cs"/>
                </a:rPr>
                <a:t> med produkt</a:t>
              </a:r>
              <a:r>
                <a:rPr lang="da-DK" sz="1100">
                  <a:solidFill>
                    <a:schemeClr val="dk1"/>
                  </a:solidFill>
                  <a:effectLst/>
                  <a:latin typeface="+mn-lt"/>
                  <a:ea typeface="+mn-ea"/>
                  <a:cs typeface="+mn-cs"/>
                </a:rPr>
                <a:t>navnet Serenase</a:t>
              </a:r>
              <a:r>
                <a:rPr lang="da-DK" sz="1100" baseline="0">
                  <a:solidFill>
                    <a:schemeClr val="dk1"/>
                  </a:solidFill>
                  <a:effectLst/>
                  <a:latin typeface="+mn-lt"/>
                  <a:ea typeface="+mn-ea"/>
                  <a:cs typeface="+mn-cs"/>
                </a:rPr>
                <a:t> med</a:t>
              </a:r>
              <a:r>
                <a:rPr lang="da-DK" sz="1100">
                  <a:solidFill>
                    <a:schemeClr val="dk1"/>
                  </a:solidFill>
                  <a:effectLst/>
                  <a:latin typeface="+mn-lt"/>
                  <a:ea typeface="+mn-ea"/>
                  <a:cs typeface="+mn-cs"/>
                </a:rPr>
                <a:t> styrke 5 mg/ml og injektionsvæske</a:t>
              </a:r>
              <a:r>
                <a:rPr lang="da-DK" sz="1100" baseline="0">
                  <a:solidFill>
                    <a:schemeClr val="dk1"/>
                  </a:solidFill>
                  <a:effectLst/>
                  <a:latin typeface="+mn-lt"/>
                  <a:ea typeface="+mn-ea"/>
                  <a:cs typeface="+mn-cs"/>
                </a:rPr>
                <a:t> som doseringsform (</a:t>
              </a:r>
              <a:r>
                <a:rPr lang="da-DK" sz="1100">
                  <a:solidFill>
                    <a:schemeClr val="dk1"/>
                  </a:solidFill>
                  <a:effectLst/>
                  <a:latin typeface="+mn-lt"/>
                  <a:ea typeface="+mn-ea"/>
                  <a:cs typeface="+mn-cs"/>
                </a:rPr>
                <a:t>varenummer 519033 og 040931)</a:t>
              </a:r>
              <a:r>
                <a:rPr lang="da-DK" sz="1100" b="0" baseline="0">
                  <a:solidFill>
                    <a:schemeClr val="dk1"/>
                  </a:solidFill>
                  <a:effectLst/>
                  <a:latin typeface="+mn-lt"/>
                  <a:ea typeface="+mn-ea"/>
                  <a:cs typeface="+mn-cs"/>
                </a:rPr>
                <a:t>. </a:t>
              </a:r>
              <a:endParaRPr lang="da-DK">
                <a:effectLst/>
              </a:endParaRPr>
            </a:p>
            <a:p>
              <a:pPr eaLnBrk="1" fontAlgn="auto" latinLnBrk="0" hangingPunct="1"/>
              <a:endParaRPr lang="da-DK" b="1" baseline="0">
                <a:effectLst/>
              </a:endParaRPr>
            </a:p>
            <a:p>
              <a:r>
                <a:rPr lang="da-DK" sz="1100" b="1">
                  <a:solidFill>
                    <a:schemeClr val="dk1"/>
                  </a:solidFill>
                  <a:effectLst/>
                  <a:latin typeface="+mn-lt"/>
                  <a:ea typeface="+mn-ea"/>
                  <a:cs typeface="+mn-cs"/>
                </a:rPr>
                <a:t>Borgere med demens:</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RUKS er anvendt til at identificere borgere med demens pr. 1. januar i året. RUKS medtager kun borgere, som har fået en demensdiagnose i sygehusregi eller indløst recept på demensmedicin.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Personer tæller med i populationen af borgere med demens ved opfyldelse af mindst ét af nedenstående kriterier: </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Personer med minimum to køb af demensmedicin på forskellige dage i Lægemiddelstatistikregisteret (LSR) siden 1997.</a:t>
              </a:r>
            </a:p>
            <a:p>
              <a:pPr lvl="0"/>
              <a:r>
                <a:rPr lang="da-DK" sz="1100">
                  <a:solidFill>
                    <a:schemeClr val="dk1"/>
                  </a:solidFill>
                  <a:effectLst/>
                  <a:latin typeface="+mn-lt"/>
                  <a:ea typeface="+mn-ea"/>
                  <a:cs typeface="+mn-cs"/>
                </a:rPr>
                <a:t>•</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Personer med minimum én kontakt i Landspatientregisteret (LPR) med relevante specifikke diagnosekoder som aktions- eller bidiagnose siden 1995.</a:t>
              </a:r>
            </a:p>
            <a:p>
              <a:pPr lvl="0"/>
              <a:r>
                <a:rPr lang="da-DK" sz="1100">
                  <a:solidFill>
                    <a:schemeClr val="dk1"/>
                  </a:solidFill>
                  <a:effectLst/>
                  <a:latin typeface="+mn-lt"/>
                  <a:ea typeface="+mn-ea"/>
                  <a:cs typeface="+mn-cs"/>
                </a:rPr>
                <a:t>•</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Personer med minimum én kontakt i Landspatientregisteret (LPR) med relevante uspecifikke diagnosekoder som aktions- eller bidiagnose de seneste ti år fra opgørelsesåret.</a:t>
              </a:r>
            </a:p>
            <a:p>
              <a:pPr lvl="0"/>
              <a:endParaRPr lang="da-DK" sz="1100">
                <a:solidFill>
                  <a:schemeClr val="dk1"/>
                </a:solidFill>
                <a:effectLst/>
                <a:latin typeface="+mn-lt"/>
                <a:ea typeface="+mn-ea"/>
                <a:cs typeface="+mn-cs"/>
              </a:endParaRPr>
            </a:p>
            <a:p>
              <a:r>
                <a:rPr lang="da-DK" sz="1100" b="0" u="sng">
                  <a:solidFill>
                    <a:schemeClr val="dk1"/>
                  </a:solidFill>
                  <a:effectLst/>
                  <a:latin typeface="+mn-lt"/>
                  <a:ea typeface="+mn-ea"/>
                  <a:cs typeface="+mn-cs"/>
                </a:rPr>
                <a:t>Specifikke demensdiagnoser (ICD-10 koder, aktions- eller bidiagnose i LPR)</a:t>
              </a:r>
            </a:p>
            <a:p>
              <a:pPr lvl="0"/>
              <a:r>
                <a:rPr lang="da-DK" sz="1100">
                  <a:solidFill>
                    <a:schemeClr val="dk1"/>
                  </a:solidFill>
                  <a:effectLst/>
                  <a:latin typeface="+mn-lt"/>
                  <a:ea typeface="+mn-ea"/>
                  <a:cs typeface="+mn-cs"/>
                </a:rPr>
                <a:t>F00 (Demens ved Alzheimers sygdom) og underkoder</a:t>
              </a:r>
            </a:p>
            <a:p>
              <a:pPr lvl="0"/>
              <a:r>
                <a:rPr lang="da-DK" sz="1100">
                  <a:solidFill>
                    <a:schemeClr val="dk1"/>
                  </a:solidFill>
                  <a:effectLst/>
                  <a:latin typeface="+mn-lt"/>
                  <a:ea typeface="+mn-ea"/>
                  <a:cs typeface="+mn-cs"/>
                </a:rPr>
                <a:t>F01 (Vaskulær demens) og underkoder</a:t>
              </a:r>
            </a:p>
            <a:p>
              <a:pPr lvl="0"/>
              <a:r>
                <a:rPr lang="da-DK" sz="1100">
                  <a:solidFill>
                    <a:schemeClr val="dk1"/>
                  </a:solidFill>
                  <a:effectLst/>
                  <a:latin typeface="+mn-lt"/>
                  <a:ea typeface="+mn-ea"/>
                  <a:cs typeface="+mn-cs"/>
                </a:rPr>
                <a:t>F02 (Demens ved andre sygdomme klassificeret andetsteds) og underkoder G30 (Alzheimers sygdom) og underkoder</a:t>
              </a:r>
            </a:p>
            <a:p>
              <a:pPr lvl="0"/>
              <a:r>
                <a:rPr lang="da-DK" sz="1100">
                  <a:solidFill>
                    <a:schemeClr val="dk1"/>
                  </a:solidFill>
                  <a:effectLst/>
                  <a:latin typeface="+mn-lt"/>
                  <a:ea typeface="+mn-ea"/>
                  <a:cs typeface="+mn-cs"/>
                </a:rPr>
                <a:t>G30 (Alzheimers sygdom) og underkoder</a:t>
              </a:r>
            </a:p>
            <a:p>
              <a:pPr lvl="0"/>
              <a:r>
                <a:rPr lang="da-DK" sz="1100">
                  <a:solidFill>
                    <a:schemeClr val="dk1"/>
                  </a:solidFill>
                  <a:effectLst/>
                  <a:latin typeface="+mn-lt"/>
                  <a:ea typeface="+mn-ea"/>
                  <a:cs typeface="+mn-cs"/>
                </a:rPr>
                <a:t>G31.0B (Picks sygdom)</a:t>
              </a:r>
            </a:p>
            <a:p>
              <a:pPr lvl="0"/>
              <a:r>
                <a:rPr lang="da-DK" sz="1100">
                  <a:solidFill>
                    <a:schemeClr val="dk1"/>
                  </a:solidFill>
                  <a:effectLst/>
                  <a:latin typeface="+mn-lt"/>
                  <a:ea typeface="+mn-ea"/>
                  <a:cs typeface="+mn-cs"/>
                </a:rPr>
                <a:t>G31.8 (Anden degenerativ sygdom i nervesystemet</a:t>
              </a:r>
            </a:p>
            <a:p>
              <a:pPr lvl="0"/>
              <a:r>
                <a:rPr lang="en-US" sz="1100">
                  <a:solidFill>
                    <a:schemeClr val="dk1"/>
                  </a:solidFill>
                  <a:effectLst/>
                  <a:latin typeface="+mn-lt"/>
                  <a:ea typeface="+mn-ea"/>
                  <a:cs typeface="+mn-cs"/>
                </a:rPr>
                <a:t>G31.8E (Lewy body sygdom)</a:t>
              </a:r>
              <a:endParaRPr lang="da-DK"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b="0" u="sng">
                  <a:solidFill>
                    <a:schemeClr val="dk1"/>
                  </a:solidFill>
                  <a:effectLst/>
                  <a:latin typeface="+mn-lt"/>
                  <a:ea typeface="+mn-ea"/>
                  <a:cs typeface="+mn-cs"/>
                </a:rPr>
                <a:t>Uspecifikke demensdiagnoser (ICD-10 koder, aktions- eller bidiagnose i LPR)</a:t>
              </a:r>
            </a:p>
            <a:p>
              <a:pPr lvl="0"/>
              <a:r>
                <a:rPr lang="da-DK" sz="1100">
                  <a:solidFill>
                    <a:schemeClr val="dk1"/>
                  </a:solidFill>
                  <a:effectLst/>
                  <a:latin typeface="+mn-lt"/>
                  <a:ea typeface="+mn-ea"/>
                  <a:cs typeface="+mn-cs"/>
                </a:rPr>
                <a:t>F03 (Ikke specificeret demens) og underkoder</a:t>
              </a:r>
            </a:p>
            <a:p>
              <a:pPr lvl="0"/>
              <a:r>
                <a:rPr lang="da-DK" sz="1100">
                  <a:solidFill>
                    <a:schemeClr val="dk1"/>
                  </a:solidFill>
                  <a:effectLst/>
                  <a:latin typeface="+mn-lt"/>
                  <a:ea typeface="+mn-ea"/>
                  <a:cs typeface="+mn-cs"/>
                </a:rPr>
                <a:t>G31.9 (Degenerativ sygdom i nervesystemet UNS)</a:t>
              </a:r>
            </a:p>
            <a:p>
              <a:r>
                <a:rPr lang="da-DK" sz="1100">
                  <a:solidFill>
                    <a:schemeClr val="dk1"/>
                  </a:solidFill>
                  <a:effectLst/>
                  <a:latin typeface="+mn-lt"/>
                  <a:ea typeface="+mn-ea"/>
                  <a:cs typeface="+mn-cs"/>
                </a:rPr>
                <a:t> </a:t>
              </a:r>
            </a:p>
            <a:p>
              <a:r>
                <a:rPr lang="da-DK" sz="1100" b="0" u="sng">
                  <a:solidFill>
                    <a:schemeClr val="dk1"/>
                  </a:solidFill>
                  <a:effectLst/>
                  <a:latin typeface="+mn-lt"/>
                  <a:ea typeface="+mn-ea"/>
                  <a:cs typeface="+mn-cs"/>
                </a:rPr>
                <a:t>Lægemiddelgruppe, kun godkendt til demens (ATC-gruppe i LSR)</a:t>
              </a:r>
            </a:p>
            <a:p>
              <a:pPr lvl="0"/>
              <a:r>
                <a:rPr lang="da-DK" sz="1100">
                  <a:solidFill>
                    <a:schemeClr val="dk1"/>
                  </a:solidFill>
                  <a:effectLst/>
                  <a:latin typeface="+mn-lt"/>
                  <a:ea typeface="+mn-ea"/>
                  <a:cs typeface="+mn-cs"/>
                </a:rPr>
                <a:t>N06D, der omfatter donepezil, rivastigmin og galantamin (kolinesterasehæmmere) samt memantin (glutamatreceptorantagonist).</a:t>
              </a:r>
            </a:p>
            <a:p>
              <a:pPr lvl="0"/>
              <a:endParaRPr lang="da-DK"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b="0" baseline="0">
                  <a:effectLst/>
                </a:rPr>
                <a:t>Algoritmen for demens i RUKS, der er beskrevet ovenfor, kan også findes på Sundhedsdatabanken.dk: </a:t>
              </a: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https://sundhedsdatabank.dk/sygdomme/kroniske-sygdomme-og-svaere-psykiske-lidelser-menu/kroniske-sygdomme-og-svaere-psykiske-lidelser </a:t>
              </a:r>
            </a:p>
            <a:p>
              <a:pPr eaLnBrk="1" fontAlgn="auto" latinLnBrk="0" hangingPunct="1"/>
              <a:endParaRPr lang="da-DK">
                <a:effectLst/>
              </a:endParaRPr>
            </a:p>
            <a:p>
              <a:pPr eaLnBrk="1" fontAlgn="auto" latinLnBrk="0" hangingPunct="1"/>
              <a:r>
                <a:rPr lang="da-DK" sz="1100" b="1" i="0" baseline="0">
                  <a:solidFill>
                    <a:schemeClr val="dk1"/>
                  </a:solidFill>
                  <a:effectLst/>
                  <a:latin typeface="+mn-lt"/>
                  <a:ea typeface="+mn-ea"/>
                  <a:cs typeface="+mn-cs"/>
                </a:rPr>
                <a:t>Andel af personer med demens med mindst en receptindløsning på antipsykotika udregnes som:</a:t>
              </a:r>
            </a:p>
            <a:p>
              <a:pPr eaLnBrk="1" fontAlgn="auto" latinLnBrk="0" hangingPunct="1"/>
              <a:endParaRPr lang="da-DK" sz="1100" b="0" i="0" baseline="0">
                <a:solidFill>
                  <a:schemeClr val="dk1"/>
                </a:solidFill>
                <a:effectLst/>
                <a:latin typeface="+mn-lt"/>
                <a:ea typeface="+mn-ea"/>
                <a:cs typeface="+mn-cs"/>
              </a:endParaRPr>
            </a:p>
            <a:p>
              <a:pPr algn="l" eaLnBrk="1" fontAlgn="auto" latinLnBrk="0" hangingPunct="1"/>
              <a:r>
                <a:rPr lang="da-DK" sz="1100" b="0" i="0" baseline="0">
                  <a:solidFill>
                    <a:schemeClr val="dk1"/>
                  </a:solidFill>
                  <a:effectLst/>
                  <a:latin typeface="+mn-lt"/>
                  <a:ea typeface="+mn-ea"/>
                  <a:cs typeface="+mn-cs"/>
                </a:rPr>
                <a:t> </a:t>
              </a:r>
              <a:r>
                <a:rPr lang="da-DK" sz="1100" b="0" i="0" baseline="0">
                  <a:solidFill>
                    <a:sysClr val="windowText" lastClr="000000"/>
                  </a:solidFill>
                  <a:effectLst/>
                  <a:latin typeface="+mn-lt"/>
                  <a:ea typeface="+mn-ea"/>
                  <a:cs typeface="+mn-cs"/>
                </a:rPr>
                <a:t>"Antal personer med demens på 65 år eller derover med mindst en receptindløsning på antipsykotika i året </a:t>
              </a:r>
              <a:r>
                <a:rPr lang="da-DK" sz="1100" b="0" i="0" baseline="0">
                  <a:solidFill>
                    <a:sysClr val="windowText" lastClr="000000"/>
                  </a:solidFill>
                  <a:effectLst/>
                  <a:latin typeface="Cambria Math" panose="02040503050406030204" pitchFamily="18" charset="0"/>
                  <a:ea typeface="+mn-ea"/>
                  <a:cs typeface="+mn-cs"/>
                </a:rPr>
                <a:t>" /█(</a:t>
              </a:r>
              <a:r>
                <a:rPr lang="da-DK" sz="1100" b="0" i="0" baseline="0">
                  <a:solidFill>
                    <a:sysClr val="windowText" lastClr="000000"/>
                  </a:solidFill>
                  <a:effectLst/>
                  <a:latin typeface="+mn-lt"/>
                  <a:ea typeface="+mn-ea"/>
                  <a:cs typeface="+mn-cs"/>
                </a:rPr>
                <a:t>"Total antal personer med demens på 65 år eller derover pr. 1. januar i året</a:t>
              </a:r>
              <a:r>
                <a:rPr lang="da-DK" sz="1100" b="0" i="0" baseline="0">
                  <a:solidFill>
                    <a:sysClr val="windowText" lastClr="000000"/>
                  </a:solidFill>
                  <a:effectLst/>
                  <a:latin typeface="Cambria Math" panose="02040503050406030204" pitchFamily="18" charset="0"/>
                  <a:ea typeface="+mn-ea"/>
                  <a:cs typeface="+mn-cs"/>
                </a:rPr>
                <a:t>" @)∗100</a:t>
              </a:r>
              <a:endParaRPr lang="da-DK">
                <a:solidFill>
                  <a:sysClr val="windowText" lastClr="000000"/>
                </a:solidFill>
                <a:effectLst/>
              </a:endParaRPr>
            </a:p>
            <a:p>
              <a:endParaRPr lang="da-DK" sz="1100">
                <a:solidFill>
                  <a:schemeClr val="dk1"/>
                </a:solidFill>
                <a:effectLst/>
                <a:latin typeface="+mn-lt"/>
                <a:ea typeface="+mn-ea"/>
                <a:cs typeface="+mn-cs"/>
              </a:endParaRPr>
            </a:p>
            <a:p>
              <a:r>
                <a:rPr lang="da-DK" sz="1100" b="1">
                  <a:solidFill>
                    <a:schemeClr val="dk1"/>
                  </a:solidFill>
                  <a:effectLst/>
                  <a:latin typeface="+mn-lt"/>
                  <a:ea typeface="+mn-ea"/>
                  <a:cs typeface="+mn-cs"/>
                </a:rPr>
                <a:t>Region og kommune:</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Bopælsregion og -kommune er baseret bopæl</a:t>
              </a:r>
              <a:r>
                <a:rPr lang="da-DK" sz="1100" baseline="0">
                  <a:solidFill>
                    <a:schemeClr val="dk1"/>
                  </a:solidFill>
                  <a:effectLst/>
                  <a:latin typeface="+mn-lt"/>
                  <a:ea typeface="+mn-ea"/>
                  <a:cs typeface="+mn-cs"/>
                </a:rPr>
                <a:t> for sidste receptindløsning. For alle borgere med demens er det opgjort pr. 1. januar i det pågældende år.</a:t>
              </a:r>
            </a:p>
            <a:p>
              <a:endParaRPr lang="da-DK" sz="1100" baseline="0">
                <a:solidFill>
                  <a:schemeClr val="dk1"/>
                </a:solidFill>
                <a:effectLst/>
                <a:latin typeface="+mn-lt"/>
                <a:ea typeface="+mn-ea"/>
                <a:cs typeface="+mn-cs"/>
              </a:endParaRPr>
            </a:p>
            <a:p>
              <a:r>
                <a:rPr lang="da-DK" sz="1100" b="1">
                  <a:solidFill>
                    <a:schemeClr val="dk1"/>
                  </a:solidFill>
                  <a:effectLst/>
                  <a:latin typeface="+mn-lt"/>
                  <a:ea typeface="+mn-ea"/>
                  <a:cs typeface="+mn-cs"/>
                </a:rPr>
                <a:t>Borgere på plejehjem eller i eget hjem:</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Plejehjemsbeboere er afgrænset til borgere med adresse på et plejehjem pr. 1. januar i det givne år. Borgere</a:t>
              </a:r>
              <a:r>
                <a:rPr lang="da-DK" sz="1100" baseline="0">
                  <a:solidFill>
                    <a:schemeClr val="dk1"/>
                  </a:solidFill>
                  <a:effectLst/>
                  <a:latin typeface="+mn-lt"/>
                  <a:ea typeface="+mn-ea"/>
                  <a:cs typeface="+mn-cs"/>
                </a:rPr>
                <a:t> i </a:t>
              </a:r>
              <a:r>
                <a:rPr lang="da-DK" sz="1100">
                  <a:solidFill>
                    <a:schemeClr val="dk1"/>
                  </a:solidFill>
                  <a:effectLst/>
                  <a:latin typeface="+mn-lt"/>
                  <a:ea typeface="+mn-ea"/>
                  <a:cs typeface="+mn-cs"/>
                </a:rPr>
                <a:t>eget hjem</a:t>
              </a:r>
              <a:r>
                <a:rPr lang="da-DK" sz="1100" baseline="0">
                  <a:solidFill>
                    <a:schemeClr val="dk1"/>
                  </a:solidFill>
                  <a:effectLst/>
                  <a:latin typeface="+mn-lt"/>
                  <a:ea typeface="+mn-ea"/>
                  <a:cs typeface="+mn-cs"/>
                </a:rPr>
                <a:t> er afgrænset</a:t>
              </a:r>
              <a:r>
                <a:rPr lang="da-DK" sz="1100">
                  <a:solidFill>
                    <a:schemeClr val="dk1"/>
                  </a:solidFill>
                  <a:effectLst/>
                  <a:latin typeface="+mn-lt"/>
                  <a:ea typeface="+mn-ea"/>
                  <a:cs typeface="+mn-cs"/>
                </a:rPr>
                <a:t> til borgere, der ikke har en plejehjemsadresse pr. 1. januar i det givne år. </a:t>
              </a:r>
            </a:p>
            <a:p>
              <a:r>
                <a:rPr lang="da-DK" sz="1100">
                  <a:solidFill>
                    <a:schemeClr val="dk1"/>
                  </a:solidFill>
                  <a:effectLst/>
                  <a:latin typeface="+mn-lt"/>
                  <a:ea typeface="+mn-ea"/>
                  <a:cs typeface="+mn-cs"/>
                </a:rPr>
                <a:t>Plejehjemsoversigten er anvendt som den primære kilde til oplysninger i perioden fra 2017 og frem, mens manuelt indhentede adresser fra 2014 er den primære kilde til perioden 2014-2016.</a:t>
              </a:r>
            </a:p>
            <a:p>
              <a:r>
                <a:rPr lang="da-DK" sz="1100">
                  <a:solidFill>
                    <a:schemeClr val="dk1"/>
                  </a:solidFill>
                  <a:effectLst/>
                  <a:latin typeface="+mn-lt"/>
                  <a:ea typeface="+mn-ea"/>
                  <a:cs typeface="+mn-cs"/>
                </a:rPr>
                <a:t>Hvis alle plejehjemsbeboere</a:t>
              </a:r>
              <a:r>
                <a:rPr lang="da-DK" sz="1100" baseline="0">
                  <a:solidFill>
                    <a:schemeClr val="dk1"/>
                  </a:solidFill>
                  <a:effectLst/>
                  <a:latin typeface="+mn-lt"/>
                  <a:ea typeface="+mn-ea"/>
                  <a:cs typeface="+mn-cs"/>
                </a:rPr>
                <a:t> på samme plejehjem </a:t>
              </a:r>
              <a:r>
                <a:rPr lang="da-DK" sz="1100">
                  <a:solidFill>
                    <a:schemeClr val="dk1"/>
                  </a:solidFill>
                  <a:effectLst/>
                  <a:latin typeface="+mn-lt"/>
                  <a:ea typeface="+mn-ea"/>
                  <a:cs typeface="+mn-cs"/>
                </a:rPr>
                <a:t>kun har én tilknyttet læge fremgår data/plejehjemmet ikke.</a:t>
              </a:r>
            </a:p>
            <a:p>
              <a:endParaRPr lang="da-DK" sz="1100" baseline="0">
                <a:solidFill>
                  <a:schemeClr val="dk1"/>
                </a:solidFill>
                <a:effectLst/>
                <a:latin typeface="+mn-lt"/>
                <a:ea typeface="+mn-ea"/>
                <a:cs typeface="+mn-cs"/>
              </a:endParaRPr>
            </a:p>
            <a:p>
              <a:r>
                <a:rPr lang="da-DK" sz="1100" b="1">
                  <a:solidFill>
                    <a:schemeClr val="dk1"/>
                  </a:solidFill>
                  <a:effectLst/>
                  <a:latin typeface="+mn-lt"/>
                  <a:ea typeface="+mn-ea"/>
                  <a:cs typeface="+mn-cs"/>
                </a:rPr>
                <a:t>Nye brugere:</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Nye brugere er defineret som personer, der har indløst mindst én recept på antipsykotika for første gang inden for de sidste tre år. Bemærk, at en person kan tælle med som ny brugere i flere år, hvis der er mere end tre år mellem personens recepter. </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Bemærk, at der indgår ikke antipsykotisk behandling, som udelukkende er givet på/udleveret</a:t>
              </a:r>
              <a:r>
                <a:rPr lang="da-DK" sz="1100" baseline="0">
                  <a:solidFill>
                    <a:schemeClr val="dk1"/>
                  </a:solidFill>
                  <a:effectLst/>
                  <a:latin typeface="+mn-lt"/>
                  <a:ea typeface="+mn-ea"/>
                  <a:cs typeface="+mn-cs"/>
                </a:rPr>
                <a:t> fra hospital</a:t>
              </a:r>
              <a:r>
                <a:rPr lang="da-DK" sz="1100">
                  <a:solidFill>
                    <a:schemeClr val="dk1"/>
                  </a:solidFill>
                  <a:effectLst/>
                  <a:latin typeface="+mn-lt"/>
                  <a:ea typeface="+mn-ea"/>
                  <a:cs typeface="+mn-cs"/>
                </a:rPr>
                <a:t> under fx hospitalsindlæggelse uden efterfølgende receptindløsning.</a:t>
              </a:r>
            </a:p>
            <a:p>
              <a:r>
                <a:rPr lang="da-DK" sz="1100">
                  <a:solidFill>
                    <a:schemeClr val="dk1"/>
                  </a:solidFill>
                  <a:effectLst/>
                  <a:latin typeface="+mn-lt"/>
                  <a:ea typeface="+mn-ea"/>
                  <a:cs typeface="+mn-cs"/>
                </a:rPr>
                <a:t> </a:t>
              </a:r>
            </a:p>
            <a:p>
              <a:r>
                <a:rPr lang="da-DK" sz="1100" b="1">
                  <a:solidFill>
                    <a:schemeClr val="dk1"/>
                  </a:solidFill>
                  <a:effectLst/>
                  <a:latin typeface="+mn-lt"/>
                  <a:ea typeface="+mn-ea"/>
                  <a:cs typeface="+mn-cs"/>
                </a:rPr>
                <a:t>Opstartende læge:</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Alment praktiserende læger, psykiatere og lignende samt andre specialer er privatpraktiserende læger og er grupperet ud</a:t>
              </a:r>
            </a:p>
            <a:p>
              <a:r>
                <a:rPr lang="da-DK" sz="1100" baseline="0">
                  <a:solidFill>
                    <a:schemeClr val="dk1"/>
                  </a:solidFill>
                  <a:effectLst/>
                  <a:latin typeface="+mn-lt"/>
                  <a:ea typeface="+mn-ea"/>
                  <a:cs typeface="+mn-cs"/>
                </a:rPr>
                <a:t>fra </a:t>
              </a:r>
              <a:r>
                <a:rPr lang="da-DK" sz="1100">
                  <a:solidFill>
                    <a:schemeClr val="dk1"/>
                  </a:solidFill>
                  <a:effectLst/>
                  <a:latin typeface="+mn-lt"/>
                  <a:ea typeface="+mn-ea"/>
                  <a:cs typeface="+mn-cs"/>
                </a:rPr>
                <a:t>seneste hovedspeciale i Yderregisteret koblet til ydernummer. Hospitalslæger er identificeret ud fra sygehus-/afdelingskode og dækker forskellige hovedspecialer.</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Gruppering af læger ud fra hovedspeciale i Yderregisteret (privatpraktiserende læger) og sygehus-/afdelingskode for hospitalslæger:</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 Egen læge: ’Almen lægegerning’. </a:t>
              </a:r>
            </a:p>
            <a:p>
              <a:r>
                <a:rPr lang="da-DK" sz="1100">
                  <a:solidFill>
                    <a:schemeClr val="dk1"/>
                  </a:solidFill>
                  <a:effectLst/>
                  <a:latin typeface="+mn-lt"/>
                  <a:ea typeface="+mn-ea"/>
                  <a:cs typeface="+mn-cs"/>
                </a:rPr>
                <a:t>Der er afgrænset til personer i sikringsgruppe 1, som har indløst recept på antipsykotika i</a:t>
              </a:r>
            </a:p>
            <a:p>
              <a:r>
                <a:rPr lang="da-DK" sz="1100">
                  <a:solidFill>
                    <a:schemeClr val="dk1"/>
                  </a:solidFill>
                  <a:effectLst/>
                  <a:latin typeface="+mn-lt"/>
                  <a:ea typeface="+mn-ea"/>
                  <a:cs typeface="+mn-cs"/>
                </a:rPr>
                <a:t>den periode, hvor personen er tilknyttet en alment praktiserende læge, som er aktiv i dagstid (ydertypekode 05).</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 Vagtlæger o.l.</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Almen lægegerning’, ’Almen lægehjælp’ eller ’Vagtlægehjælp’. </a:t>
              </a:r>
            </a:p>
            <a:p>
              <a:r>
                <a:rPr lang="da-DK" sz="1100">
                  <a:solidFill>
                    <a:schemeClr val="dk1"/>
                  </a:solidFill>
                  <a:effectLst/>
                  <a:latin typeface="+mn-lt"/>
                  <a:ea typeface="+mn-ea"/>
                  <a:cs typeface="+mn-cs"/>
                </a:rPr>
                <a:t>Gruppen omfatter alment praktiserende læger, som ikke indgår i gruppen ’Egen læge’, herunder vagtlæger med undtagelse af 1813 akuttelefonen i Region Hovedstaden og 1818 i Region Sjælland, da der indberettes på et fælles ydernummer. </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 Psykiatere og lignende: ’Psykiatri’, ’ Børnepsykiatri’, ’Neurologi’, ’Neuromedicin’.</a:t>
              </a:r>
            </a:p>
            <a:p>
              <a:endParaRPr lang="da-DK" sz="1100">
                <a:solidFill>
                  <a:srgbClr val="FF0000"/>
                </a:solidFill>
                <a:effectLst/>
                <a:latin typeface="+mn-lt"/>
                <a:ea typeface="+mn-ea"/>
                <a:cs typeface="+mn-cs"/>
              </a:endParaRPr>
            </a:p>
            <a:p>
              <a:r>
                <a:rPr lang="da-DK" sz="1100">
                  <a:solidFill>
                    <a:schemeClr val="dk1"/>
                  </a:solidFill>
                  <a:effectLst/>
                  <a:latin typeface="+mn-lt"/>
                  <a:ea typeface="+mn-ea"/>
                  <a:cs typeface="+mn-cs"/>
                </a:rPr>
                <a:t>• Hospitalslæge: Omfatter alle hospitalsansatte læger identificeret via hospitals- eller afdelingskoder.</a:t>
              </a:r>
            </a:p>
            <a:p>
              <a:r>
                <a:rPr lang="da-DK" sz="1100">
                  <a:solidFill>
                    <a:schemeClr val="dk1"/>
                  </a:solidFill>
                  <a:effectLst/>
                  <a:latin typeface="+mn-lt"/>
                  <a:ea typeface="+mn-ea"/>
                  <a:cs typeface="+mn-cs"/>
                </a:rPr>
                <a:t>Der er ikke taget højde for hovedspeciale for hospitalslæger. Dvs. psykiatere på hospitaler inkl. 'Distriktpsykiatri'</a:t>
              </a:r>
              <a:r>
                <a:rPr lang="da-DK" sz="1100" baseline="0">
                  <a:solidFill>
                    <a:schemeClr val="dk1"/>
                  </a:solidFill>
                  <a:effectLst/>
                  <a:latin typeface="+mn-lt"/>
                  <a:ea typeface="+mn-ea"/>
                  <a:cs typeface="+mn-cs"/>
                </a:rPr>
                <a:t> indgår for denne lægetype samt 'Præhospital enhed'.</a:t>
              </a:r>
            </a:p>
            <a:p>
              <a:endParaRPr lang="da-DK" sz="1100" baseline="0">
                <a:solidFill>
                  <a:schemeClr val="dk1"/>
                </a:solidFill>
                <a:effectLst/>
                <a:latin typeface="+mn-lt"/>
                <a:ea typeface="+mn-ea"/>
                <a:cs typeface="+mn-cs"/>
              </a:endParaRPr>
            </a:p>
            <a:p>
              <a:r>
                <a:rPr lang="da-DK" sz="1100">
                  <a:solidFill>
                    <a:schemeClr val="dk1"/>
                  </a:solidFill>
                  <a:effectLst/>
                  <a:latin typeface="+mn-lt"/>
                  <a:ea typeface="+mn-ea"/>
                  <a:cs typeface="+mn-cs"/>
                </a:rPr>
                <a:t>• Øvrigt/ukendt: Dækker over erstatsningsydernumre</a:t>
              </a:r>
              <a:r>
                <a:rPr lang="da-DK" sz="1100" baseline="0">
                  <a:solidFill>
                    <a:schemeClr val="dk1"/>
                  </a:solidFill>
                  <a:effectLst/>
                  <a:latin typeface="+mn-lt"/>
                  <a:ea typeface="+mn-ea"/>
                  <a:cs typeface="+mn-cs"/>
                </a:rPr>
                <a:t> og ydernumre, der ikke entydigt tilhører en anden lægetype.</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Recepter udskrevet af læger uden mulighed for at afregne honorarer med regionen under sygesikringen siden primo</a:t>
              </a:r>
            </a:p>
            <a:p>
              <a:r>
                <a:rPr lang="da-DK" sz="1100">
                  <a:solidFill>
                    <a:schemeClr val="dk1"/>
                  </a:solidFill>
                  <a:effectLst/>
                  <a:latin typeface="+mn-lt"/>
                  <a:ea typeface="+mn-ea"/>
                  <a:cs typeface="+mn-cs"/>
                </a:rPr>
                <a:t> 2014 eller tilknytning til hospital bliver kategoriseret under ’Øvrig/ukendt’.</a:t>
              </a:r>
            </a:p>
            <a:p>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Læger med forskellige specialer kan have opstartet den samme person i behandling med antipsykotika. Der kan derfor ikke </a:t>
              </a:r>
            </a:p>
            <a:p>
              <a:r>
                <a:rPr lang="da-DK" sz="1100">
                  <a:solidFill>
                    <a:schemeClr val="dk1"/>
                  </a:solidFill>
                  <a:effectLst/>
                  <a:latin typeface="+mn-lt"/>
                  <a:ea typeface="+mn-ea"/>
                  <a:cs typeface="+mn-cs"/>
                </a:rPr>
                <a:t>summeres på tværs af specialer.</a:t>
              </a:r>
            </a:p>
            <a:p>
              <a:endParaRPr lang="da-DK" sz="1100" b="0" baseline="0">
                <a:solidFill>
                  <a:schemeClr val="dk1"/>
                </a:solidFill>
                <a:effectLst/>
                <a:latin typeface="+mn-lt"/>
                <a:ea typeface="+mn-ea"/>
                <a:cs typeface="+mn-cs"/>
              </a:endParaRPr>
            </a:p>
            <a:p>
              <a:r>
                <a:rPr lang="da-DK" sz="1100" b="1">
                  <a:solidFill>
                    <a:schemeClr val="dk1"/>
                  </a:solidFill>
                  <a:effectLst/>
                  <a:latin typeface="+mn-lt"/>
                  <a:ea typeface="+mn-ea"/>
                  <a:cs typeface="+mn-cs"/>
                </a:rPr>
                <a:t>Behandlingsvarighed:</a:t>
              </a:r>
            </a:p>
            <a:p>
              <a:r>
                <a:rPr lang="da-DK" sz="1100">
                  <a:solidFill>
                    <a:schemeClr val="dk1"/>
                  </a:solidFill>
                  <a:effectLst/>
                  <a:latin typeface="+mn-lt"/>
                  <a:ea typeface="+mn-ea"/>
                  <a:cs typeface="+mn-cs"/>
                </a:rPr>
                <a:t>Behandlingsvarighed er inddelt i varighed af:</a:t>
              </a:r>
              <a:endParaRPr lang="da-DK"/>
            </a:p>
            <a:p>
              <a:r>
                <a:rPr lang="da-DK" sz="1100">
                  <a:solidFill>
                    <a:schemeClr val="dk1"/>
                  </a:solidFill>
                  <a:effectLst/>
                  <a:latin typeface="+mn-lt"/>
                  <a:ea typeface="+mn-ea"/>
                  <a:cs typeface="+mn-cs"/>
                </a:rPr>
                <a:t>• Under 3 måneder: 91 dage og derunder</a:t>
              </a:r>
              <a:endParaRPr lang="da-DK"/>
            </a:p>
            <a:p>
              <a:r>
                <a:rPr lang="da-DK" sz="1100">
                  <a:solidFill>
                    <a:schemeClr val="dk1"/>
                  </a:solidFill>
                  <a:effectLst/>
                  <a:latin typeface="+mn-lt"/>
                  <a:ea typeface="+mn-ea"/>
                  <a:cs typeface="+mn-cs"/>
                </a:rPr>
                <a:t>• 3-12 måneder: 91-365 dage</a:t>
              </a:r>
              <a:endParaRPr lang="da-DK"/>
            </a:p>
            <a:p>
              <a:r>
                <a:rPr lang="da-DK" sz="1100">
                  <a:solidFill>
                    <a:schemeClr val="dk1"/>
                  </a:solidFill>
                  <a:effectLst/>
                  <a:latin typeface="+mn-lt"/>
                  <a:ea typeface="+mn-ea"/>
                  <a:cs typeface="+mn-cs"/>
                </a:rPr>
                <a:t>• Over 12 måneder: Over 365 dage</a:t>
              </a:r>
              <a:endParaRPr lang="da-DK"/>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Varigheden er defineret ud fra tid mellem første og sidste recept på antipsykotika. Det antages, at et forløb er afsluttet, hvis</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der er mere end 90 dage (3 mdr.) mellem receptindløsningerne og regnes dermed som et nyt behandlingsforløb.</a:t>
              </a:r>
            </a:p>
            <a:p>
              <a:r>
                <a:rPr lang="da-DK" sz="1100">
                  <a:solidFill>
                    <a:schemeClr val="dk1"/>
                  </a:solidFill>
                  <a:effectLst/>
                  <a:latin typeface="+mn-lt"/>
                  <a:ea typeface="+mn-ea"/>
                  <a:cs typeface="+mn-cs"/>
                </a:rPr>
                <a:t>For</a:t>
              </a:r>
              <a:r>
                <a:rPr lang="da-DK" sz="1100" baseline="0">
                  <a:solidFill>
                    <a:schemeClr val="dk1"/>
                  </a:solidFill>
                  <a:effectLst/>
                  <a:latin typeface="+mn-lt"/>
                  <a:ea typeface="+mn-ea"/>
                  <a:cs typeface="+mn-cs"/>
                </a:rPr>
                <a:t> tidligere opgørelser har der været 6 mdr. mellem to receptindløsninger i stedet for de nuværende 3 mdr. </a:t>
              </a:r>
              <a:endParaRPr lang="da-DK"/>
            </a:p>
            <a:p>
              <a:endParaRPr lang="da-DK" sz="1100" b="1" baseline="0">
                <a:solidFill>
                  <a:schemeClr val="dk1"/>
                </a:solidFill>
                <a:effectLst/>
                <a:latin typeface="+mn-lt"/>
                <a:ea typeface="+mn-ea"/>
                <a:cs typeface="+mn-cs"/>
              </a:endParaRPr>
            </a:p>
            <a:p>
              <a:r>
                <a:rPr lang="da-DK" sz="1100" b="1" baseline="0">
                  <a:solidFill>
                    <a:sysClr val="windowText" lastClr="000000"/>
                  </a:solidFill>
                  <a:effectLst/>
                  <a:latin typeface="+mn-lt"/>
                  <a:ea typeface="+mn-ea"/>
                  <a:cs typeface="+mn-cs"/>
                </a:rPr>
                <a:t>Diskretionering:</a:t>
              </a:r>
            </a:p>
            <a:p>
              <a:r>
                <a:rPr lang="da-DK" sz="1100">
                  <a:solidFill>
                    <a:schemeClr val="dk1"/>
                  </a:solidFill>
                  <a:effectLst/>
                  <a:latin typeface="+mn-lt"/>
                  <a:ea typeface="+mn-ea"/>
                  <a:cs typeface="+mn-cs"/>
                </a:rPr>
                <a:t>Når antal personer er mellem 1-4 er observationer erstattet med '.' af diskretionshensyn.</a:t>
              </a: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Plejehjemstal</a:t>
              </a:r>
              <a:r>
                <a:rPr lang="da-DK" sz="1100" baseline="0">
                  <a:solidFill>
                    <a:schemeClr val="dk1"/>
                  </a:solidFill>
                  <a:effectLst/>
                  <a:latin typeface="+mn-lt"/>
                  <a:ea typeface="+mn-ea"/>
                  <a:cs typeface="+mn-cs"/>
                </a:rPr>
                <a:t> er diskretioneret</a:t>
              </a:r>
              <a:r>
                <a:rPr lang="da-DK" sz="1100">
                  <a:solidFill>
                    <a:schemeClr val="dk1"/>
                  </a:solidFill>
                  <a:effectLst/>
                  <a:latin typeface="+mn-lt"/>
                  <a:ea typeface="+mn-ea"/>
                  <a:cs typeface="+mn-cs"/>
                </a:rPr>
                <a:t>, hvis alle plejehjemsbeboere på det</a:t>
              </a:r>
              <a:r>
                <a:rPr lang="da-DK" sz="1100" baseline="0">
                  <a:solidFill>
                    <a:schemeClr val="dk1"/>
                  </a:solidFill>
                  <a:effectLst/>
                  <a:latin typeface="+mn-lt"/>
                  <a:ea typeface="+mn-ea"/>
                  <a:cs typeface="+mn-cs"/>
                </a:rPr>
                <a:t> samme plejehjem </a:t>
              </a:r>
              <a:r>
                <a:rPr lang="da-DK" sz="1100">
                  <a:solidFill>
                    <a:schemeClr val="dk1"/>
                  </a:solidFill>
                  <a:effectLst/>
                  <a:latin typeface="+mn-lt"/>
                  <a:ea typeface="+mn-ea"/>
                  <a:cs typeface="+mn-cs"/>
                </a:rPr>
                <a:t>er tilknyttet den samme læge pr. 1. januar i opgørelsesåret. Det samme gælder for kommunetal for</a:t>
              </a:r>
              <a:r>
                <a:rPr lang="da-DK" sz="1100" baseline="0">
                  <a:solidFill>
                    <a:schemeClr val="dk1"/>
                  </a:solidFill>
                  <a:effectLst/>
                  <a:latin typeface="+mn-lt"/>
                  <a:ea typeface="+mn-ea"/>
                  <a:cs typeface="+mn-cs"/>
                </a:rPr>
                <a:t>delt på bopæl (plejehjem vs. eget hjem), hvis der kun er et plejehjem med én læge i kommunen. </a:t>
              </a:r>
              <a:endParaRPr lang="da-DK"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Der fremgår ikke en</a:t>
              </a:r>
              <a:r>
                <a:rPr lang="da-DK" sz="1100" baseline="0">
                  <a:solidFill>
                    <a:schemeClr val="dk1"/>
                  </a:solidFill>
                  <a:effectLst/>
                  <a:latin typeface="+mn-lt"/>
                  <a:ea typeface="+mn-ea"/>
                  <a:cs typeface="+mn-cs"/>
                </a:rPr>
                <a:t> række, hvis der ikke er noget salg for den pågældende afgrænsning.</a:t>
              </a:r>
              <a:endParaRPr lang="da-DK" sz="1100" b="1">
                <a:solidFill>
                  <a:srgbClr val="FF0000"/>
                </a:solidFill>
              </a:endParaRPr>
            </a:p>
          </xdr:txBody>
        </xdr:sp>
      </mc:Fallback>
    </mc:AlternateContent>
    <xdr:clientData/>
  </xdr:twoCellAnchor>
  <xdr:twoCellAnchor editAs="oneCell">
    <xdr:from>
      <xdr:col>1</xdr:col>
      <xdr:colOff>304264</xdr:colOff>
      <xdr:row>4</xdr:row>
      <xdr:rowOff>124322</xdr:rowOff>
    </xdr:from>
    <xdr:to>
      <xdr:col>3</xdr:col>
      <xdr:colOff>18426</xdr:colOff>
      <xdr:row>7</xdr:row>
      <xdr:rowOff>36747</xdr:rowOff>
    </xdr:to>
    <xdr:pic>
      <xdr:nvPicPr>
        <xdr:cNvPr id="6" name="Billede 5" descr="Data fra Sundhedsdatastyrelsen">
          <a:extLst>
            <a:ext uri="{FF2B5EF4-FFF2-40B4-BE49-F238E27FC236}">
              <a16:creationId xmlns:a16="http://schemas.microsoft.com/office/drawing/2014/main" id="{D234254A-2521-4AE1-A8F8-DF9A6DDF5A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389" y="886322"/>
          <a:ext cx="1009562" cy="4839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xdr:colOff>
      <xdr:row>3</xdr:row>
      <xdr:rowOff>2</xdr:rowOff>
    </xdr:from>
    <xdr:to>
      <xdr:col>12</xdr:col>
      <xdr:colOff>139700</xdr:colOff>
      <xdr:row>29</xdr:row>
      <xdr:rowOff>57150</xdr:rowOff>
    </xdr:to>
    <xdr:sp macro="" textlink="">
      <xdr:nvSpPr>
        <xdr:cNvPr id="2" name="Tekstfelt 1" descr="Her kan du se om der er noget, du skal være særligt opmærksom på, når du bruger data fra statistikken">
          <a:extLst>
            <a:ext uri="{FF2B5EF4-FFF2-40B4-BE49-F238E27FC236}">
              <a16:creationId xmlns:a16="http://schemas.microsoft.com/office/drawing/2014/main" id="{00000000-0008-0000-0400-000002000000}"/>
            </a:ext>
          </a:extLst>
        </xdr:cNvPr>
        <xdr:cNvSpPr txBox="1"/>
      </xdr:nvSpPr>
      <xdr:spPr>
        <a:xfrm>
          <a:off x="619127" y="571502"/>
          <a:ext cx="6950073" cy="5010148"/>
        </a:xfrm>
        <a:prstGeom prst="rect">
          <a:avLst/>
        </a:prstGeom>
        <a:solidFill>
          <a:sysClr val="window" lastClr="FFFFFF"/>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324000" rIns="324000" rtlCol="0" anchor="t"/>
        <a:lstStyle/>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400" b="1">
            <a:solidFill>
              <a:schemeClr val="tx2"/>
            </a:solidFill>
            <a:effectLst/>
            <a:latin typeface="+mn-lt"/>
            <a:ea typeface="+mn-ea"/>
            <a:cs typeface="+mn-cs"/>
          </a:endParaRPr>
        </a:p>
        <a:p>
          <a:r>
            <a:rPr lang="da-DK" sz="1600" b="1">
              <a:solidFill>
                <a:schemeClr val="tx2"/>
              </a:solidFill>
              <a:effectLst/>
              <a:latin typeface="+mn-lt"/>
              <a:ea typeface="+mn-ea"/>
              <a:cs typeface="+mn-cs"/>
            </a:rPr>
            <a:t>Særlige opmærksomhedspunkter</a:t>
          </a:r>
          <a:endParaRPr lang="da-DK" sz="1600" b="1" baseline="0">
            <a:solidFill>
              <a:schemeClr val="tx2"/>
            </a:solidFill>
            <a:effectLst/>
            <a:latin typeface="+mn-lt"/>
            <a:ea typeface="+mn-ea"/>
            <a:cs typeface="+mn-cs"/>
          </a:endParaRPr>
        </a:p>
        <a:p>
          <a:endParaRPr lang="da-DK" sz="1100" b="1"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a:t>Ved gengivelse/offentliggørelse skal kilden angives.</a:t>
          </a:r>
        </a:p>
        <a:p>
          <a:pPr marL="0" marR="0" lvl="0" indent="0" defTabSz="914400" eaLnBrk="1" fontAlgn="auto" latinLnBrk="0" hangingPunct="1">
            <a:lnSpc>
              <a:spcPct val="100000"/>
            </a:lnSpc>
            <a:spcBef>
              <a:spcPts val="0"/>
            </a:spcBef>
            <a:spcAft>
              <a:spcPts val="0"/>
            </a:spcAft>
            <a:buClrTx/>
            <a:buSzTx/>
            <a:buFontTx/>
            <a:buNone/>
            <a:tabLst/>
            <a:defRPr/>
          </a:pPr>
          <a:endParaRPr lang="da-DK"/>
        </a:p>
        <a:p>
          <a:pPr marL="0" marR="0" lvl="0" indent="0" defTabSz="914400" eaLnBrk="1" fontAlgn="auto" latinLnBrk="0" hangingPunct="1">
            <a:lnSpc>
              <a:spcPct val="100000"/>
            </a:lnSpc>
            <a:spcBef>
              <a:spcPts val="0"/>
            </a:spcBef>
            <a:spcAft>
              <a:spcPts val="0"/>
            </a:spcAft>
            <a:buClrTx/>
            <a:buSzTx/>
            <a:buFontTx/>
            <a:buNone/>
            <a:tabLst/>
            <a:defRPr/>
          </a:pPr>
          <a:r>
            <a:rPr lang="da-DK"/>
            <a:t>Hvis leverede opgørelse anvendes til videre beregninger, skal dette tydeligt fremgå med sætningen:</a:t>
          </a:r>
        </a:p>
        <a:p>
          <a:pPr marL="0" marR="0" lvl="0" indent="0" defTabSz="914400" eaLnBrk="1" fontAlgn="auto" latinLnBrk="0" hangingPunct="1">
            <a:lnSpc>
              <a:spcPct val="100000"/>
            </a:lnSpc>
            <a:spcBef>
              <a:spcPts val="0"/>
            </a:spcBef>
            <a:spcAft>
              <a:spcPts val="0"/>
            </a:spcAft>
            <a:buClrTx/>
            <a:buSzTx/>
            <a:buFontTx/>
            <a:buNone/>
            <a:tabLst/>
            <a:defRPr/>
          </a:pPr>
          <a:r>
            <a:rPr lang="da-DK"/>
            <a:t>”Kilde: Egne beregninger baseret på tal fra </a:t>
          </a:r>
          <a:r>
            <a:rPr lang="da-DK" sz="1100" b="0" baseline="0">
              <a:solidFill>
                <a:schemeClr val="dk1"/>
              </a:solidFill>
              <a:effectLst/>
              <a:latin typeface="+mn-lt"/>
              <a:ea typeface="+mn-ea"/>
              <a:cs typeface="+mn-cs"/>
            </a:rPr>
            <a:t>Register for Udvalgte Kroniske Sygdomme og Svære Psykiske Lidelser (RUKS) pr. april 2026, Lægemiddelstatistikregisteret (LSR) pr. 22. juni 2026 og CPR-registeret, Sundhedsdatastyrelsen."</a:t>
          </a:r>
        </a:p>
        <a:p>
          <a:pPr marL="0" marR="0" lvl="0" indent="0" defTabSz="914400" eaLnBrk="1" fontAlgn="auto" latinLnBrk="0" hangingPunct="1">
            <a:lnSpc>
              <a:spcPct val="100000"/>
            </a:lnSpc>
            <a:spcBef>
              <a:spcPts val="0"/>
            </a:spcBef>
            <a:spcAft>
              <a:spcPts val="0"/>
            </a:spcAft>
            <a:buClrTx/>
            <a:buSzTx/>
            <a:buFontTx/>
            <a:buNone/>
            <a:tabLst/>
            <a:defRPr/>
          </a:pPr>
          <a:endParaRPr lang="da-DK"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0" i="0" baseline="0">
              <a:solidFill>
                <a:schemeClr val="dk1"/>
              </a:solidFill>
              <a:effectLst/>
              <a:latin typeface="+mn-lt"/>
              <a:ea typeface="+mn-ea"/>
              <a:cs typeface="+mn-cs"/>
            </a:rPr>
            <a:t>Sørg for at alle relevante registre fremgår. Se kilde under den pågældende tabel.</a:t>
          </a:r>
          <a:endParaRPr lang="da-DK" sz="1100" b="0" i="0">
            <a:solidFill>
              <a:schemeClr val="dk1"/>
            </a:solidFill>
            <a:effectLst/>
            <a:latin typeface="+mn-lt"/>
            <a:ea typeface="+mn-ea"/>
            <a:cs typeface="+mn-cs"/>
          </a:endParaRPr>
        </a:p>
        <a:p>
          <a:pPr eaLnBrk="1" fontAlgn="auto" latinLnBrk="0" hangingPunct="1"/>
          <a:endParaRPr lang="da-DK" sz="1100" b="0" i="0">
            <a:solidFill>
              <a:schemeClr val="dk1"/>
            </a:solidFill>
            <a:effectLst/>
            <a:latin typeface="+mn-lt"/>
            <a:ea typeface="+mn-ea"/>
            <a:cs typeface="+mn-cs"/>
          </a:endParaRPr>
        </a:p>
        <a:p>
          <a:pPr eaLnBrk="1" fontAlgn="auto" latinLnBrk="0" hangingPunct="1"/>
          <a:r>
            <a:rPr lang="da-DK" sz="1100" b="1" i="0">
              <a:solidFill>
                <a:schemeClr val="dk1"/>
              </a:solidFill>
              <a:effectLst/>
              <a:latin typeface="+mn-lt"/>
              <a:ea typeface="+mn-ea"/>
              <a:cs typeface="+mn-cs"/>
            </a:rPr>
            <a:t>Opstartende lægetype</a:t>
          </a:r>
        </a:p>
        <a:p>
          <a:r>
            <a:rPr lang="da-DK" sz="1100" baseline="0">
              <a:solidFill>
                <a:schemeClr val="dk1"/>
              </a:solidFill>
              <a:effectLst/>
              <a:latin typeface="+mn-lt"/>
              <a:ea typeface="+mn-ea"/>
              <a:cs typeface="+mn-cs"/>
            </a:rPr>
            <a:t>Bemærk, at brugen af erstatningsnumre er steget i løbet af 2025, hvilket medfører en stigning for 'Øvrigt/ukendt' og et fald for 'Hospitalslæger'. Det skyldes, at overgangen til SOR-koder, hvor apotekerne ikke har kunnet indberette korrekt og derfor har anvendt erstatningsydernumre, så salget fejlagtigt fremgår som 'Øvrigt/ukendt' i stedet for 'Hospitalslæge'.</a:t>
          </a:r>
          <a:endParaRPr lang="da-DK">
            <a:effectLst/>
          </a:endParaRPr>
        </a:p>
        <a:p>
          <a:pPr eaLnBrk="1" fontAlgn="auto" latinLnBrk="0" hangingPunct="1"/>
          <a:endParaRPr lang="da-DK" sz="1100" b="0" i="0">
            <a:solidFill>
              <a:schemeClr val="dk1"/>
            </a:solidFill>
            <a:effectLst/>
            <a:latin typeface="+mn-lt"/>
            <a:ea typeface="+mn-ea"/>
            <a:cs typeface="+mn-cs"/>
          </a:endParaRPr>
        </a:p>
        <a:p>
          <a:pPr eaLnBrk="1" fontAlgn="auto" latinLnBrk="0" hangingPunct="1"/>
          <a:r>
            <a:rPr lang="da-DK" sz="1100" b="1" i="0">
              <a:solidFill>
                <a:schemeClr val="dk1"/>
              </a:solidFill>
              <a:effectLst/>
              <a:latin typeface="+mn-lt"/>
              <a:ea typeface="+mn-ea"/>
              <a:cs typeface="+mn-cs"/>
            </a:rPr>
            <a:t>Data på kommune-</a:t>
          </a:r>
          <a:r>
            <a:rPr lang="da-DK" sz="1100" b="1" i="0" baseline="0">
              <a:solidFill>
                <a:schemeClr val="dk1"/>
              </a:solidFill>
              <a:effectLst/>
              <a:latin typeface="+mn-lt"/>
              <a:ea typeface="+mn-ea"/>
              <a:cs typeface="+mn-cs"/>
            </a:rPr>
            <a:t> og plejehjemsniveau</a:t>
          </a:r>
          <a:endParaRPr lang="da-DK" sz="1100" b="1" i="0">
            <a:solidFill>
              <a:schemeClr val="dk1"/>
            </a:solidFill>
            <a:effectLst/>
            <a:latin typeface="+mn-lt"/>
            <a:ea typeface="+mn-ea"/>
            <a:cs typeface="+mn-cs"/>
          </a:endParaRPr>
        </a:p>
        <a:p>
          <a:pPr eaLnBrk="1" fontAlgn="auto" latinLnBrk="0" hangingPunct="1"/>
          <a:r>
            <a:rPr lang="da-DK" sz="1100" b="0" i="0">
              <a:solidFill>
                <a:sysClr val="windowText" lastClr="000000"/>
              </a:solidFill>
              <a:effectLst/>
              <a:latin typeface="+mn-lt"/>
              <a:ea typeface="+mn-ea"/>
              <a:cs typeface="+mn-cs"/>
            </a:rPr>
            <a:t>Bemærk,</a:t>
          </a:r>
          <a:r>
            <a:rPr lang="da-DK" sz="1100" b="0" i="0" baseline="0">
              <a:solidFill>
                <a:sysClr val="windowText" lastClr="000000"/>
              </a:solidFill>
              <a:effectLst/>
              <a:latin typeface="+mn-lt"/>
              <a:ea typeface="+mn-ea"/>
              <a:cs typeface="+mn-cs"/>
            </a:rPr>
            <a:t> at der kan forekomme små tal for opgørelser fordelt på kommune/plejehjem. Det betyder, at små ændringer i antal kan have stor betydning for ændringer i andelen. Tallene bør tolkes som et estimat.</a:t>
          </a:r>
          <a:endParaRPr lang="da-DK" sz="1100" b="0" i="0">
            <a:solidFill>
              <a:sysClr val="windowText" lastClr="000000"/>
            </a:solidFill>
            <a:effectLst/>
            <a:latin typeface="+mn-lt"/>
            <a:ea typeface="+mn-ea"/>
            <a:cs typeface="+mn-cs"/>
          </a:endParaRPr>
        </a:p>
        <a:p>
          <a:pPr eaLnBrk="1" fontAlgn="auto" latinLnBrk="0" hangingPunct="1"/>
          <a:endParaRPr lang="da-DK" sz="11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a:solidFill>
              <a:srgbClr val="FF0000"/>
            </a:solidFill>
            <a:latin typeface="+mn-lt"/>
            <a:ea typeface="+mn-ea"/>
            <a:cs typeface="+mn-cs"/>
          </a:endParaRPr>
        </a:p>
      </xdr:txBody>
    </xdr:sp>
    <xdr:clientData/>
  </xdr:twoCellAnchor>
  <xdr:twoCellAnchor editAs="oneCell">
    <xdr:from>
      <xdr:col>1</xdr:col>
      <xdr:colOff>271348</xdr:colOff>
      <xdr:row>4</xdr:row>
      <xdr:rowOff>90605</xdr:rowOff>
    </xdr:from>
    <xdr:to>
      <xdr:col>3</xdr:col>
      <xdr:colOff>42660</xdr:colOff>
      <xdr:row>7</xdr:row>
      <xdr:rowOff>3030</xdr:rowOff>
    </xdr:to>
    <xdr:pic>
      <xdr:nvPicPr>
        <xdr:cNvPr id="5" name="Billede 4" descr="Data fra Sundhedsdatastyrelsen">
          <a:extLst>
            <a:ext uri="{FF2B5EF4-FFF2-40B4-BE49-F238E27FC236}">
              <a16:creationId xmlns:a16="http://schemas.microsoft.com/office/drawing/2014/main" id="{E6956FA4-954A-4822-B99D-11A4620E03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311" y="852605"/>
          <a:ext cx="1007239" cy="4839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8</xdr:col>
      <xdr:colOff>38100</xdr:colOff>
      <xdr:row>25</xdr:row>
      <xdr:rowOff>0</xdr:rowOff>
    </xdr:from>
    <xdr:to>
      <xdr:col>16</xdr:col>
      <xdr:colOff>304800</xdr:colOff>
      <xdr:row>49</xdr:row>
      <xdr:rowOff>114300</xdr:rowOff>
    </xdr:to>
    <xdr:graphicFrame macro="">
      <xdr:nvGraphicFramePr>
        <xdr:cNvPr id="2" name="Diagram 1">
          <a:extLst>
            <a:ext uri="{FF2B5EF4-FFF2-40B4-BE49-F238E27FC236}">
              <a16:creationId xmlns:a16="http://schemas.microsoft.com/office/drawing/2014/main" id="{2B408BF9-38D7-44BE-B1CA-381DE6E5B2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390525</xdr:colOff>
      <xdr:row>20</xdr:row>
      <xdr:rowOff>114300</xdr:rowOff>
    </xdr:from>
    <xdr:to>
      <xdr:col>36</xdr:col>
      <xdr:colOff>457200</xdr:colOff>
      <xdr:row>46</xdr:row>
      <xdr:rowOff>9525</xdr:rowOff>
    </xdr:to>
    <xdr:graphicFrame macro="">
      <xdr:nvGraphicFramePr>
        <xdr:cNvPr id="3" name="Diagram 2">
          <a:extLst>
            <a:ext uri="{FF2B5EF4-FFF2-40B4-BE49-F238E27FC236}">
              <a16:creationId xmlns:a16="http://schemas.microsoft.com/office/drawing/2014/main" id="{EE96C82C-F70F-416E-810A-0F69534C72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0</xdr:colOff>
      <xdr:row>97</xdr:row>
      <xdr:rowOff>0</xdr:rowOff>
    </xdr:from>
    <xdr:to>
      <xdr:col>33</xdr:col>
      <xdr:colOff>400050</xdr:colOff>
      <xdr:row>113</xdr:row>
      <xdr:rowOff>0</xdr:rowOff>
    </xdr:to>
    <xdr:graphicFrame macro="">
      <xdr:nvGraphicFramePr>
        <xdr:cNvPr id="5" name="Diagram 4">
          <a:extLst>
            <a:ext uri="{FF2B5EF4-FFF2-40B4-BE49-F238E27FC236}">
              <a16:creationId xmlns:a16="http://schemas.microsoft.com/office/drawing/2014/main" id="{085C8F68-7333-4F91-9EFC-A7C8F9034B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47</xdr:col>
      <xdr:colOff>685800</xdr:colOff>
      <xdr:row>24</xdr:row>
      <xdr:rowOff>52387</xdr:rowOff>
    </xdr:from>
    <xdr:to>
      <xdr:col>52</xdr:col>
      <xdr:colOff>390525</xdr:colOff>
      <xdr:row>38</xdr:row>
      <xdr:rowOff>128587</xdr:rowOff>
    </xdr:to>
    <xdr:graphicFrame macro="">
      <xdr:nvGraphicFramePr>
        <xdr:cNvPr id="11" name="Diagram 10">
          <a:extLst>
            <a:ext uri="{FF2B5EF4-FFF2-40B4-BE49-F238E27FC236}">
              <a16:creationId xmlns:a16="http://schemas.microsoft.com/office/drawing/2014/main" id="{405EBBDC-E715-9DAF-0463-FA25920208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54</xdr:col>
      <xdr:colOff>333375</xdr:colOff>
      <xdr:row>19</xdr:row>
      <xdr:rowOff>95250</xdr:rowOff>
    </xdr:from>
    <xdr:to>
      <xdr:col>57</xdr:col>
      <xdr:colOff>515939</xdr:colOff>
      <xdr:row>32</xdr:row>
      <xdr:rowOff>149225</xdr:rowOff>
    </xdr:to>
    <mc:AlternateContent xmlns:mc="http://schemas.openxmlformats.org/markup-compatibility/2006" xmlns:a14="http://schemas.microsoft.com/office/drawing/2010/main">
      <mc:Choice Requires="a14">
        <xdr:graphicFrame macro="">
          <xdr:nvGraphicFramePr>
            <xdr:cNvPr id="12" name="Område 1" descr="Filter til region">
              <a:extLst>
                <a:ext uri="{FF2B5EF4-FFF2-40B4-BE49-F238E27FC236}">
                  <a16:creationId xmlns:a16="http://schemas.microsoft.com/office/drawing/2014/main" id="{8B308BA2-7A5D-BC99-3160-54604392F372}"/>
                </a:ext>
                <a:ext uri="{C183D7F6-B498-43B3-948B-1728B52AA6E4}">
                  <adec:decorative xmlns:adec="http://schemas.microsoft.com/office/drawing/2017/decorative" val="0"/>
                </a:ext>
              </a:extLst>
            </xdr:cNvPr>
            <xdr:cNvGraphicFramePr/>
          </xdr:nvGraphicFramePr>
          <xdr:xfrm>
            <a:off x="0" y="0"/>
            <a:ext cx="0" cy="0"/>
          </xdr:xfrm>
          <a:graphic>
            <a:graphicData uri="http://schemas.microsoft.com/office/drawing/2010/slicer">
              <sle:slicer xmlns:sle="http://schemas.microsoft.com/office/drawing/2010/slicer" name="Område 1"/>
            </a:graphicData>
          </a:graphic>
        </xdr:graphicFrame>
      </mc:Choice>
      <mc:Fallback xmlns="">
        <xdr:sp macro="" textlink="">
          <xdr:nvSpPr>
            <xdr:cNvPr id="0" name=""/>
            <xdr:cNvSpPr>
              <a:spLocks noTextEdit="1"/>
            </xdr:cNvSpPr>
          </xdr:nvSpPr>
          <xdr:spPr>
            <a:xfrm>
              <a:off x="68234719" y="3726656"/>
              <a:ext cx="1825626" cy="2530475"/>
            </a:xfrm>
            <a:prstGeom prst="rect">
              <a:avLst/>
            </a:prstGeom>
            <a:solidFill>
              <a:prstClr val="white"/>
            </a:solidFill>
            <a:ln w="1">
              <a:solidFill>
                <a:prstClr val="green"/>
              </a:solidFill>
            </a:ln>
          </xdr:spPr>
          <xdr:txBody>
            <a:bodyPr vertOverflow="clip" horzOverflow="clip"/>
            <a:lstStyle/>
            <a:p>
              <a:r>
                <a:rPr lang="da-DK" sz="1100"/>
                <a:t>Denne figur repræsenterer et udsnit. Udsnit understøttes i Excel 2010 eller nyere.
Hvis figuren blev ændret i en tidligere version af Excel, eller hvis projektmappen blev gemt i Excel 2003 eller tidligere, kan udsnittet ikke bruges.</a:t>
              </a:r>
            </a:p>
          </xdr:txBody>
        </xdr:sp>
      </mc:Fallback>
    </mc:AlternateContent>
    <xdr:clientData/>
  </xdr:twoCellAnchor>
  <xdr:twoCellAnchor>
    <xdr:from>
      <xdr:col>69</xdr:col>
      <xdr:colOff>38099</xdr:colOff>
      <xdr:row>23</xdr:row>
      <xdr:rowOff>152399</xdr:rowOff>
    </xdr:from>
    <xdr:to>
      <xdr:col>76</xdr:col>
      <xdr:colOff>495299</xdr:colOff>
      <xdr:row>49</xdr:row>
      <xdr:rowOff>38100</xdr:rowOff>
    </xdr:to>
    <xdr:graphicFrame macro="">
      <xdr:nvGraphicFramePr>
        <xdr:cNvPr id="6" name="Diagram 5">
          <a:extLst>
            <a:ext uri="{FF2B5EF4-FFF2-40B4-BE49-F238E27FC236}">
              <a16:creationId xmlns:a16="http://schemas.microsoft.com/office/drawing/2014/main" id="{FBF977F7-8C5F-4613-87E0-3AA82E5FF9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46</xdr:col>
      <xdr:colOff>208360</xdr:colOff>
      <xdr:row>129</xdr:row>
      <xdr:rowOff>3572</xdr:rowOff>
    </xdr:from>
    <xdr:to>
      <xdr:col>56</xdr:col>
      <xdr:colOff>59531</xdr:colOff>
      <xdr:row>154</xdr:row>
      <xdr:rowOff>178594</xdr:rowOff>
    </xdr:to>
    <xdr:graphicFrame macro="">
      <xdr:nvGraphicFramePr>
        <xdr:cNvPr id="7" name="Diagram 6">
          <a:extLst>
            <a:ext uri="{FF2B5EF4-FFF2-40B4-BE49-F238E27FC236}">
              <a16:creationId xmlns:a16="http://schemas.microsoft.com/office/drawing/2014/main" id="{B1E35CE1-9F0E-ABF4-61D4-FF3CE7789A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0</xdr:colOff>
      <xdr:row>61</xdr:row>
      <xdr:rowOff>0</xdr:rowOff>
    </xdr:from>
    <xdr:to>
      <xdr:col>32</xdr:col>
      <xdr:colOff>207169</xdr:colOff>
      <xdr:row>77</xdr:row>
      <xdr:rowOff>0</xdr:rowOff>
    </xdr:to>
    <xdr:graphicFrame macro="">
      <xdr:nvGraphicFramePr>
        <xdr:cNvPr id="8" name="Diagram 7">
          <a:extLst>
            <a:ext uri="{FF2B5EF4-FFF2-40B4-BE49-F238E27FC236}">
              <a16:creationId xmlns:a16="http://schemas.microsoft.com/office/drawing/2014/main" id="{D0BBAE15-F755-4C7D-BE00-194AF827DE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0.03199</cdr:x>
      <cdr:y>0.02236</cdr:y>
    </cdr:from>
    <cdr:to>
      <cdr:x>0.10201</cdr:x>
      <cdr:y>0.06789</cdr:y>
    </cdr:to>
    <cdr:pic>
      <cdr:nvPicPr>
        <cdr:cNvPr id="2" name="chart">
          <a:extLst xmlns:a="http://schemas.openxmlformats.org/drawingml/2006/main">
            <a:ext uri="{FF2B5EF4-FFF2-40B4-BE49-F238E27FC236}">
              <a16:creationId xmlns:a16="http://schemas.microsoft.com/office/drawing/2014/main" id="{8303C832-9D94-ED42-C1EB-53FC51E1C9A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295275" y="104775"/>
          <a:ext cx="646232" cy="213378"/>
        </a:xfrm>
        <a:prstGeom xmlns:a="http://schemas.openxmlformats.org/drawingml/2006/main" prst="rect">
          <a:avLst/>
        </a:prstGeom>
      </cdr:spPr>
    </cdr:pic>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273357</xdr:colOff>
      <xdr:row>4</xdr:row>
      <xdr:rowOff>276722</xdr:rowOff>
    </xdr:from>
    <xdr:to>
      <xdr:col>2</xdr:col>
      <xdr:colOff>1006592</xdr:colOff>
      <xdr:row>4</xdr:row>
      <xdr:rowOff>773347</xdr:rowOff>
    </xdr:to>
    <xdr:pic>
      <xdr:nvPicPr>
        <xdr:cNvPr id="7" name="Billede 6" descr="Data fra Sundhedsdatastyrelsen">
          <a:extLst>
            <a:ext uri="{FF2B5EF4-FFF2-40B4-BE49-F238E27FC236}">
              <a16:creationId xmlns:a16="http://schemas.microsoft.com/office/drawing/2014/main" id="{EF59D8CD-8F95-40F0-9B71-1363A8179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1057" y="1000622"/>
          <a:ext cx="1031685" cy="496625"/>
        </a:xfrm>
        <a:prstGeom prst="rect">
          <a:avLst/>
        </a:prstGeom>
      </xdr:spPr>
    </xdr:pic>
    <xdr:clientData/>
  </xdr:twoCellAnchor>
  <xdr:twoCellAnchor editAs="oneCell">
    <xdr:from>
      <xdr:col>9</xdr:col>
      <xdr:colOff>78919</xdr:colOff>
      <xdr:row>85</xdr:row>
      <xdr:rowOff>74156</xdr:rowOff>
    </xdr:from>
    <xdr:to>
      <xdr:col>21</xdr:col>
      <xdr:colOff>39919</xdr:colOff>
      <xdr:row>111</xdr:row>
      <xdr:rowOff>161156</xdr:rowOff>
    </xdr:to>
    <xdr:graphicFrame macro="">
      <xdr:nvGraphicFramePr>
        <xdr:cNvPr id="11" name="Diagram 10" descr="Figur 1c. Antal/andel brugere af antipsykotika hos ældre borgere med demens for en valgt kommune fra 2014-2025">
          <a:extLst>
            <a:ext uri="{FF2B5EF4-FFF2-40B4-BE49-F238E27FC236}">
              <a16:creationId xmlns:a16="http://schemas.microsoft.com/office/drawing/2014/main" id="{96A1299F-CDBC-4CF7-8EC2-506A90E2A2FC}"/>
            </a:ext>
            <a:ext uri="{C183D7F6-B498-43B3-948B-1728B52AA6E4}">
              <adec:decorative xmlns:adec="http://schemas.microsoft.com/office/drawing/2017/decorative" val="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378808</xdr:colOff>
      <xdr:row>85</xdr:row>
      <xdr:rowOff>96914</xdr:rowOff>
    </xdr:from>
    <xdr:to>
      <xdr:col>24</xdr:col>
      <xdr:colOff>237822</xdr:colOff>
      <xdr:row>111</xdr:row>
      <xdr:rowOff>148166</xdr:rowOff>
    </xdr:to>
    <mc:AlternateContent xmlns:mc="http://schemas.openxmlformats.org/markup-compatibility/2006" xmlns:a14="http://schemas.microsoft.com/office/drawing/2010/main">
      <mc:Choice Requires="a14">
        <xdr:graphicFrame macro="">
          <xdr:nvGraphicFramePr>
            <xdr:cNvPr id="12" name="Område 2" descr="Filter til at vælge kommune for overblik af brug af antipsykotika">
              <a:extLst>
                <a:ext uri="{FF2B5EF4-FFF2-40B4-BE49-F238E27FC236}">
                  <a16:creationId xmlns:a16="http://schemas.microsoft.com/office/drawing/2014/main" id="{433A69BD-A6B4-433D-B540-B93C9F8B9F1A}"/>
                </a:ext>
                <a:ext uri="{C183D7F6-B498-43B3-948B-1728B52AA6E4}">
                  <adec:decorative xmlns:adec="http://schemas.microsoft.com/office/drawing/2017/decorative" val="0"/>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Område 2"/>
            </a:graphicData>
          </a:graphic>
        </xdr:graphicFrame>
      </mc:Choice>
      <mc:Fallback xmlns="">
        <xdr:sp macro="" textlink="">
          <xdr:nvSpPr>
            <xdr:cNvPr id="0" name=""/>
            <xdr:cNvSpPr>
              <a:spLocks noTextEdit="1"/>
            </xdr:cNvSpPr>
          </xdr:nvSpPr>
          <xdr:spPr>
            <a:xfrm>
              <a:off x="19129451" y="17813414"/>
              <a:ext cx="1736800" cy="5004252"/>
            </a:xfrm>
            <a:prstGeom prst="rect">
              <a:avLst/>
            </a:prstGeom>
            <a:solidFill>
              <a:prstClr val="white"/>
            </a:solidFill>
            <a:ln w="1">
              <a:solidFill>
                <a:prstClr val="green"/>
              </a:solidFill>
            </a:ln>
          </xdr:spPr>
          <xdr:txBody>
            <a:bodyPr vertOverflow="clip" horzOverflow="clip"/>
            <a:lstStyle/>
            <a:p>
              <a:r>
                <a:rPr lang="da-DK" sz="1100"/>
                <a:t>Denne figur repræsenterer et udsnit. Udsnit understøttes i Excel 2010 eller nyere.
Hvis figuren blev ændret i en tidligere version af Excel, eller hvis projektmappen blev gemt i Excel 2003 eller tidligere, kan udsnittet ikke bruges.</a:t>
              </a:r>
            </a:p>
          </xdr:txBody>
        </xdr:sp>
      </mc:Fallback>
    </mc:AlternateContent>
    <xdr:clientData/>
  </xdr:twoCellAnchor>
  <xdr:twoCellAnchor editAs="oneCell">
    <xdr:from>
      <xdr:col>9</xdr:col>
      <xdr:colOff>63499</xdr:colOff>
      <xdr:row>37</xdr:row>
      <xdr:rowOff>17989</xdr:rowOff>
    </xdr:from>
    <xdr:to>
      <xdr:col>21</xdr:col>
      <xdr:colOff>24499</xdr:colOff>
      <xdr:row>63</xdr:row>
      <xdr:rowOff>104989</xdr:rowOff>
    </xdr:to>
    <xdr:graphicFrame macro="">
      <xdr:nvGraphicFramePr>
        <xdr:cNvPr id="4" name="Diagram 3" descr="Figur 1b. Andel brugere af antipsykotika hos ældre borgere med demens på 65 år eller derover fordelt på region, 2014-2025&#10;">
          <a:extLst>
            <a:ext uri="{FF2B5EF4-FFF2-40B4-BE49-F238E27FC236}">
              <a16:creationId xmlns:a16="http://schemas.microsoft.com/office/drawing/2014/main" id="{6745517C-6BE6-46A6-AA12-E588B92F43FB}"/>
            </a:ext>
            <a:ext uri="{C183D7F6-B498-43B3-948B-1728B52AA6E4}">
              <adec:decorative xmlns:adec="http://schemas.microsoft.com/office/drawing/2017/decorative" val="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122464</xdr:colOff>
      <xdr:row>7</xdr:row>
      <xdr:rowOff>408214</xdr:rowOff>
    </xdr:from>
    <xdr:to>
      <xdr:col>21</xdr:col>
      <xdr:colOff>82050</xdr:colOff>
      <xdr:row>33</xdr:row>
      <xdr:rowOff>59760</xdr:rowOff>
    </xdr:to>
    <xdr:pic>
      <xdr:nvPicPr>
        <xdr:cNvPr id="5" name="Billede 4">
          <a:extLst>
            <a:ext uri="{FF2B5EF4-FFF2-40B4-BE49-F238E27FC236}">
              <a16:creationId xmlns:a16="http://schemas.microsoft.com/office/drawing/2014/main" id="{2C57721E-0F91-5BFB-A903-964A129A24C7}"/>
            </a:ext>
          </a:extLst>
        </xdr:cNvPr>
        <xdr:cNvPicPr>
          <a:picLocks noChangeAspect="1"/>
        </xdr:cNvPicPr>
      </xdr:nvPicPr>
      <xdr:blipFill>
        <a:blip xmlns:r="http://schemas.openxmlformats.org/officeDocument/2006/relationships" r:embed="rId4"/>
        <a:stretch>
          <a:fillRect/>
        </a:stretch>
      </xdr:blipFill>
      <xdr:spPr>
        <a:xfrm>
          <a:off x="11620500" y="2871107"/>
          <a:ext cx="7212193" cy="49991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273357</xdr:colOff>
      <xdr:row>4</xdr:row>
      <xdr:rowOff>276722</xdr:rowOff>
    </xdr:from>
    <xdr:to>
      <xdr:col>3</xdr:col>
      <xdr:colOff>282692</xdr:colOff>
      <xdr:row>4</xdr:row>
      <xdr:rowOff>773347</xdr:rowOff>
    </xdr:to>
    <xdr:pic>
      <xdr:nvPicPr>
        <xdr:cNvPr id="2" name="Billede 1" descr="Data fra Sundhedsdatastyrelsen">
          <a:extLst>
            <a:ext uri="{FF2B5EF4-FFF2-40B4-BE49-F238E27FC236}">
              <a16:creationId xmlns:a16="http://schemas.microsoft.com/office/drawing/2014/main" id="{53A3479F-8E7A-45EF-B9C7-9267C30190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1038722"/>
          <a:ext cx="1022160" cy="496625"/>
        </a:xfrm>
        <a:prstGeom prst="rect">
          <a:avLst/>
        </a:prstGeom>
      </xdr:spPr>
    </xdr:pic>
    <xdr:clientData/>
  </xdr:twoCellAnchor>
  <xdr:twoCellAnchor editAs="oneCell">
    <xdr:from>
      <xdr:col>11</xdr:col>
      <xdr:colOff>0</xdr:colOff>
      <xdr:row>8</xdr:row>
      <xdr:rowOff>95248</xdr:rowOff>
    </xdr:from>
    <xdr:to>
      <xdr:col>22</xdr:col>
      <xdr:colOff>389625</xdr:colOff>
      <xdr:row>34</xdr:row>
      <xdr:rowOff>172723</xdr:rowOff>
    </xdr:to>
    <xdr:graphicFrame macro="">
      <xdr:nvGraphicFramePr>
        <xdr:cNvPr id="3" name="Diagram 2">
          <a:extLst>
            <a:ext uri="{FF2B5EF4-FFF2-40B4-BE49-F238E27FC236}">
              <a16:creationId xmlns:a16="http://schemas.microsoft.com/office/drawing/2014/main" id="{9F1E432F-2258-4DE6-9A52-BCDEFCC5998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0</xdr:colOff>
      <xdr:row>39</xdr:row>
      <xdr:rowOff>0</xdr:rowOff>
    </xdr:from>
    <xdr:to>
      <xdr:col>22</xdr:col>
      <xdr:colOff>342900</xdr:colOff>
      <xdr:row>65</xdr:row>
      <xdr:rowOff>47625</xdr:rowOff>
    </xdr:to>
    <xdr:graphicFrame macro="">
      <xdr:nvGraphicFramePr>
        <xdr:cNvPr id="6" name="Diagram 16">
          <a:extLst>
            <a:ext uri="{FF2B5EF4-FFF2-40B4-BE49-F238E27FC236}">
              <a16:creationId xmlns:a16="http://schemas.microsoft.com/office/drawing/2014/main" id="{7CD07868-95D0-C900-6228-5A3E55C39BBE}"/>
            </a:ext>
            <a:ext uri="{147F2762-F138-4A5C-976F-8EAC2B608ADB}">
              <a16:predDERef xmlns:a16="http://schemas.microsoft.com/office/drawing/2014/main" pred="{9F1E432F-2258-4DE6-9A52-BCDEFCC5998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22</xdr:col>
      <xdr:colOff>562825</xdr:colOff>
      <xdr:row>39</xdr:row>
      <xdr:rowOff>776</xdr:rowOff>
    </xdr:from>
    <xdr:to>
      <xdr:col>25</xdr:col>
      <xdr:colOff>120203</xdr:colOff>
      <xdr:row>58</xdr:row>
      <xdr:rowOff>152399</xdr:rowOff>
    </xdr:to>
    <mc:AlternateContent xmlns:mc="http://schemas.openxmlformats.org/markup-compatibility/2006" xmlns:a14="http://schemas.microsoft.com/office/drawing/2010/main">
      <mc:Choice Requires="a14">
        <xdr:graphicFrame macro="">
          <xdr:nvGraphicFramePr>
            <xdr:cNvPr id="18" name="aar">
              <a:extLst>
                <a:ext uri="{FF2B5EF4-FFF2-40B4-BE49-F238E27FC236}">
                  <a16:creationId xmlns:a16="http://schemas.microsoft.com/office/drawing/2014/main" id="{71D5EC8A-8CFD-00C9-490B-AAA8B2C000DD}"/>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aar"/>
            </a:graphicData>
          </a:graphic>
        </xdr:graphicFrame>
      </mc:Choice>
      <mc:Fallback xmlns="">
        <xdr:sp macro="" textlink="">
          <xdr:nvSpPr>
            <xdr:cNvPr id="0" name=""/>
            <xdr:cNvSpPr>
              <a:spLocks noTextEdit="1"/>
            </xdr:cNvSpPr>
          </xdr:nvSpPr>
          <xdr:spPr>
            <a:xfrm>
              <a:off x="19844146" y="8722955"/>
              <a:ext cx="1435164" cy="3771123"/>
            </a:xfrm>
            <a:prstGeom prst="rect">
              <a:avLst/>
            </a:prstGeom>
            <a:solidFill>
              <a:prstClr val="white"/>
            </a:solidFill>
            <a:ln w="1">
              <a:solidFill>
                <a:prstClr val="green"/>
              </a:solidFill>
            </a:ln>
          </xdr:spPr>
          <xdr:txBody>
            <a:bodyPr vertOverflow="clip" horzOverflow="clip"/>
            <a:lstStyle/>
            <a:p>
              <a:r>
                <a:rPr lang="da-DK" sz="1100"/>
                <a:t>Denne figur repræsenterer et udsnit. Udsnit understøttes i Excel 2010 eller nyere.
Hvis figuren blev ændret i en tidligere version af Excel, eller hvis projektmappen blev gemt i Excel 2003 eller tidligere, kan udsnittet ikke bruges.</a:t>
              </a:r>
            </a:p>
          </xdr:txBody>
        </xdr:sp>
      </mc:Fallback>
    </mc:AlternateContent>
    <xdr:clientData/>
  </xdr:twoCellAnchor>
  <xdr:twoCellAnchor editAs="oneCell">
    <xdr:from>
      <xdr:col>11</xdr:col>
      <xdr:colOff>0</xdr:colOff>
      <xdr:row>69</xdr:row>
      <xdr:rowOff>0</xdr:rowOff>
    </xdr:from>
    <xdr:to>
      <xdr:col>22</xdr:col>
      <xdr:colOff>389110</xdr:colOff>
      <xdr:row>95</xdr:row>
      <xdr:rowOff>87000</xdr:rowOff>
    </xdr:to>
    <xdr:graphicFrame macro="">
      <xdr:nvGraphicFramePr>
        <xdr:cNvPr id="20" name="Diagram 19">
          <a:extLst>
            <a:ext uri="{FF2B5EF4-FFF2-40B4-BE49-F238E27FC236}">
              <a16:creationId xmlns:a16="http://schemas.microsoft.com/office/drawing/2014/main" id="{56E01613-5D15-649B-48B6-4B1AA543F1F9}"/>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605749</xdr:colOff>
      <xdr:row>69</xdr:row>
      <xdr:rowOff>27260</xdr:rowOff>
    </xdr:from>
    <xdr:to>
      <xdr:col>25</xdr:col>
      <xdr:colOff>559481</xdr:colOff>
      <xdr:row>79</xdr:row>
      <xdr:rowOff>57663</xdr:rowOff>
    </xdr:to>
    <mc:AlternateContent xmlns:mc="http://schemas.openxmlformats.org/markup-compatibility/2006" xmlns:a14="http://schemas.microsoft.com/office/drawing/2010/main">
      <mc:Choice Requires="a14">
        <xdr:graphicFrame macro="">
          <xdr:nvGraphicFramePr>
            <xdr:cNvPr id="21" name="geo 1">
              <a:extLst>
                <a:ext uri="{FF2B5EF4-FFF2-40B4-BE49-F238E27FC236}">
                  <a16:creationId xmlns:a16="http://schemas.microsoft.com/office/drawing/2014/main" id="{4BC87424-7CE0-F8F8-138A-3EB3B593D32D}"/>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geo 1"/>
            </a:graphicData>
          </a:graphic>
        </xdr:graphicFrame>
      </mc:Choice>
      <mc:Fallback xmlns="">
        <xdr:sp macro="" textlink="">
          <xdr:nvSpPr>
            <xdr:cNvPr id="0" name=""/>
            <xdr:cNvSpPr>
              <a:spLocks noTextEdit="1"/>
            </xdr:cNvSpPr>
          </xdr:nvSpPr>
          <xdr:spPr>
            <a:xfrm>
              <a:off x="19887070" y="14464439"/>
              <a:ext cx="1831518" cy="1935403"/>
            </a:xfrm>
            <a:prstGeom prst="rect">
              <a:avLst/>
            </a:prstGeom>
            <a:solidFill>
              <a:prstClr val="white"/>
            </a:solidFill>
            <a:ln w="1">
              <a:solidFill>
                <a:prstClr val="green"/>
              </a:solidFill>
            </a:ln>
          </xdr:spPr>
          <xdr:txBody>
            <a:bodyPr vertOverflow="clip" horzOverflow="clip"/>
            <a:lstStyle/>
            <a:p>
              <a:r>
                <a:rPr lang="da-DK" sz="1100"/>
                <a:t>Denne figur repræsenterer et udsnit. Udsnit understøttes i Excel 2010 eller nyere.
Hvis figuren blev ændret i en tidligere version af Excel, eller hvis projektmappen blev gemt i Excel 2003 eller tidligere, kan udsnittet ikke bruges.</a:t>
              </a:r>
            </a:p>
          </xdr:txBody>
        </xdr:sp>
      </mc:Fallback>
    </mc:AlternateContent>
    <xdr:clientData/>
  </xdr:twoCellAnchor>
  <xdr:twoCellAnchor editAs="oneCell">
    <xdr:from>
      <xdr:col>11</xdr:col>
      <xdr:colOff>0</xdr:colOff>
      <xdr:row>154</xdr:row>
      <xdr:rowOff>0</xdr:rowOff>
    </xdr:from>
    <xdr:to>
      <xdr:col>22</xdr:col>
      <xdr:colOff>389630</xdr:colOff>
      <xdr:row>180</xdr:row>
      <xdr:rowOff>87000</xdr:rowOff>
    </xdr:to>
    <xdr:graphicFrame macro="">
      <xdr:nvGraphicFramePr>
        <xdr:cNvPr id="23" name="Diagram 22">
          <a:extLst>
            <a:ext uri="{FF2B5EF4-FFF2-40B4-BE49-F238E27FC236}">
              <a16:creationId xmlns:a16="http://schemas.microsoft.com/office/drawing/2014/main" id="{F5D1C154-6624-D6C1-FA24-E8DFAB3AFD2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23</xdr:col>
      <xdr:colOff>0</xdr:colOff>
      <xdr:row>153</xdr:row>
      <xdr:rowOff>163286</xdr:rowOff>
    </xdr:from>
    <xdr:to>
      <xdr:col>25</xdr:col>
      <xdr:colOff>576943</xdr:colOff>
      <xdr:row>167</xdr:row>
      <xdr:rowOff>20411</xdr:rowOff>
    </xdr:to>
    <mc:AlternateContent xmlns:mc="http://schemas.openxmlformats.org/markup-compatibility/2006" xmlns:a14="http://schemas.microsoft.com/office/drawing/2010/main">
      <mc:Choice Requires="a14">
        <xdr:graphicFrame macro="">
          <xdr:nvGraphicFramePr>
            <xdr:cNvPr id="4" name="Område">
              <a:extLst>
                <a:ext uri="{FF2B5EF4-FFF2-40B4-BE49-F238E27FC236}">
                  <a16:creationId xmlns:a16="http://schemas.microsoft.com/office/drawing/2014/main" id="{211D5A1A-8346-40BD-B220-1029E4644EF9}"/>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Område"/>
            </a:graphicData>
          </a:graphic>
        </xdr:graphicFrame>
      </mc:Choice>
      <mc:Fallback xmlns="">
        <xdr:sp macro="" textlink="">
          <xdr:nvSpPr>
            <xdr:cNvPr id="0" name=""/>
            <xdr:cNvSpPr>
              <a:spLocks noTextEdit="1"/>
            </xdr:cNvSpPr>
          </xdr:nvSpPr>
          <xdr:spPr>
            <a:xfrm>
              <a:off x="19907250" y="30602465"/>
              <a:ext cx="1828800" cy="2524125"/>
            </a:xfrm>
            <a:prstGeom prst="rect">
              <a:avLst/>
            </a:prstGeom>
            <a:solidFill>
              <a:prstClr val="white"/>
            </a:solidFill>
            <a:ln w="1">
              <a:solidFill>
                <a:prstClr val="green"/>
              </a:solidFill>
            </a:ln>
          </xdr:spPr>
          <xdr:txBody>
            <a:bodyPr vertOverflow="clip" horzOverflow="clip"/>
            <a:lstStyle/>
            <a:p>
              <a:r>
                <a:rPr lang="da-DK" sz="1100"/>
                <a:t>Denne figur repræsenterer et udsnit. Udsnit understøttes i Excel 2010 eller nyere.
Hvis figuren blev ændret i en tidligere version af Excel, eller hvis projektmappen blev gemt i Excel 2003 eller tidligere, kan udsnittet ikke bruges.</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273357</xdr:colOff>
      <xdr:row>4</xdr:row>
      <xdr:rowOff>276722</xdr:rowOff>
    </xdr:from>
    <xdr:to>
      <xdr:col>3</xdr:col>
      <xdr:colOff>273167</xdr:colOff>
      <xdr:row>4</xdr:row>
      <xdr:rowOff>770172</xdr:rowOff>
    </xdr:to>
    <xdr:pic>
      <xdr:nvPicPr>
        <xdr:cNvPr id="2" name="Billede 1" descr="Data fra Sundhedsdatastyrelsen">
          <a:extLst>
            <a:ext uri="{FF2B5EF4-FFF2-40B4-BE49-F238E27FC236}">
              <a16:creationId xmlns:a16="http://schemas.microsoft.com/office/drawing/2014/main" id="{38E39B33-5B49-4D07-86FE-3EA403B631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1038722"/>
          <a:ext cx="1018985" cy="4934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273357</xdr:colOff>
      <xdr:row>4</xdr:row>
      <xdr:rowOff>276722</xdr:rowOff>
    </xdr:from>
    <xdr:to>
      <xdr:col>3</xdr:col>
      <xdr:colOff>276342</xdr:colOff>
      <xdr:row>4</xdr:row>
      <xdr:rowOff>773347</xdr:rowOff>
    </xdr:to>
    <xdr:pic>
      <xdr:nvPicPr>
        <xdr:cNvPr id="2" name="Billede 1" descr="Data fra Sundhedsdatastyrelsen">
          <a:extLst>
            <a:ext uri="{FF2B5EF4-FFF2-40B4-BE49-F238E27FC236}">
              <a16:creationId xmlns:a16="http://schemas.microsoft.com/office/drawing/2014/main" id="{A76D48B1-C7D8-4945-8F2E-5B9F422340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1038722"/>
          <a:ext cx="1022160" cy="496625"/>
        </a:xfrm>
        <a:prstGeom prst="rect">
          <a:avLst/>
        </a:prstGeom>
      </xdr:spPr>
    </xdr:pic>
    <xdr:clientData/>
  </xdr:twoCellAnchor>
  <xdr:twoCellAnchor editAs="oneCell">
    <xdr:from>
      <xdr:col>10</xdr:col>
      <xdr:colOff>244929</xdr:colOff>
      <xdr:row>12</xdr:row>
      <xdr:rowOff>197756</xdr:rowOff>
    </xdr:from>
    <xdr:to>
      <xdr:col>21</xdr:col>
      <xdr:colOff>550190</xdr:colOff>
      <xdr:row>39</xdr:row>
      <xdr:rowOff>80649</xdr:rowOff>
    </xdr:to>
    <xdr:graphicFrame macro="">
      <xdr:nvGraphicFramePr>
        <xdr:cNvPr id="3" name="Diagram 2">
          <a:extLst>
            <a:ext uri="{FF2B5EF4-FFF2-40B4-BE49-F238E27FC236}">
              <a16:creationId xmlns:a16="http://schemas.microsoft.com/office/drawing/2014/main" id="{BA3A0278-9111-4D3B-B3BF-FAB67029600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70303</xdr:colOff>
      <xdr:row>71</xdr:row>
      <xdr:rowOff>158749</xdr:rowOff>
    </xdr:from>
    <xdr:to>
      <xdr:col>23</xdr:col>
      <xdr:colOff>85732</xdr:colOff>
      <xdr:row>98</xdr:row>
      <xdr:rowOff>55249</xdr:rowOff>
    </xdr:to>
    <xdr:graphicFrame macro="">
      <xdr:nvGraphicFramePr>
        <xdr:cNvPr id="4" name="Diagram 3">
          <a:extLst>
            <a:ext uri="{FF2B5EF4-FFF2-40B4-BE49-F238E27FC236}">
              <a16:creationId xmlns:a16="http://schemas.microsoft.com/office/drawing/2014/main" id="{41A08ABD-13ED-4449-AB33-D70AA64F73A4}"/>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23</xdr:col>
      <xdr:colOff>372043</xdr:colOff>
      <xdr:row>71</xdr:row>
      <xdr:rowOff>173718</xdr:rowOff>
    </xdr:from>
    <xdr:to>
      <xdr:col>26</xdr:col>
      <xdr:colOff>352993</xdr:colOff>
      <xdr:row>93</xdr:row>
      <xdr:rowOff>68036</xdr:rowOff>
    </xdr:to>
    <mc:AlternateContent xmlns:mc="http://schemas.openxmlformats.org/markup-compatibility/2006" xmlns:a14="http://schemas.microsoft.com/office/drawing/2010/main">
      <mc:Choice Requires="a14">
        <xdr:graphicFrame macro="">
          <xdr:nvGraphicFramePr>
            <xdr:cNvPr id="5" name="aar 1" descr="Filter til valg af år">
              <a:extLst>
                <a:ext uri="{FF2B5EF4-FFF2-40B4-BE49-F238E27FC236}">
                  <a16:creationId xmlns:a16="http://schemas.microsoft.com/office/drawing/2014/main" id="{798E4BDE-C1A8-49FE-8E52-95A56F541EAB}"/>
                </a:ext>
                <a:ext uri="{C183D7F6-B498-43B3-948B-1728B52AA6E4}">
                  <adec:decorative xmlns:adec="http://schemas.microsoft.com/office/drawing/2017/decorative" val="0"/>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aar 1"/>
            </a:graphicData>
          </a:graphic>
        </xdr:graphicFrame>
      </mc:Choice>
      <mc:Fallback xmlns="">
        <xdr:sp macro="" textlink="">
          <xdr:nvSpPr>
            <xdr:cNvPr id="0" name=""/>
            <xdr:cNvSpPr>
              <a:spLocks noTextEdit="1"/>
            </xdr:cNvSpPr>
          </xdr:nvSpPr>
          <xdr:spPr>
            <a:xfrm>
              <a:off x="19721400" y="15141575"/>
              <a:ext cx="1858736" cy="4085318"/>
            </a:xfrm>
            <a:prstGeom prst="rect">
              <a:avLst/>
            </a:prstGeom>
            <a:solidFill>
              <a:prstClr val="white"/>
            </a:solidFill>
            <a:ln w="1">
              <a:solidFill>
                <a:prstClr val="green"/>
              </a:solidFill>
            </a:ln>
          </xdr:spPr>
          <xdr:txBody>
            <a:bodyPr vertOverflow="clip" horzOverflow="clip"/>
            <a:lstStyle/>
            <a:p>
              <a:r>
                <a:rPr lang="da-DK" sz="1100"/>
                <a:t>Denne figur repræsenterer et udsnit. Udsnit understøttes i Excel 2010 eller nyere.
Hvis figuren blev ændret i en tidligere version af Excel, eller hvis projektmappen blev gemt i Excel 2003 eller tidligere, kan udsnittet ikke bruges.</a:t>
              </a:r>
            </a:p>
          </xdr:txBody>
        </xdr:sp>
      </mc:Fallback>
    </mc:AlternateContent>
    <xdr:clientData/>
  </xdr:twoCellAnchor>
  <xdr:twoCellAnchor editAs="oneCell">
    <xdr:from>
      <xdr:col>11</xdr:col>
      <xdr:colOff>127000</xdr:colOff>
      <xdr:row>107</xdr:row>
      <xdr:rowOff>79375</xdr:rowOff>
    </xdr:from>
    <xdr:to>
      <xdr:col>23</xdr:col>
      <xdr:colOff>142429</xdr:colOff>
      <xdr:row>133</xdr:row>
      <xdr:rowOff>166375</xdr:rowOff>
    </xdr:to>
    <xdr:graphicFrame macro="">
      <xdr:nvGraphicFramePr>
        <xdr:cNvPr id="6" name="Diagram 5" descr="Figur 4c Andel nye brugere af antipsykotika hos ældre borgere med demens fordelt på opstartende læge for valgt region">
          <a:extLst>
            <a:ext uri="{FF2B5EF4-FFF2-40B4-BE49-F238E27FC236}">
              <a16:creationId xmlns:a16="http://schemas.microsoft.com/office/drawing/2014/main" id="{3BA67208-2936-44C6-B144-4A0098F090A5}"/>
            </a:ext>
            <a:ext uri="{C183D7F6-B498-43B3-948B-1728B52AA6E4}">
              <adec:decorative xmlns:adec="http://schemas.microsoft.com/office/drawing/2017/decorative" val="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23</xdr:col>
      <xdr:colOff>432708</xdr:colOff>
      <xdr:row>107</xdr:row>
      <xdr:rowOff>103073</xdr:rowOff>
    </xdr:from>
    <xdr:to>
      <xdr:col>26</xdr:col>
      <xdr:colOff>413658</xdr:colOff>
      <xdr:row>120</xdr:row>
      <xdr:rowOff>7823</xdr:rowOff>
    </xdr:to>
    <mc:AlternateContent xmlns:mc="http://schemas.openxmlformats.org/markup-compatibility/2006" xmlns:a14="http://schemas.microsoft.com/office/drawing/2010/main">
      <mc:Choice Requires="a14">
        <xdr:graphicFrame macro="">
          <xdr:nvGraphicFramePr>
            <xdr:cNvPr id="7" name="geo 2" descr="Filter til valg af region">
              <a:extLst>
                <a:ext uri="{FF2B5EF4-FFF2-40B4-BE49-F238E27FC236}">
                  <a16:creationId xmlns:a16="http://schemas.microsoft.com/office/drawing/2014/main" id="{C766F0E8-0DB3-4967-B4F4-D0E9064A90AD}"/>
                </a:ext>
                <a:ext uri="{C183D7F6-B498-43B3-948B-1728B52AA6E4}">
                  <adec:decorative xmlns:adec="http://schemas.microsoft.com/office/drawing/2017/decorative" val="0"/>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geo 2"/>
            </a:graphicData>
          </a:graphic>
        </xdr:graphicFrame>
      </mc:Choice>
      <mc:Fallback xmlns="">
        <xdr:sp macro="" textlink="">
          <xdr:nvSpPr>
            <xdr:cNvPr id="0" name=""/>
            <xdr:cNvSpPr>
              <a:spLocks noTextEdit="1"/>
            </xdr:cNvSpPr>
          </xdr:nvSpPr>
          <xdr:spPr>
            <a:xfrm>
              <a:off x="19782065" y="21928930"/>
              <a:ext cx="1858736" cy="2381250"/>
            </a:xfrm>
            <a:prstGeom prst="rect">
              <a:avLst/>
            </a:prstGeom>
            <a:solidFill>
              <a:prstClr val="white"/>
            </a:solidFill>
            <a:ln w="1">
              <a:solidFill>
                <a:prstClr val="green"/>
              </a:solidFill>
            </a:ln>
          </xdr:spPr>
          <xdr:txBody>
            <a:bodyPr vertOverflow="clip" horzOverflow="clip"/>
            <a:lstStyle/>
            <a:p>
              <a:r>
                <a:rPr lang="da-DK" sz="1100"/>
                <a:t>Denne figur repræsenterer et udsnit. Udsnit understøttes i Excel 2010 eller nyere.
Hvis figuren blev ændret i en tidligere version af Excel, eller hvis projektmappen blev gemt i Excel 2003 eller tidligere, kan udsnittet ikke bruges.</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273357</xdr:colOff>
      <xdr:row>4</xdr:row>
      <xdr:rowOff>276722</xdr:rowOff>
    </xdr:from>
    <xdr:to>
      <xdr:col>3</xdr:col>
      <xdr:colOff>276342</xdr:colOff>
      <xdr:row>4</xdr:row>
      <xdr:rowOff>773347</xdr:rowOff>
    </xdr:to>
    <xdr:pic>
      <xdr:nvPicPr>
        <xdr:cNvPr id="2" name="Billede 1" descr="Data fra Sundhedsdatastyrelsen">
          <a:extLst>
            <a:ext uri="{FF2B5EF4-FFF2-40B4-BE49-F238E27FC236}">
              <a16:creationId xmlns:a16="http://schemas.microsoft.com/office/drawing/2014/main" id="{9254CF53-9B81-49E1-B654-24441D2CC8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1038722"/>
          <a:ext cx="1022160" cy="496625"/>
        </a:xfrm>
        <a:prstGeom prst="rect">
          <a:avLst/>
        </a:prstGeom>
      </xdr:spPr>
    </xdr:pic>
    <xdr:clientData/>
  </xdr:twoCellAnchor>
  <xdr:twoCellAnchor editAs="oneCell">
    <xdr:from>
      <xdr:col>9</xdr:col>
      <xdr:colOff>616402</xdr:colOff>
      <xdr:row>46</xdr:row>
      <xdr:rowOff>0</xdr:rowOff>
    </xdr:from>
    <xdr:to>
      <xdr:col>21</xdr:col>
      <xdr:colOff>312766</xdr:colOff>
      <xdr:row>72</xdr:row>
      <xdr:rowOff>87000</xdr:rowOff>
    </xdr:to>
    <xdr:graphicFrame macro="">
      <xdr:nvGraphicFramePr>
        <xdr:cNvPr id="7" name="Diagram 6">
          <a:extLst>
            <a:ext uri="{FF2B5EF4-FFF2-40B4-BE49-F238E27FC236}">
              <a16:creationId xmlns:a16="http://schemas.microsoft.com/office/drawing/2014/main" id="{E57DE7F9-C0B5-432E-9FB9-E2613A3A527B}"/>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21</xdr:col>
      <xdr:colOff>419915</xdr:colOff>
      <xdr:row>46</xdr:row>
      <xdr:rowOff>68033</xdr:rowOff>
    </xdr:from>
    <xdr:to>
      <xdr:col>24</xdr:col>
      <xdr:colOff>372837</xdr:colOff>
      <xdr:row>61</xdr:row>
      <xdr:rowOff>84016</xdr:rowOff>
    </xdr:to>
    <mc:AlternateContent xmlns:mc="http://schemas.openxmlformats.org/markup-compatibility/2006" xmlns:a14="http://schemas.microsoft.com/office/drawing/2010/main">
      <mc:Choice Requires="a14">
        <xdr:graphicFrame macro="">
          <xdr:nvGraphicFramePr>
            <xdr:cNvPr id="8" name="År" descr="Filter til år">
              <a:extLst>
                <a:ext uri="{FF2B5EF4-FFF2-40B4-BE49-F238E27FC236}">
                  <a16:creationId xmlns:a16="http://schemas.microsoft.com/office/drawing/2014/main" id="{C94F696B-7BAE-4F73-86CE-FFB561144C5F}"/>
                </a:ext>
                <a:ext uri="{C183D7F6-B498-43B3-948B-1728B52AA6E4}">
                  <adec:decorative xmlns:adec="http://schemas.microsoft.com/office/drawing/2017/decorative" val="0"/>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År"/>
            </a:graphicData>
          </a:graphic>
        </xdr:graphicFrame>
      </mc:Choice>
      <mc:Fallback xmlns="">
        <xdr:sp macro="" textlink="">
          <xdr:nvSpPr>
            <xdr:cNvPr id="0" name=""/>
            <xdr:cNvSpPr>
              <a:spLocks noTextEdit="1"/>
            </xdr:cNvSpPr>
          </xdr:nvSpPr>
          <xdr:spPr>
            <a:xfrm>
              <a:off x="19524344" y="10273390"/>
              <a:ext cx="1830707" cy="2873483"/>
            </a:xfrm>
            <a:prstGeom prst="rect">
              <a:avLst/>
            </a:prstGeom>
            <a:solidFill>
              <a:prstClr val="white"/>
            </a:solidFill>
            <a:ln w="1">
              <a:solidFill>
                <a:prstClr val="green"/>
              </a:solidFill>
            </a:ln>
          </xdr:spPr>
          <xdr:txBody>
            <a:bodyPr vertOverflow="clip" horzOverflow="clip"/>
            <a:lstStyle/>
            <a:p>
              <a:r>
                <a:rPr lang="da-DK" sz="1100"/>
                <a:t>Denne figur repræsenterer et udsnit. Udsnit understøttes i Excel 2010 eller nyere.
Hvis figuren blev ændret i en tidligere version af Excel, eller hvis projektmappen blev gemt i Excel 2003 eller tidligere, kan udsnittet ikke bruges.</a:t>
              </a:r>
            </a:p>
          </xdr:txBody>
        </xdr:sp>
      </mc:Fallback>
    </mc:AlternateContent>
    <xdr:clientData/>
  </xdr:twoCellAnchor>
  <xdr:twoCellAnchor editAs="oneCell">
    <xdr:from>
      <xdr:col>10</xdr:col>
      <xdr:colOff>108858</xdr:colOff>
      <xdr:row>82</xdr:row>
      <xdr:rowOff>122456</xdr:rowOff>
    </xdr:from>
    <xdr:to>
      <xdr:col>21</xdr:col>
      <xdr:colOff>224498</xdr:colOff>
      <xdr:row>110</xdr:row>
      <xdr:rowOff>77289</xdr:rowOff>
    </xdr:to>
    <xdr:graphicFrame macro="">
      <xdr:nvGraphicFramePr>
        <xdr:cNvPr id="9" name="Diagram 8" descr="Figur 5c Andel brugere af antipsykotika hos ældre borgere med demens fordelt på behandlingsvarighed og valgt region">
          <a:extLst>
            <a:ext uri="{FF2B5EF4-FFF2-40B4-BE49-F238E27FC236}">
              <a16:creationId xmlns:a16="http://schemas.microsoft.com/office/drawing/2014/main" id="{3390B934-3A1B-40F5-94D4-2B85072A8883}"/>
            </a:ext>
            <a:ext uri="{C183D7F6-B498-43B3-948B-1728B52AA6E4}">
              <adec:decorative xmlns:adec="http://schemas.microsoft.com/office/drawing/2017/decorative" val="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21</xdr:col>
      <xdr:colOff>451570</xdr:colOff>
      <xdr:row>82</xdr:row>
      <xdr:rowOff>108857</xdr:rowOff>
    </xdr:from>
    <xdr:to>
      <xdr:col>24</xdr:col>
      <xdr:colOff>403226</xdr:colOff>
      <xdr:row>95</xdr:row>
      <xdr:rowOff>154972</xdr:rowOff>
    </xdr:to>
    <mc:AlternateContent xmlns:mc="http://schemas.openxmlformats.org/markup-compatibility/2006" xmlns:a14="http://schemas.microsoft.com/office/drawing/2010/main">
      <mc:Choice Requires="a14">
        <xdr:graphicFrame macro="">
          <xdr:nvGraphicFramePr>
            <xdr:cNvPr id="10" name="geo" descr="Filter til region">
              <a:extLst>
                <a:ext uri="{FF2B5EF4-FFF2-40B4-BE49-F238E27FC236}">
                  <a16:creationId xmlns:a16="http://schemas.microsoft.com/office/drawing/2014/main" id="{C3E39635-5A68-4D85-901C-27A271A8BCC2}"/>
                </a:ext>
                <a:ext uri="{C183D7F6-B498-43B3-948B-1728B52AA6E4}">
                  <adec:decorative xmlns:adec="http://schemas.microsoft.com/office/drawing/2017/decorative" val="0"/>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geo"/>
            </a:graphicData>
          </a:graphic>
        </xdr:graphicFrame>
      </mc:Choice>
      <mc:Fallback xmlns="">
        <xdr:sp macro="" textlink="">
          <xdr:nvSpPr>
            <xdr:cNvPr id="0" name=""/>
            <xdr:cNvSpPr>
              <a:spLocks noTextEdit="1"/>
            </xdr:cNvSpPr>
          </xdr:nvSpPr>
          <xdr:spPr>
            <a:xfrm>
              <a:off x="19555999" y="17172214"/>
              <a:ext cx="1829441" cy="2522615"/>
            </a:xfrm>
            <a:prstGeom prst="rect">
              <a:avLst/>
            </a:prstGeom>
            <a:solidFill>
              <a:prstClr val="white"/>
            </a:solidFill>
            <a:ln w="1">
              <a:solidFill>
                <a:prstClr val="green"/>
              </a:solidFill>
            </a:ln>
          </xdr:spPr>
          <xdr:txBody>
            <a:bodyPr vertOverflow="clip" horzOverflow="clip"/>
            <a:lstStyle/>
            <a:p>
              <a:r>
                <a:rPr lang="da-DK" sz="1100"/>
                <a:t>Denne figur repræsenterer et udsnit. Udsnit understøttes i Excel 2010 eller nyere.
Hvis figuren blev ændret i en tidligere version af Excel, eller hvis projektmappen blev gemt i Excel 2003 eller tidligere, kan udsnittet ikke bruges.</a:t>
              </a:r>
            </a:p>
          </xdr:txBody>
        </xdr:sp>
      </mc:Fallback>
    </mc:AlternateContent>
    <xdr:clientData/>
  </xdr:twoCellAnchor>
  <xdr:twoCellAnchor editAs="oneCell">
    <xdr:from>
      <xdr:col>9</xdr:col>
      <xdr:colOff>503464</xdr:colOff>
      <xdr:row>8</xdr:row>
      <xdr:rowOff>81641</xdr:rowOff>
    </xdr:from>
    <xdr:to>
      <xdr:col>20</xdr:col>
      <xdr:colOff>616650</xdr:colOff>
      <xdr:row>35</xdr:row>
      <xdr:rowOff>189320</xdr:rowOff>
    </xdr:to>
    <xdr:graphicFrame macro="">
      <xdr:nvGraphicFramePr>
        <xdr:cNvPr id="3" name="Diagram 2">
          <a:extLst>
            <a:ext uri="{FF2B5EF4-FFF2-40B4-BE49-F238E27FC236}">
              <a16:creationId xmlns:a16="http://schemas.microsoft.com/office/drawing/2014/main" id="{D8F3C3C0-364D-44E0-ABCA-2225516F6CB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0.01309</cdr:x>
      <cdr:y>0.01988</cdr:y>
    </cdr:from>
    <cdr:to>
      <cdr:x>0.08311</cdr:x>
      <cdr:y>0.06541</cdr:y>
    </cdr:to>
    <cdr:pic>
      <cdr:nvPicPr>
        <cdr:cNvPr id="2" name="chart">
          <a:extLst xmlns:a="http://schemas.openxmlformats.org/drawingml/2006/main">
            <a:ext uri="{FF2B5EF4-FFF2-40B4-BE49-F238E27FC236}">
              <a16:creationId xmlns:a16="http://schemas.microsoft.com/office/drawing/2014/main" id="{AEE49F90-CEB9-1D03-AB4F-09EFE833A71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91621" y="105229"/>
          <a:ext cx="490028" cy="240945"/>
        </a:xfrm>
        <a:prstGeom xmlns:a="http://schemas.openxmlformats.org/drawingml/2006/main" prst="rect">
          <a:avLst/>
        </a:prstGeom>
      </cdr:spPr>
    </cdr:pic>
  </cdr:relSizeAnchor>
</c:userShapes>
</file>

<file path=xl/drawings/drawing8.xml><?xml version="1.0" encoding="utf-8"?>
<c:userShapes xmlns:c="http://schemas.openxmlformats.org/drawingml/2006/chart">
  <cdr:relSizeAnchor xmlns:cdr="http://schemas.openxmlformats.org/drawingml/2006/chartDrawing">
    <cdr:from>
      <cdr:x>0.03199</cdr:x>
      <cdr:y>0.02236</cdr:y>
    </cdr:from>
    <cdr:to>
      <cdr:x>0.10201</cdr:x>
      <cdr:y>0.06789</cdr:y>
    </cdr:to>
    <cdr:pic>
      <cdr:nvPicPr>
        <cdr:cNvPr id="2" name="chart">
          <a:extLst xmlns:a="http://schemas.openxmlformats.org/drawingml/2006/main">
            <a:ext uri="{FF2B5EF4-FFF2-40B4-BE49-F238E27FC236}">
              <a16:creationId xmlns:a16="http://schemas.microsoft.com/office/drawing/2014/main" id="{8303C832-9D94-ED42-C1EB-53FC51E1C9A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295275" y="104775"/>
          <a:ext cx="646232" cy="213378"/>
        </a:xfrm>
        <a:prstGeom xmlns:a="http://schemas.openxmlformats.org/drawingml/2006/main" prst="rect">
          <a:avLst/>
        </a:prstGeom>
      </cdr:spPr>
    </cdr:pic>
  </cdr:relSizeAnchor>
</c:userShapes>
</file>

<file path=xl/drawings/drawing9.xml><?xml version="1.0" encoding="utf-8"?>
<xdr:wsDr xmlns:xdr="http://schemas.openxmlformats.org/drawingml/2006/spreadsheetDrawing" xmlns:a="http://schemas.openxmlformats.org/drawingml/2006/main">
  <xdr:twoCellAnchor>
    <xdr:from>
      <xdr:col>1</xdr:col>
      <xdr:colOff>2</xdr:colOff>
      <xdr:row>3</xdr:row>
      <xdr:rowOff>2</xdr:rowOff>
    </xdr:from>
    <xdr:to>
      <xdr:col>12</xdr:col>
      <xdr:colOff>142875</xdr:colOff>
      <xdr:row>32</xdr:row>
      <xdr:rowOff>127000</xdr:rowOff>
    </xdr:to>
    <xdr:sp macro="" textlink="">
      <xdr:nvSpPr>
        <xdr:cNvPr id="2" name="Tekstfelt 1" descr="Her kan du se om der er noget, du skal være særligt opmærksom på, når du bruger data fra statistikken">
          <a:extLst>
            <a:ext uri="{FF2B5EF4-FFF2-40B4-BE49-F238E27FC236}">
              <a16:creationId xmlns:a16="http://schemas.microsoft.com/office/drawing/2014/main" id="{9009E340-0B03-40E7-8E65-609C523DD6D4}"/>
            </a:ext>
          </a:extLst>
        </xdr:cNvPr>
        <xdr:cNvSpPr txBox="1"/>
      </xdr:nvSpPr>
      <xdr:spPr>
        <a:xfrm>
          <a:off x="647702" y="552452"/>
          <a:ext cx="7267573" cy="5467348"/>
        </a:xfrm>
        <a:prstGeom prst="rect">
          <a:avLst/>
        </a:prstGeom>
        <a:solidFill>
          <a:sysClr val="window" lastClr="FFFFFF"/>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324000" rIns="324000" rtlCol="0" anchor="t"/>
        <a:lstStyle/>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400" b="1">
            <a:solidFill>
              <a:schemeClr val="tx2"/>
            </a:solidFill>
            <a:effectLst/>
            <a:latin typeface="+mn-lt"/>
            <a:ea typeface="+mn-ea"/>
            <a:cs typeface="+mn-cs"/>
          </a:endParaRPr>
        </a:p>
        <a:p>
          <a:r>
            <a:rPr lang="da-DK" sz="1600" b="1" baseline="0">
              <a:solidFill>
                <a:schemeClr val="tx2"/>
              </a:solidFill>
              <a:effectLst/>
              <a:latin typeface="+mn-lt"/>
              <a:ea typeface="+mn-ea"/>
              <a:cs typeface="+mn-cs"/>
            </a:rPr>
            <a:t>Link til flere data vedrørende forbrug af Antispykotika blandt ældre med demens</a:t>
          </a:r>
        </a:p>
        <a:p>
          <a:endParaRPr lang="da-DK" sz="1100" b="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0">
              <a:solidFill>
                <a:schemeClr val="dk1"/>
              </a:solidFill>
              <a:effectLst/>
              <a:latin typeface="+mn-lt"/>
              <a:ea typeface="+mn-ea"/>
              <a:cs typeface="+mn-cs"/>
            </a:rPr>
            <a:t>Du kan finde flere data om forbrug af Antipsykotika i PowerBI rapporten ’Medicinsalg i primærsektoren'. Rapporten</a:t>
          </a:r>
          <a:r>
            <a:rPr lang="da-DK" sz="1100" b="0" baseline="0">
              <a:solidFill>
                <a:schemeClr val="dk1"/>
              </a:solidFill>
              <a:effectLst/>
              <a:latin typeface="+mn-lt"/>
              <a:ea typeface="+mn-ea"/>
              <a:cs typeface="+mn-cs"/>
            </a:rPr>
            <a:t> opdateres hver måned og findes her</a:t>
          </a:r>
          <a:r>
            <a:rPr lang="da-DK" sz="1100" b="0">
              <a:solidFill>
                <a:schemeClr val="dk1"/>
              </a:solidFill>
              <a:effectLst/>
              <a:latin typeface="+mn-lt"/>
              <a:ea typeface="+mn-ea"/>
              <a:cs typeface="+mn-cs"/>
            </a:rPr>
            <a:t>: </a:t>
          </a:r>
          <a:r>
            <a:rPr lang="da-DK" sz="1100">
              <a:solidFill>
                <a:schemeClr val="dk1"/>
              </a:solidFill>
              <a:effectLst/>
              <a:latin typeface="+mn-lt"/>
              <a:ea typeface="+mn-ea"/>
              <a:cs typeface="+mn-cs"/>
            </a:rPr>
            <a:t>https://sundhedsdatabank.dk/medicin/medicinsalg-og-udgifter-menu/medicinsalg</a:t>
          </a:r>
          <a:r>
            <a:rPr lang="da-DK"/>
            <a:t>.</a:t>
          </a:r>
        </a:p>
        <a:p>
          <a:r>
            <a:rPr lang="da-DK" sz="1100" b="0" baseline="0">
              <a:solidFill>
                <a:schemeClr val="dk1"/>
              </a:solidFill>
              <a:effectLst/>
              <a:latin typeface="+mn-lt"/>
              <a:ea typeface="+mn-ea"/>
              <a:cs typeface="+mn-cs"/>
            </a:rPr>
            <a:t> </a:t>
          </a:r>
          <a:endParaRPr lang="da-DK" sz="1100" b="0">
            <a:solidFill>
              <a:schemeClr val="dk1"/>
            </a:solidFill>
            <a:effectLst/>
            <a:latin typeface="+mn-lt"/>
            <a:ea typeface="+mn-ea"/>
            <a:cs typeface="+mn-cs"/>
          </a:endParaRPr>
        </a:p>
        <a:p>
          <a:r>
            <a:rPr lang="da-DK" sz="1100" b="0">
              <a:solidFill>
                <a:schemeClr val="dk1"/>
              </a:solidFill>
              <a:effectLst/>
              <a:latin typeface="+mn-lt"/>
              <a:ea typeface="+mn-ea"/>
              <a:cs typeface="+mn-cs"/>
            </a:rPr>
            <a:t>Hvis</a:t>
          </a:r>
          <a:r>
            <a:rPr lang="da-DK" sz="1100" b="0" baseline="0">
              <a:solidFill>
                <a:schemeClr val="dk1"/>
              </a:solidFill>
              <a:effectLst/>
              <a:latin typeface="+mn-lt"/>
              <a:ea typeface="+mn-ea"/>
              <a:cs typeface="+mn-cs"/>
            </a:rPr>
            <a:t> </a:t>
          </a:r>
          <a:r>
            <a:rPr lang="da-DK" sz="1100" b="0">
              <a:solidFill>
                <a:schemeClr val="dk1"/>
              </a:solidFill>
              <a:effectLst/>
              <a:latin typeface="+mn-lt"/>
              <a:ea typeface="+mn-ea"/>
              <a:cs typeface="+mn-cs"/>
            </a:rPr>
            <a:t>fokus er</a:t>
          </a:r>
          <a:r>
            <a:rPr lang="da-DK" sz="1100">
              <a:solidFill>
                <a:schemeClr val="dk1"/>
              </a:solidFill>
              <a:effectLst/>
              <a:latin typeface="+mn-lt"/>
              <a:ea typeface="+mn-ea"/>
              <a:cs typeface="+mn-cs"/>
            </a:rPr>
            <a:t> på antipsykotika hos borgere med demens, kan du følge nedenstående:</a:t>
          </a:r>
        </a:p>
        <a:p>
          <a:endParaRPr lang="da-DK" sz="1100">
            <a:solidFill>
              <a:schemeClr val="dk1"/>
            </a:solidFill>
            <a:effectLst/>
            <a:latin typeface="+mn-lt"/>
            <a:ea typeface="+mn-ea"/>
            <a:cs typeface="+mn-cs"/>
          </a:endParaRPr>
        </a:p>
        <a:p>
          <a:r>
            <a:rPr lang="da-DK" sz="1100" u="sng">
              <a:solidFill>
                <a:schemeClr val="dk1"/>
              </a:solidFill>
              <a:effectLst/>
              <a:latin typeface="+mn-lt"/>
              <a:ea typeface="+mn-ea"/>
              <a:cs typeface="+mn-cs"/>
            </a:rPr>
            <a:t>Afgrænsning lægemidler</a:t>
          </a:r>
          <a:r>
            <a:rPr lang="da-DK" sz="1100">
              <a:solidFill>
                <a:schemeClr val="dk1"/>
              </a:solidFill>
              <a:effectLst/>
              <a:latin typeface="+mn-lt"/>
              <a:ea typeface="+mn-ea"/>
              <a:cs typeface="+mn-cs"/>
            </a:rPr>
            <a:t>: I filteret </a:t>
          </a:r>
          <a:r>
            <a:rPr lang="da-DK" sz="1100" b="1">
              <a:solidFill>
                <a:schemeClr val="dk1"/>
              </a:solidFill>
              <a:effectLst/>
              <a:latin typeface="+mn-lt"/>
              <a:ea typeface="+mn-ea"/>
              <a:cs typeface="+mn-cs"/>
            </a:rPr>
            <a:t>Lægemiddel</a:t>
          </a:r>
          <a:r>
            <a:rPr lang="da-DK" sz="1100">
              <a:solidFill>
                <a:schemeClr val="dk1"/>
              </a:solidFill>
              <a:effectLst/>
              <a:latin typeface="+mn-lt"/>
              <a:ea typeface="+mn-ea"/>
              <a:cs typeface="+mn-cs"/>
            </a:rPr>
            <a:t>: Vælg </a:t>
          </a:r>
          <a:r>
            <a:rPr lang="da-DK" sz="1100" i="1">
              <a:solidFill>
                <a:schemeClr val="dk1"/>
              </a:solidFill>
              <a:effectLst/>
              <a:latin typeface="+mn-lt"/>
              <a:ea typeface="+mn-ea"/>
              <a:cs typeface="+mn-cs"/>
            </a:rPr>
            <a:t>Antipsykotika</a:t>
          </a:r>
          <a:r>
            <a:rPr lang="da-DK" sz="1100">
              <a:solidFill>
                <a:schemeClr val="dk1"/>
              </a:solidFill>
              <a:effectLst/>
              <a:latin typeface="+mn-lt"/>
              <a:ea typeface="+mn-ea"/>
              <a:cs typeface="+mn-cs"/>
            </a:rPr>
            <a:t> i Lægemiddelgruppe.</a:t>
          </a:r>
        </a:p>
        <a:p>
          <a:endParaRPr lang="da-DK" sz="1100">
            <a:solidFill>
              <a:schemeClr val="dk1"/>
            </a:solidFill>
            <a:effectLst/>
            <a:latin typeface="+mn-lt"/>
            <a:ea typeface="+mn-ea"/>
            <a:cs typeface="+mn-cs"/>
          </a:endParaRPr>
        </a:p>
        <a:p>
          <a:r>
            <a:rPr lang="da-DK" sz="1100" u="sng">
              <a:solidFill>
                <a:schemeClr val="dk1"/>
              </a:solidFill>
              <a:effectLst/>
              <a:latin typeface="+mn-lt"/>
              <a:ea typeface="+mn-ea"/>
              <a:cs typeface="+mn-cs"/>
            </a:rPr>
            <a:t>Borgere med demens</a:t>
          </a:r>
          <a:r>
            <a:rPr lang="da-DK" sz="1100">
              <a:solidFill>
                <a:schemeClr val="dk1"/>
              </a:solidFill>
              <a:effectLst/>
              <a:latin typeface="+mn-lt"/>
              <a:ea typeface="+mn-ea"/>
              <a:cs typeface="+mn-cs"/>
            </a:rPr>
            <a:t>: I filteret </a:t>
          </a:r>
          <a:r>
            <a:rPr lang="da-DK" sz="1100" b="1">
              <a:solidFill>
                <a:schemeClr val="dk1"/>
              </a:solidFill>
              <a:effectLst/>
              <a:latin typeface="+mn-lt"/>
              <a:ea typeface="+mn-ea"/>
              <a:cs typeface="+mn-cs"/>
            </a:rPr>
            <a:t>Udv. kronisk sygdom</a:t>
          </a:r>
          <a:r>
            <a:rPr lang="da-DK" sz="1100">
              <a:solidFill>
                <a:schemeClr val="dk1"/>
              </a:solidFill>
              <a:effectLst/>
              <a:latin typeface="+mn-lt"/>
              <a:ea typeface="+mn-ea"/>
              <a:cs typeface="+mn-cs"/>
            </a:rPr>
            <a:t>: Vælg </a:t>
          </a:r>
          <a:r>
            <a:rPr lang="da-DK" sz="1100" i="1">
              <a:solidFill>
                <a:schemeClr val="dk1"/>
              </a:solidFill>
              <a:effectLst/>
              <a:latin typeface="+mn-lt"/>
              <a:ea typeface="+mn-ea"/>
              <a:cs typeface="+mn-cs"/>
            </a:rPr>
            <a:t>Demens</a:t>
          </a:r>
          <a:r>
            <a:rPr lang="da-DK" sz="1100">
              <a:solidFill>
                <a:schemeClr val="dk1"/>
              </a:solidFill>
              <a:effectLst/>
              <a:latin typeface="+mn-lt"/>
              <a:ea typeface="+mn-ea"/>
              <a:cs typeface="+mn-cs"/>
            </a:rPr>
            <a:t> i Sygdomme.</a:t>
          </a:r>
        </a:p>
        <a:p>
          <a:endParaRPr lang="da-DK" sz="1100" u="sng">
            <a:solidFill>
              <a:schemeClr val="dk1"/>
            </a:solidFill>
            <a:effectLst/>
            <a:latin typeface="+mn-lt"/>
            <a:ea typeface="+mn-ea"/>
            <a:cs typeface="+mn-cs"/>
          </a:endParaRPr>
        </a:p>
        <a:p>
          <a:r>
            <a:rPr lang="da-DK" sz="1100" u="sng">
              <a:solidFill>
                <a:schemeClr val="dk1"/>
              </a:solidFill>
              <a:effectLst/>
              <a:latin typeface="+mn-lt"/>
              <a:ea typeface="+mn-ea"/>
              <a:cs typeface="+mn-cs"/>
            </a:rPr>
            <a:t>Plejehjemsbeboere:</a:t>
          </a:r>
          <a:r>
            <a:rPr lang="da-DK" sz="1100">
              <a:solidFill>
                <a:schemeClr val="dk1"/>
              </a:solidFill>
              <a:effectLst/>
              <a:latin typeface="+mn-lt"/>
              <a:ea typeface="+mn-ea"/>
              <a:cs typeface="+mn-cs"/>
            </a:rPr>
            <a:t> I filteret </a:t>
          </a:r>
          <a:r>
            <a:rPr lang="da-DK" sz="1100" b="1">
              <a:solidFill>
                <a:schemeClr val="dk1"/>
              </a:solidFill>
              <a:effectLst/>
              <a:latin typeface="+mn-lt"/>
              <a:ea typeface="+mn-ea"/>
              <a:cs typeface="+mn-cs"/>
            </a:rPr>
            <a:t>Borgeroplysninger</a:t>
          </a:r>
          <a:r>
            <a:rPr lang="da-DK" sz="1100">
              <a:solidFill>
                <a:schemeClr val="dk1"/>
              </a:solidFill>
              <a:effectLst/>
              <a:latin typeface="+mn-lt"/>
              <a:ea typeface="+mn-ea"/>
              <a:cs typeface="+mn-cs"/>
            </a:rPr>
            <a:t>: Vælg </a:t>
          </a:r>
          <a:r>
            <a:rPr lang="da-DK" sz="1100" i="1">
              <a:solidFill>
                <a:schemeClr val="dk1"/>
              </a:solidFill>
              <a:effectLst/>
              <a:latin typeface="+mn-lt"/>
              <a:ea typeface="+mn-ea"/>
              <a:cs typeface="+mn-cs"/>
            </a:rPr>
            <a:t>Ja</a:t>
          </a:r>
          <a:r>
            <a:rPr lang="da-DK" sz="1100">
              <a:solidFill>
                <a:schemeClr val="dk1"/>
              </a:solidFill>
              <a:effectLst/>
              <a:latin typeface="+mn-lt"/>
              <a:ea typeface="+mn-ea"/>
              <a:cs typeface="+mn-cs"/>
            </a:rPr>
            <a:t> i Plejehjem. Alternativt kan i fanen </a:t>
          </a:r>
          <a:r>
            <a:rPr lang="da-DK" sz="1100" b="1">
              <a:solidFill>
                <a:schemeClr val="dk1"/>
              </a:solidFill>
              <a:effectLst/>
              <a:latin typeface="+mn-lt"/>
              <a:ea typeface="+mn-ea"/>
              <a:cs typeface="+mn-cs"/>
            </a:rPr>
            <a:t>Ældre</a:t>
          </a:r>
          <a:r>
            <a:rPr lang="da-DK" sz="1100">
              <a:solidFill>
                <a:schemeClr val="dk1"/>
              </a:solidFill>
              <a:effectLst/>
              <a:latin typeface="+mn-lt"/>
              <a:ea typeface="+mn-ea"/>
              <a:cs typeface="+mn-cs"/>
            </a:rPr>
            <a:t> afgrænses til </a:t>
          </a:r>
          <a:r>
            <a:rPr lang="da-DK" sz="1100" i="1">
              <a:solidFill>
                <a:schemeClr val="dk1"/>
              </a:solidFill>
              <a:effectLst/>
              <a:latin typeface="+mn-lt"/>
              <a:ea typeface="+mn-ea"/>
              <a:cs typeface="+mn-cs"/>
            </a:rPr>
            <a:t>Plejehjemsbeboere </a:t>
          </a:r>
          <a:r>
            <a:rPr lang="da-DK" sz="1100">
              <a:solidFill>
                <a:schemeClr val="dk1"/>
              </a:solidFill>
              <a:effectLst/>
              <a:latin typeface="+mn-lt"/>
              <a:ea typeface="+mn-ea"/>
              <a:cs typeface="+mn-cs"/>
            </a:rPr>
            <a:t>i bjælken over figurerne.</a:t>
          </a:r>
        </a:p>
        <a:p>
          <a:endParaRPr lang="da-DK" sz="1100" b="1">
            <a:solidFill>
              <a:schemeClr val="dk1"/>
            </a:solidFill>
            <a:effectLst/>
            <a:latin typeface="+mn-lt"/>
            <a:ea typeface="+mn-ea"/>
            <a:cs typeface="+mn-cs"/>
          </a:endParaRPr>
        </a:p>
        <a:p>
          <a:r>
            <a:rPr lang="da-DK" sz="1100" b="1">
              <a:solidFill>
                <a:schemeClr val="dk1"/>
              </a:solidFill>
              <a:effectLst/>
              <a:latin typeface="+mn-lt"/>
              <a:ea typeface="+mn-ea"/>
              <a:cs typeface="+mn-cs"/>
            </a:rPr>
            <a:t>Bemærk: Der kan være afvigelser på tværs af forskellige opgørelser pga. forskellige metodevalg. Derfor skal man kun sammenligne tal fra den samme opgørelse.</a:t>
          </a:r>
          <a:endParaRPr lang="da-DK" sz="1100">
            <a:solidFill>
              <a:schemeClr val="dk1"/>
            </a:solidFill>
            <a:effectLst/>
            <a:latin typeface="+mn-lt"/>
            <a:ea typeface="+mn-ea"/>
            <a:cs typeface="+mn-cs"/>
          </a:endParaRPr>
        </a:p>
        <a:p>
          <a:pPr eaLnBrk="1" fontAlgn="auto" latinLnBrk="0" hangingPunct="1"/>
          <a:endParaRPr lang="da-DK" sz="1100" b="0" i="0">
            <a:solidFill>
              <a:schemeClr val="dk1"/>
            </a:solidFill>
            <a:effectLst/>
            <a:latin typeface="+mn-lt"/>
            <a:ea typeface="+mn-ea"/>
            <a:cs typeface="+mn-cs"/>
          </a:endParaRPr>
        </a:p>
      </xdr:txBody>
    </xdr:sp>
    <xdr:clientData/>
  </xdr:twoCellAnchor>
  <xdr:twoCellAnchor editAs="oneCell">
    <xdr:from>
      <xdr:col>1</xdr:col>
      <xdr:colOff>271348</xdr:colOff>
      <xdr:row>4</xdr:row>
      <xdr:rowOff>90605</xdr:rowOff>
    </xdr:from>
    <xdr:to>
      <xdr:col>3</xdr:col>
      <xdr:colOff>42660</xdr:colOff>
      <xdr:row>7</xdr:row>
      <xdr:rowOff>3030</xdr:rowOff>
    </xdr:to>
    <xdr:pic>
      <xdr:nvPicPr>
        <xdr:cNvPr id="3" name="Billede 2" descr="Data fra Sundhedsdatastyrelsen">
          <a:extLst>
            <a:ext uri="{FF2B5EF4-FFF2-40B4-BE49-F238E27FC236}">
              <a16:creationId xmlns:a16="http://schemas.microsoft.com/office/drawing/2014/main" id="{71610FB2-02DF-475B-B254-0827102AC2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9048" y="827205"/>
          <a:ext cx="1066712" cy="464875"/>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nnie Aagren" refreshedDate="46261.634723611111" createdVersion="8" refreshedVersion="8" minRefreshableVersion="3" recordCount="24" xr:uid="{10828D30-A7FB-449E-9265-E21F1C52DB23}">
  <cacheSource type="worksheet">
    <worksheetSource name="Tabel4"/>
  </cacheSource>
  <cacheFields count="5">
    <cacheField name="aar" numFmtId="167">
      <sharedItems containsSemiMixedTypes="0" containsString="0" containsNumber="1" containsInteger="1" minValue="2014" maxValue="2025" count="12">
        <n v="2014"/>
        <n v="2015"/>
        <n v="2016"/>
        <n v="2017"/>
        <n v="2018"/>
        <n v="2019"/>
        <n v="2020"/>
        <n v="2021"/>
        <n v="2022"/>
        <n v="2023"/>
        <n v="2024"/>
        <n v="2025"/>
      </sharedItems>
    </cacheField>
    <cacheField name="population" numFmtId="0">
      <sharedItems count="2">
        <s v="Plejehjem"/>
        <s v="Eget Hjem"/>
      </sharedItems>
    </cacheField>
    <cacheField name="n_users" numFmtId="165">
      <sharedItems containsSemiMixedTypes="0" containsString="0" containsNumber="1" containsInteger="1" minValue="2512" maxValue="4392"/>
    </cacheField>
    <cacheField name="antal_borgere" numFmtId="165">
      <sharedItems containsSemiMixedTypes="0" containsString="0" containsNumber="1" containsInteger="1" minValue="16350" maxValue="25991"/>
    </cacheField>
    <cacheField name="Andel_Bruger" numFmtId="164">
      <sharedItems containsSemiMixedTypes="0" containsString="0" containsNumber="1" minValue="10.665230272017199" maxValue="25.113570180547502"/>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iken Holm Mæhlisen" refreshedDate="46266.662741898152" createdVersion="8" refreshedVersion="8" minRefreshableVersion="3" recordCount="2340" xr:uid="{108E3427-B0BA-49CC-A38F-D5989A4BA186}">
  <cacheSource type="worksheet">
    <worksheetSource name="Tabel918"/>
  </cacheSource>
  <cacheFields count="6">
    <cacheField name="År" numFmtId="0">
      <sharedItems containsSemiMixedTypes="0" containsString="0" containsNumber="1" containsInteger="1" minValue="2014" maxValue="2025" count="12">
        <n v="2014"/>
        <n v="2015"/>
        <n v="2016"/>
        <n v="2017"/>
        <n v="2018"/>
        <n v="2019"/>
        <n v="2020"/>
        <n v="2021"/>
        <n v="2022"/>
        <n v="2023"/>
        <n v="2024"/>
        <n v="2025"/>
      </sharedItems>
    </cacheField>
    <cacheField name="Område" numFmtId="0">
      <sharedItems count="98">
        <s v="Albertslund"/>
        <s v="Allerød"/>
        <s v="Assens"/>
        <s v="Ballerup"/>
        <s v="Billund"/>
        <s v="Bornholm"/>
        <s v="Brøndby"/>
        <s v="Brønderslev"/>
        <s v="Dragør"/>
        <s v="Egedal"/>
        <s v="Esbjerg"/>
        <s v="Fanø"/>
        <s v="Favrskov"/>
        <s v="Faxe"/>
        <s v="Fredensborg"/>
        <s v="Fredericia"/>
        <s v="Frederiksberg"/>
        <s v="Frederikshavn"/>
        <s v="Frederikssund"/>
        <s v="Furesø"/>
        <s v="Faaborg-Midtfyn"/>
        <s v="Gentofte"/>
        <s v="Gladsaxe"/>
        <s v="Glostrup"/>
        <s v="Greve"/>
        <s v="Gribskov"/>
        <s v="Guldborgsund"/>
        <s v="Haderslev"/>
        <s v="Halsnæs"/>
        <s v="Hedensted"/>
        <s v="Helsingør"/>
        <s v="Herlev"/>
        <s v="Herning"/>
        <s v="Hillerød"/>
        <s v="Hjørring"/>
        <s v="Holbæk"/>
        <s v="Holstebro"/>
        <s v="Horsens"/>
        <s v="Hvidovre"/>
        <s v="Høje-Taastrup"/>
        <s v="Hørsholm"/>
        <s v="Ikast-Brande"/>
        <s v="Ishøj"/>
        <s v="Jammerbugt"/>
        <s v="Kalundborg"/>
        <s v="Kerteminde"/>
        <s v="Kolding"/>
        <s v="København"/>
        <s v="Køge"/>
        <s v="Langeland"/>
        <s v="Lejre"/>
        <s v="Lemvig"/>
        <s v="Lolland"/>
        <s v="Lyngby-Taarbæk"/>
        <s v="Læsø"/>
        <s v="Mariagerfjord"/>
        <s v="Middelfart"/>
        <s v="Morsø"/>
        <s v="Norddjurs"/>
        <s v="Nordfyns"/>
        <s v="Nyborg"/>
        <s v="Næstved"/>
        <s v="Odder"/>
        <s v="Odense"/>
        <s v="Odsherred"/>
        <s v="Randers"/>
        <s v="Rebild"/>
        <s v="Ringkøbing-Skjern"/>
        <s v="Ringsted"/>
        <s v="Roskilde"/>
        <s v="Rudersdal"/>
        <s v="Rødovre"/>
        <s v="Samsø"/>
        <s v="Silkeborg"/>
        <s v="Skanderborg"/>
        <s v="Skive"/>
        <s v="Slagelse"/>
        <s v="Solrød"/>
        <s v="Sorø"/>
        <s v="Stevns"/>
        <s v="Struer"/>
        <s v="Svendborg"/>
        <s v="Syddjurs"/>
        <s v="Sønderborg"/>
        <s v="Thisted"/>
        <s v="Tønder"/>
        <s v="Tårnby"/>
        <s v="Vallensbæk"/>
        <s v="Varde"/>
        <s v="Vejen"/>
        <s v="Vejle"/>
        <s v="Vesthimmerlands"/>
        <s v="Viborg"/>
        <s v="Vordingborg"/>
        <s v="Ærø"/>
        <s v="Aabenraa"/>
        <s v="Aalborg"/>
        <s v="Aarhus"/>
      </sharedItems>
    </cacheField>
    <cacheField name="Bopælstype" numFmtId="0">
      <sharedItems count="2">
        <s v="Plejehjem"/>
        <s v="Eget hjem"/>
      </sharedItems>
    </cacheField>
    <cacheField name="Antal personer  i alt " numFmtId="165">
      <sharedItems containsMixedTypes="1" containsNumber="1" containsInteger="1" minValue="6" maxValue="1632"/>
    </cacheField>
    <cacheField name="Antal personer med antipsykotikaforbrug" numFmtId="165">
      <sharedItems containsMixedTypes="1" containsNumber="1" containsInteger="1" minValue="5" maxValue="368"/>
    </cacheField>
    <cacheField name="Andel (pct.) med antipsykotikaforbrug" numFmtId="164">
      <sharedItems containsMixedTypes="1" containsNumber="1" minValue="3.5971223021582701" maxValue="50.299401197604801"/>
    </cacheField>
  </cacheFields>
  <extLst>
    <ext xmlns:x14="http://schemas.microsoft.com/office/spreadsheetml/2009/9/main" uri="{725AE2AE-9491-48be-B2B4-4EB974FC3084}">
      <x14:pivotCacheDefinition pivotCacheId="1683726236"/>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nnie Aagren" refreshedDate="46261.638643865743" createdVersion="8" refreshedVersion="8" minRefreshableVersion="3" recordCount="60" xr:uid="{1E750552-008F-4567-A88C-9F1C45339BE8}">
  <cacheSource type="worksheet">
    <worksheetSource name="Tabel1"/>
  </cacheSource>
  <cacheFields count="6">
    <cacheField name="aar" numFmtId="0">
      <sharedItems containsSemiMixedTypes="0" containsString="0" containsNumber="1" containsInteger="1" minValue="2014" maxValue="2025" count="12">
        <n v="2014"/>
        <n v="2015"/>
        <n v="2016"/>
        <n v="2017"/>
        <n v="2018"/>
        <n v="2019"/>
        <n v="2020"/>
        <n v="2021"/>
        <n v="2022"/>
        <n v="2023"/>
        <n v="2024"/>
        <n v="2025"/>
      </sharedItems>
    </cacheField>
    <cacheField name="geo" numFmtId="0">
      <sharedItems/>
    </cacheField>
    <cacheField name="hovedspec_ny1" numFmtId="0">
      <sharedItems count="5">
        <s v="Egen læge"/>
        <s v="Hospitalslæge"/>
        <s v="Psykiatere o.l."/>
        <s v="Vagtlæger o.l."/>
        <s v="Øvrigt/ukendt"/>
      </sharedItems>
    </cacheField>
    <cacheField name="brugere" numFmtId="165">
      <sharedItems containsSemiMixedTypes="0" containsString="0" containsNumber="1" containsInteger="1" minValue="5" maxValue="1262"/>
    </cacheField>
    <cacheField name="total_n_prescriptions_new" numFmtId="165">
      <sharedItems containsSemiMixedTypes="0" containsString="0" containsNumber="1" containsInteger="1" minValue="1516" maxValue="1893"/>
    </cacheField>
    <cacheField name="Andel_Bruger" numFmtId="164">
      <sharedItems containsSemiMixedTypes="0" containsString="0" containsNumber="1" minValue="0.26413100898045" maxValue="69.685256764218707"/>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nnie Aagren" refreshedDate="46261.640890740739" createdVersion="8" refreshedVersion="8" minRefreshableVersion="3" recordCount="60" xr:uid="{01D887F7-1FF8-4BB5-B67B-06F0FEFBAC57}">
  <cacheSource type="worksheet">
    <worksheetSource name="Tabel13"/>
  </cacheSource>
  <cacheFields count="6">
    <cacheField name="aar" numFmtId="167">
      <sharedItems containsSemiMixedTypes="0" containsString="0" containsNumber="1" containsInteger="1" minValue="2014" maxValue="2025" count="12">
        <n v="2014"/>
        <n v="2015"/>
        <n v="2016"/>
        <n v="2017"/>
        <n v="2018"/>
        <n v="2019"/>
        <n v="2020"/>
        <n v="2021"/>
        <n v="2022"/>
        <n v="2023"/>
        <n v="2024"/>
        <n v="2025"/>
      </sharedItems>
    </cacheField>
    <cacheField name="geo" numFmtId="0">
      <sharedItems count="5">
        <s v="Region Hovedstaden"/>
        <s v="Region Midtjylland"/>
        <s v="Region Nordjylland"/>
        <s v="Region Sjælland"/>
        <s v="Region Syddanmark"/>
      </sharedItems>
    </cacheField>
    <cacheField name="n_users" numFmtId="167">
      <sharedItems containsSemiMixedTypes="0" containsString="0" containsNumber="1" containsInteger="1" minValue="405" maxValue="2558"/>
    </cacheField>
    <cacheField name="borger_ik_bruger" numFmtId="0">
      <sharedItems containsSemiMixedTypes="0" containsString="0" containsNumber="1" containsInteger="1" minValue="2870" maxValue="11663"/>
    </cacheField>
    <cacheField name="Andel_Bruger" numFmtId="169">
      <sharedItems containsSemiMixedTypes="0" containsString="0" containsNumber="1" minValue="10.8900242000538" maxValue="21.911138161899"/>
    </cacheField>
    <cacheField name="antal_borgere" numFmtId="0">
      <sharedItems containsSemiMixedTypes="0" containsString="0" containsNumber="1" containsInteger="1" minValue="3415" maxValue="13613"/>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nnie Aagren" refreshedDate="46261.646237615743" createdVersion="8" refreshedVersion="8" minRefreshableVersion="3" recordCount="1175" xr:uid="{A875E95B-60A7-4CBA-9726-FF1A9B6C66F1}">
  <cacheSource type="worksheet">
    <worksheetSource name="Tabel8"/>
  </cacheSource>
  <cacheFields count="5">
    <cacheField name="aar" numFmtId="0">
      <sharedItems containsSemiMixedTypes="0" containsString="0" containsNumber="1" containsInteger="1" minValue="2014" maxValue="2025" count="12">
        <n v="2014"/>
        <n v="2015"/>
        <n v="2016"/>
        <n v="2017"/>
        <n v="2018"/>
        <n v="2019"/>
        <n v="2020"/>
        <n v="2021"/>
        <n v="2022"/>
        <n v="2023"/>
        <n v="2024"/>
        <n v="2025"/>
      </sharedItems>
    </cacheField>
    <cacheField name="Område" numFmtId="0">
      <sharedItems count="98">
        <s v="Albertslund"/>
        <s v="Allerød"/>
        <s v="Assens"/>
        <s v="Ballerup"/>
        <s v="Billund"/>
        <s v="Bornholm"/>
        <s v="Brøndby"/>
        <s v="Brønderslev"/>
        <s v="Dragør"/>
        <s v="Egedal"/>
        <s v="Esbjerg"/>
        <s v="Fanø"/>
        <s v="Favrskov"/>
        <s v="Faxe"/>
        <s v="Fredensborg"/>
        <s v="Fredericia"/>
        <s v="Frederiksberg"/>
        <s v="Frederikshavn"/>
        <s v="Frederikssund"/>
        <s v="Furesø"/>
        <s v="Faaborg-Midtfyn"/>
        <s v="Gentofte"/>
        <s v="Gladsaxe"/>
        <s v="Glostrup"/>
        <s v="Greve"/>
        <s v="Gribskov"/>
        <s v="Guldborgsund"/>
        <s v="Haderslev"/>
        <s v="Halsnæs"/>
        <s v="Hedensted"/>
        <s v="Helsingør"/>
        <s v="Herlev"/>
        <s v="Herning"/>
        <s v="Hillerød"/>
        <s v="Hjørring"/>
        <s v="Holbæk"/>
        <s v="Holstebro"/>
        <s v="Horsens"/>
        <s v="Hvidovre"/>
        <s v="Høje-Taastrup"/>
        <s v="Hørsholm"/>
        <s v="Ikast-Brande"/>
        <s v="Ishøj"/>
        <s v="Jammerbugt"/>
        <s v="Kalundborg"/>
        <s v="Kerteminde"/>
        <s v="Kolding"/>
        <s v="København"/>
        <s v="Køge"/>
        <s v="Langeland"/>
        <s v="Lejre"/>
        <s v="Lemvig"/>
        <s v="Lolland"/>
        <s v="Lyngby-Taarbæk"/>
        <s v="Læsø"/>
        <s v="Mariagerfjord"/>
        <s v="Middelfart"/>
        <s v="Morsø"/>
        <s v="Norddjurs"/>
        <s v="Nordfyns"/>
        <s v="Nyborg"/>
        <s v="Næstved"/>
        <s v="Odder"/>
        <s v="Odense"/>
        <s v="Odsherred"/>
        <s v="Randers"/>
        <s v="Rebild"/>
        <s v="Ringkøbing-Skjern"/>
        <s v="Ringsted"/>
        <s v="Roskilde"/>
        <s v="Rudersdal"/>
        <s v="Rødovre"/>
        <s v="Samsø"/>
        <s v="Silkeborg"/>
        <s v="Skanderborg"/>
        <s v="Skive"/>
        <s v="Slagelse"/>
        <s v="Solrød"/>
        <s v="Sorø"/>
        <s v="Stevns"/>
        <s v="Struer"/>
        <s v="Svendborg"/>
        <s v="Syddjurs"/>
        <s v="Sønderborg"/>
        <s v="Thisted"/>
        <s v="Tønder"/>
        <s v="Tårnby"/>
        <s v="Vallensbæk"/>
        <s v="Varde"/>
        <s v="Vejen"/>
        <s v="Vejle"/>
        <s v="Vesthimmerlands"/>
        <s v="Viborg"/>
        <s v="Vordingborg"/>
        <s v="Ærø"/>
        <s v="Aabenraa"/>
        <s v="Aalborg"/>
        <s v="Aarhus"/>
      </sharedItems>
    </cacheField>
    <cacheField name="Antal personer  i alt " numFmtId="165">
      <sharedItems containsSemiMixedTypes="0" containsString="0" containsNumber="1" containsInteger="1" minValue="11" maxValue="2921"/>
    </cacheField>
    <cacheField name="Antal personer med antipsykotikaforbrug" numFmtId="165">
      <sharedItems containsSemiMixedTypes="0" containsString="0" containsNumber="1" containsInteger="1" minValue="11" maxValue="2921"/>
    </cacheField>
    <cacheField name="Andel (pct.) med antipsykotikaforbrug" numFmtId="164">
      <sharedItems containsMixedTypes="1" containsNumber="1" minValue="5.3278688524590203" maxValue="35.248041775456898"/>
    </cacheField>
  </cacheFields>
  <extLst>
    <ext xmlns:x14="http://schemas.microsoft.com/office/spreadsheetml/2009/9/main" uri="{725AE2AE-9491-48be-B2B4-4EB974FC3084}">
      <x14:pivotCacheDefinition pivotCacheId="849515432"/>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nnie Aagren" refreshedDate="46262.489617129628" createdVersion="8" refreshedVersion="8" minRefreshableVersion="3" recordCount="36" xr:uid="{17AEF45D-43F4-4FF7-8956-75E8B14E7ED0}">
  <cacheSource type="worksheet">
    <worksheetSource name="Tabel3"/>
  </cacheSource>
  <cacheFields count="5">
    <cacheField name="aar" numFmtId="167">
      <sharedItems containsSemiMixedTypes="0" containsString="0" containsNumber="1" containsInteger="1" minValue="2014" maxValue="2025" count="12">
        <n v="2014"/>
        <n v="2015"/>
        <n v="2016"/>
        <n v="2017"/>
        <n v="2018"/>
        <n v="2019"/>
        <n v="2020"/>
        <n v="2021"/>
        <n v="2022"/>
        <n v="2023"/>
        <n v="2024"/>
        <n v="2025"/>
      </sharedItems>
    </cacheField>
    <cacheField name="duration" numFmtId="165">
      <sharedItems count="3">
        <s v="Kort (&lt;3 mdr)"/>
        <s v="Mellem (3-12 mdr)"/>
        <s v="Lang (&gt;12 mdr)"/>
      </sharedItems>
    </cacheField>
    <cacheField name="antal_borgere" numFmtId="165">
      <sharedItems containsSemiMixedTypes="0" containsString="0" containsNumber="1" containsInteger="1" minValue="6119" maxValue="7206"/>
    </cacheField>
    <cacheField name="Bruger" numFmtId="165">
      <sharedItems containsSemiMixedTypes="0" containsString="0" containsNumber="1" containsInteger="1" minValue="1646" maxValue="2978"/>
    </cacheField>
    <cacheField name="Andel_Bruger" numFmtId="164">
      <sharedItems containsSemiMixedTypes="0" containsString="0" containsNumber="1" minValue="24.519368723098999" maxValue="43.65944978023770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nnie Aagren" refreshedDate="46262.49099027778" createdVersion="8" refreshedVersion="8" minRefreshableVersion="3" recordCount="180" xr:uid="{5DB5E4AE-6611-48D6-A944-4AA9CADC0457}">
  <cacheSource type="worksheet">
    <worksheetSource name="Tabel24"/>
  </cacheSource>
  <cacheFields count="6">
    <cacheField name="aar" numFmtId="167">
      <sharedItems containsSemiMixedTypes="0" containsString="0" containsNumber="1" containsInteger="1" minValue="2014" maxValue="2025" count="12">
        <n v="2014"/>
        <n v="2015"/>
        <n v="2016"/>
        <n v="2017"/>
        <n v="2018"/>
        <n v="2019"/>
        <n v="2020"/>
        <n v="2021"/>
        <n v="2022"/>
        <n v="2023"/>
        <n v="2024"/>
        <n v="2025"/>
      </sharedItems>
    </cacheField>
    <cacheField name="geo" numFmtId="0">
      <sharedItems count="5">
        <s v="Region Hovedstaden"/>
        <s v="Region Midtjylland"/>
        <s v="Region Nordjylland"/>
        <s v="Region Sjælland"/>
        <s v="Region Syddanmark"/>
      </sharedItems>
    </cacheField>
    <cacheField name="duration" numFmtId="0">
      <sharedItems count="3">
        <s v="Kort (&lt;3 mdr)"/>
        <s v="Mellem (3-12 mdr)"/>
        <s v="Lang (&gt;12 mdr)"/>
      </sharedItems>
    </cacheField>
    <cacheField name="antal_borgere" numFmtId="167">
      <sharedItems containsSemiMixedTypes="0" containsString="0" containsNumber="1" containsInteger="1" minValue="405" maxValue="2558"/>
    </cacheField>
    <cacheField name="Bruger" numFmtId="167">
      <sharedItems containsSemiMixedTypes="0" containsString="0" containsNumber="1" containsInteger="1" minValue="78" maxValue="1043"/>
    </cacheField>
    <cacheField name="Andel_Bruger" numFmtId="169">
      <sharedItems containsSemiMixedTypes="0" containsString="0" containsNumber="1" minValue="19.259259259259299" maxValue="50.864197530864203"/>
    </cacheField>
  </cacheFields>
  <extLst>
    <ext xmlns:x14="http://schemas.microsoft.com/office/spreadsheetml/2009/9/main" uri="{725AE2AE-9491-48be-B2B4-4EB974FC3084}">
      <x14:pivotCacheDefinition pivotCacheId="1872859364"/>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iken Holm Mæhlisen" refreshedDate="46262.53686122685" createdVersion="8" refreshedVersion="8" minRefreshableVersion="3" recordCount="2340" xr:uid="{9259EA97-07A4-47F1-9033-85960D11BD8B}">
  <cacheSource type="worksheet">
    <worksheetSource name="Tabel9"/>
  </cacheSource>
  <cacheFields count="6">
    <cacheField name="År" numFmtId="0">
      <sharedItems containsSemiMixedTypes="0" containsString="0" containsNumber="1" containsInteger="1" minValue="2014" maxValue="2025" count="12">
        <n v="2014"/>
        <n v="2015"/>
        <n v="2016"/>
        <n v="2017"/>
        <n v="2018"/>
        <n v="2019"/>
        <n v="2020"/>
        <n v="2021"/>
        <n v="2022"/>
        <n v="2023"/>
        <n v="2024"/>
        <n v="2025"/>
      </sharedItems>
    </cacheField>
    <cacheField name="Område" numFmtId="0">
      <sharedItems count="98">
        <s v="Furesø"/>
        <s v="Gentofte"/>
        <s v="Gladsaxe"/>
        <s v="Glostrup"/>
        <s v="Greve"/>
        <s v="Gribskov"/>
        <s v="Guldborgsund"/>
        <s v="Haderslev"/>
        <s v="Halsnæs"/>
        <s v="Hedensted"/>
        <s v="Helsingør"/>
        <s v="Herlev"/>
        <s v="Herning"/>
        <s v="Hillerød"/>
        <s v="Hjørring"/>
        <s v="Holbæk"/>
        <s v="Holstebro"/>
        <s v="Horsens"/>
        <s v="Hvidovre"/>
        <s v="Høje-Taastrup"/>
        <s v="Hørsholm"/>
        <s v="Ikast-Brande"/>
        <s v="Ishøj"/>
        <s v="Jammerbugt"/>
        <s v="Kalundborg"/>
        <s v="Kerteminde"/>
        <s v="Kolding"/>
        <s v="København"/>
        <s v="Køge"/>
        <s v="Langeland"/>
        <s v="Lejre"/>
        <s v="Lemvig"/>
        <s v="Lolland"/>
        <s v="Lyngby-Taarbæk"/>
        <s v="Mariagerfjord"/>
        <s v="Middelfart"/>
        <s v="Morsø"/>
        <s v="Norddjurs"/>
        <s v="Nordfyns"/>
        <s v="Nyborg"/>
        <s v="Næstved"/>
        <s v="Odder"/>
        <s v="Odense"/>
        <s v="Odsherred"/>
        <s v="Randers"/>
        <s v="Rebild"/>
        <s v="Ringkøbing-Skjern"/>
        <s v="Ringsted"/>
        <s v="Roskilde"/>
        <s v="Rudersdal"/>
        <s v="Rødovre"/>
        <s v="Samsø"/>
        <s v="Silkeborg"/>
        <s v="Skanderborg"/>
        <s v="Skive"/>
        <s v="Slagelse"/>
        <s v="Solrød"/>
        <s v="Sorø"/>
        <s v="Stevns"/>
        <s v="Struer"/>
        <s v="Svendborg"/>
        <s v="Syddjurs"/>
        <s v="Sønderborg"/>
        <s v="Thisted"/>
        <s v="Tårnby"/>
        <s v="Tønder"/>
        <s v="Vallensbæk"/>
        <s v="Varde"/>
        <s v="Vejen"/>
        <s v="Vejle"/>
        <s v="Vesthimmerlands"/>
        <s v="Viborg"/>
        <s v="Vordingborg"/>
        <s v="Ærø"/>
        <s v="Aabenraa"/>
        <s v="Aalborg"/>
        <s v="Aarhus"/>
        <s v="Albertslund"/>
        <s v="Allerød"/>
        <s v="Assens"/>
        <s v="Ballerup"/>
        <s v="Billund"/>
        <s v="Bornholm"/>
        <s v="Brøndby"/>
        <s v="Brønderslev"/>
        <s v="Dragør"/>
        <s v="Egedal"/>
        <s v="Esbjerg"/>
        <s v="Faaborg-Midtfyn"/>
        <s v="Fanø"/>
        <s v="Favrskov"/>
        <s v="Faxe"/>
        <s v="Fredensborg"/>
        <s v="Fredericia"/>
        <s v="Frederiksberg"/>
        <s v="Frederikshavn"/>
        <s v="Frederikssund"/>
        <s v="Læsø"/>
      </sharedItems>
    </cacheField>
    <cacheField name="Bopælstype" numFmtId="165">
      <sharedItems count="2">
        <s v="Eget Hjem"/>
        <s v="Plejehjem"/>
      </sharedItems>
    </cacheField>
    <cacheField name="Antal personer  i alt " numFmtId="165">
      <sharedItems containsSemiMixedTypes="0" containsString="0" containsNumber="1" containsInteger="1" minValue="3" maxValue="1632"/>
    </cacheField>
    <cacheField name="Antal personer med antipsykotikaforbrug" numFmtId="165">
      <sharedItems containsSemiMixedTypes="0" containsString="0" containsNumber="1" containsInteger="1" minValue="0" maxValue="368"/>
    </cacheField>
    <cacheField name="Andel (pct.) med antipsykotikaforbrug" numFmtId="164">
      <sharedItems containsSemiMixedTypes="0" containsString="0" containsNumber="1" minValue="0" maxValue="50.299401197604801"/>
    </cacheField>
  </cacheFields>
  <extLst>
    <ext xmlns:x14="http://schemas.microsoft.com/office/spreadsheetml/2009/9/main" uri="{725AE2AE-9491-48be-B2B4-4EB974FC3084}">
      <x14:pivotCacheDefinition pivotCacheId="758970829"/>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iken Holm Mæhlisen" refreshedDate="46262.597164699073" createdVersion="8" refreshedVersion="8" minRefreshableVersion="3" recordCount="268" xr:uid="{3DD8B011-F8DC-4426-8165-0C7FC5190481}">
  <cacheSource type="worksheet">
    <worksheetSource name="Tabel213"/>
  </cacheSource>
  <cacheFields count="6">
    <cacheField name="aar" numFmtId="0">
      <sharedItems containsSemiMixedTypes="0" containsString="0" containsNumber="1" containsInteger="1" minValue="2014" maxValue="2025" count="12">
        <n v="2014"/>
        <n v="2015"/>
        <n v="2016"/>
        <n v="2017"/>
        <n v="2018"/>
        <n v="2019"/>
        <n v="2020"/>
        <n v="2021"/>
        <n v="2022"/>
        <n v="2023"/>
        <n v="2024"/>
        <n v="2025"/>
      </sharedItems>
    </cacheField>
    <cacheField name="geo" numFmtId="0">
      <sharedItems count="5">
        <s v="Region Hovedstaden"/>
        <s v="Region Midtjylland"/>
        <s v="Region Nordjylland"/>
        <s v="Region Sjælland"/>
        <s v="Region Syddanmark"/>
      </sharedItems>
    </cacheField>
    <cacheField name="hovedspec_ny1" numFmtId="0">
      <sharedItems count="5">
        <s v="Egen læge"/>
        <s v="Hospitalslæge"/>
        <s v="Psykiatere o.l."/>
        <s v="Vagtlæger o.l."/>
        <s v="Øvrigt/ukendt"/>
      </sharedItems>
    </cacheField>
    <cacheField name="brugere" numFmtId="165">
      <sharedItems containsSemiMixedTypes="0" containsString="0" containsNumber="1" containsInteger="1" minValue="1" maxValue="390"/>
    </cacheField>
    <cacheField name="total_n_prescriptions_new" numFmtId="165">
      <sharedItems containsSemiMixedTypes="0" containsString="0" containsNumber="1" containsInteger="1" minValue="112" maxValue="604"/>
    </cacheField>
    <cacheField name="Andel_Bruger" numFmtId="164">
      <sharedItems containsSemiMixedTypes="0" containsString="0" containsNumber="1" minValue="0.19083969465649001" maxValue="80.887372013651898"/>
    </cacheField>
  </cacheFields>
  <extLst>
    <ext xmlns:x14="http://schemas.microsoft.com/office/spreadsheetml/2009/9/main" uri="{725AE2AE-9491-48be-B2B4-4EB974FC3084}">
      <x14:pivotCacheDefinition pivotCacheId="370372756"/>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iken Holm Mæhlisen" refreshedDate="46266.660844560189" createdVersion="8" refreshedVersion="8" minRefreshableVersion="3" recordCount="120" xr:uid="{9BAF12C4-938A-4A7B-ABD0-B8235813A186}">
  <cacheSource type="worksheet">
    <worksheetSource name="Tabel2617"/>
  </cacheSource>
  <cacheFields count="6">
    <cacheField name="aar" numFmtId="0">
      <sharedItems containsSemiMixedTypes="0" containsString="0" containsNumber="1" containsInteger="1" minValue="2014" maxValue="2025" count="12">
        <n v="2014"/>
        <n v="2015"/>
        <n v="2016"/>
        <n v="2017"/>
        <n v="2018"/>
        <n v="2019"/>
        <n v="2020"/>
        <n v="2021"/>
        <n v="2022"/>
        <n v="2023"/>
        <n v="2024"/>
        <n v="2025"/>
      </sharedItems>
    </cacheField>
    <cacheField name="geo" numFmtId="0">
      <sharedItems count="5">
        <s v="Region Hovedstaden"/>
        <s v="Region Midtjylland"/>
        <s v="Region Nordjylland"/>
        <s v="Region Sjælland"/>
        <s v="Region Syddanmark"/>
      </sharedItems>
    </cacheField>
    <cacheField name="population" numFmtId="0">
      <sharedItems count="2">
        <s v="Plejehjem"/>
        <s v="Eget hjem"/>
      </sharedItems>
    </cacheField>
    <cacheField name="n_users" numFmtId="165">
      <sharedItems containsSemiMixedTypes="0" containsString="0" containsNumber="1" containsInteger="1" minValue="1590" maxValue="8263"/>
    </cacheField>
    <cacheField name="antal_borgere" numFmtId="165">
      <sharedItems containsSemiMixedTypes="0" containsString="0" containsNumber="1" containsInteger="1" minValue="181" maxValue="1615"/>
    </cacheField>
    <cacheField name="Andel_Bruger" numFmtId="164">
      <sharedItems containsSemiMixedTypes="0" containsString="0" containsNumber="1" minValue="9.4348659003831408" maxValue="29.294395066207201"/>
    </cacheField>
  </cacheFields>
  <extLst>
    <ext xmlns:x14="http://schemas.microsoft.com/office/spreadsheetml/2009/9/main" uri="{725AE2AE-9491-48be-B2B4-4EB974FC3084}">
      <x14:pivotCacheDefinition pivotCacheId="9549486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
  <r>
    <x v="0"/>
    <x v="0"/>
    <n v="4312"/>
    <n v="17170"/>
    <n v="25.113570180547502"/>
  </r>
  <r>
    <x v="0"/>
    <x v="1"/>
    <n v="2824"/>
    <n v="19420"/>
    <n v="14.541709577754901"/>
  </r>
  <r>
    <x v="1"/>
    <x v="0"/>
    <n v="4306"/>
    <n v="17466"/>
    <n v="24.6536127333104"/>
  </r>
  <r>
    <x v="1"/>
    <x v="1"/>
    <n v="2820"/>
    <n v="20025"/>
    <n v="14.082397003745299"/>
  </r>
  <r>
    <x v="2"/>
    <x v="1"/>
    <n v="2814"/>
    <n v="20597"/>
    <n v="13.6621838131767"/>
  </r>
  <r>
    <x v="2"/>
    <x v="0"/>
    <n v="4392"/>
    <n v="17577"/>
    <n v="24.987199180747599"/>
  </r>
  <r>
    <x v="3"/>
    <x v="0"/>
    <n v="4240"/>
    <n v="17562"/>
    <n v="24.1430361006719"/>
  </r>
  <r>
    <x v="3"/>
    <x v="1"/>
    <n v="2771"/>
    <n v="21088"/>
    <n v="13.140174506828499"/>
  </r>
  <r>
    <x v="4"/>
    <x v="1"/>
    <n v="2716"/>
    <n v="21603"/>
    <n v="12.5723279174189"/>
  </r>
  <r>
    <x v="4"/>
    <x v="0"/>
    <n v="4254"/>
    <n v="17477"/>
    <n v="24.340561881329801"/>
  </r>
  <r>
    <x v="5"/>
    <x v="0"/>
    <n v="4061"/>
    <n v="17323"/>
    <n v="23.442821682156701"/>
  </r>
  <r>
    <x v="5"/>
    <x v="1"/>
    <n v="2512"/>
    <n v="21283"/>
    <n v="11.8028473429498"/>
  </r>
  <r>
    <x v="6"/>
    <x v="1"/>
    <n v="2812"/>
    <n v="21707"/>
    <n v="12.9543465241627"/>
  </r>
  <r>
    <x v="6"/>
    <x v="0"/>
    <n v="4075"/>
    <n v="17274"/>
    <n v="23.5903670255876"/>
  </r>
  <r>
    <x v="7"/>
    <x v="0"/>
    <n v="4039"/>
    <n v="16995"/>
    <n v="23.765813474551301"/>
  </r>
  <r>
    <x v="7"/>
    <x v="1"/>
    <n v="2853"/>
    <n v="22078"/>
    <n v="12.9223661563547"/>
  </r>
  <r>
    <x v="8"/>
    <x v="0"/>
    <n v="3970"/>
    <n v="16666"/>
    <n v="23.820952838113499"/>
  </r>
  <r>
    <x v="8"/>
    <x v="1"/>
    <n v="2730"/>
    <n v="21989"/>
    <n v="12.4152985583701"/>
  </r>
  <r>
    <x v="9"/>
    <x v="0"/>
    <n v="3793"/>
    <n v="16350"/>
    <n v="23.198776758409799"/>
  </r>
  <r>
    <x v="9"/>
    <x v="1"/>
    <n v="2571"/>
    <n v="22392"/>
    <n v="11.481779206859599"/>
  </r>
  <r>
    <x v="10"/>
    <x v="1"/>
    <n v="2562"/>
    <n v="23838"/>
    <n v="10.7475459350617"/>
  </r>
  <r>
    <x v="10"/>
    <x v="0"/>
    <n v="3557"/>
    <n v="16442"/>
    <n v="21.633621213964201"/>
  </r>
  <r>
    <x v="11"/>
    <x v="0"/>
    <n v="3371"/>
    <n v="16686"/>
    <n v="20.202565024571498"/>
  </r>
  <r>
    <x v="11"/>
    <x v="1"/>
    <n v="2772"/>
    <n v="25991"/>
    <n v="10.665230272017199"/>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40">
  <r>
    <x v="0"/>
    <x v="0"/>
    <x v="0"/>
    <n v="58"/>
    <n v="21"/>
    <n v="36.2068965517241"/>
  </r>
  <r>
    <x v="0"/>
    <x v="0"/>
    <x v="1"/>
    <n v="89"/>
    <n v="15"/>
    <n v="16.8539325842697"/>
  </r>
  <r>
    <x v="0"/>
    <x v="1"/>
    <x v="0"/>
    <n v="59"/>
    <n v="27"/>
    <n v="45.762711864406803"/>
  </r>
  <r>
    <x v="0"/>
    <x v="1"/>
    <x v="1"/>
    <n v="85"/>
    <n v="16"/>
    <n v="18.823529411764699"/>
  </r>
  <r>
    <x v="0"/>
    <x v="2"/>
    <x v="0"/>
    <n v="143"/>
    <n v="33"/>
    <n v="23.076923076923102"/>
  </r>
  <r>
    <x v="0"/>
    <x v="2"/>
    <x v="1"/>
    <n v="184"/>
    <n v="20"/>
    <n v="10.869565217391299"/>
  </r>
  <r>
    <x v="0"/>
    <x v="3"/>
    <x v="0"/>
    <n v="162"/>
    <n v="52"/>
    <n v="32.098765432098801"/>
  </r>
  <r>
    <x v="0"/>
    <x v="3"/>
    <x v="1"/>
    <n v="198"/>
    <n v="39"/>
    <n v="19.696969696969699"/>
  </r>
  <r>
    <x v="0"/>
    <x v="4"/>
    <x v="0"/>
    <n v="99"/>
    <n v="35"/>
    <n v="35.353535353535399"/>
  </r>
  <r>
    <x v="0"/>
    <x v="4"/>
    <x v="1"/>
    <n v="109"/>
    <n v="19"/>
    <n v="17.431192660550501"/>
  </r>
  <r>
    <x v="0"/>
    <x v="5"/>
    <x v="0"/>
    <n v="154"/>
    <n v="68"/>
    <n v="44.1558441558442"/>
  </r>
  <r>
    <x v="0"/>
    <x v="5"/>
    <x v="1"/>
    <n v="201"/>
    <n v="46"/>
    <n v="22.885572139303498"/>
  </r>
  <r>
    <x v="0"/>
    <x v="6"/>
    <x v="0"/>
    <n v="136"/>
    <n v="52"/>
    <n v="38.235294117647101"/>
  </r>
  <r>
    <x v="0"/>
    <x v="6"/>
    <x v="1"/>
    <n v="160"/>
    <n v="25"/>
    <n v="15.625"/>
  </r>
  <r>
    <x v="0"/>
    <x v="7"/>
    <x v="0"/>
    <n v="86"/>
    <n v="12"/>
    <n v="13.953488372093"/>
  </r>
  <r>
    <x v="0"/>
    <x v="7"/>
    <x v="1"/>
    <n v="126"/>
    <n v="14"/>
    <n v="11.1111111111111"/>
  </r>
  <r>
    <x v="0"/>
    <x v="8"/>
    <x v="0"/>
    <n v="54"/>
    <n v="15"/>
    <n v="27.7777777777778"/>
  </r>
  <r>
    <x v="0"/>
    <x v="8"/>
    <x v="1"/>
    <n v="70"/>
    <n v="13"/>
    <n v="18.571428571428601"/>
  </r>
  <r>
    <x v="0"/>
    <x v="9"/>
    <x v="0"/>
    <n v="60"/>
    <n v="16"/>
    <n v="26.6666666666667"/>
  </r>
  <r>
    <x v="0"/>
    <x v="9"/>
    <x v="1"/>
    <n v="115"/>
    <n v="14"/>
    <n v="12.173913043478301"/>
  </r>
  <r>
    <x v="0"/>
    <x v="10"/>
    <x v="0"/>
    <n v="451"/>
    <n v="169"/>
    <n v="37.472283813747197"/>
  </r>
  <r>
    <x v="0"/>
    <x v="10"/>
    <x v="1"/>
    <n v="510"/>
    <n v="97"/>
    <n v="19.019607843137301"/>
  </r>
  <r>
    <x v="0"/>
    <x v="11"/>
    <x v="0"/>
    <n v="12"/>
    <s v="."/>
    <s v="."/>
  </r>
  <r>
    <x v="0"/>
    <x v="11"/>
    <x v="1"/>
    <n v="10"/>
    <s v="."/>
    <s v="."/>
  </r>
  <r>
    <x v="0"/>
    <x v="12"/>
    <x v="0"/>
    <n v="107"/>
    <n v="26"/>
    <n v="24.299065420560801"/>
  </r>
  <r>
    <x v="0"/>
    <x v="12"/>
    <x v="1"/>
    <n v="99"/>
    <n v="17"/>
    <n v="17.171717171717201"/>
  </r>
  <r>
    <x v="0"/>
    <x v="13"/>
    <x v="0"/>
    <n v="105"/>
    <n v="19"/>
    <n v="18.095238095238098"/>
  </r>
  <r>
    <x v="0"/>
    <x v="13"/>
    <x v="1"/>
    <n v="91"/>
    <n v="10"/>
    <n v="10.989010989011"/>
  </r>
  <r>
    <x v="0"/>
    <x v="14"/>
    <x v="0"/>
    <n v="117"/>
    <n v="43"/>
    <n v="36.752136752136799"/>
  </r>
  <r>
    <x v="0"/>
    <x v="14"/>
    <x v="1"/>
    <n v="148"/>
    <n v="29"/>
    <n v="19.5945945945946"/>
  </r>
  <r>
    <x v="0"/>
    <x v="15"/>
    <x v="0"/>
    <n v="172"/>
    <n v="34"/>
    <n v="19.767441860465102"/>
  </r>
  <r>
    <x v="0"/>
    <x v="15"/>
    <x v="1"/>
    <n v="180"/>
    <n v="12"/>
    <n v="6.6666666666666696"/>
  </r>
  <r>
    <x v="0"/>
    <x v="16"/>
    <x v="0"/>
    <n v="406"/>
    <n v="118"/>
    <n v="29.064039408867"/>
  </r>
  <r>
    <x v="0"/>
    <x v="16"/>
    <x v="1"/>
    <n v="418"/>
    <n v="66"/>
    <n v="15.789473684210501"/>
  </r>
  <r>
    <x v="0"/>
    <x v="17"/>
    <x v="0"/>
    <n v="208"/>
    <n v="37"/>
    <n v="17.788461538461501"/>
  </r>
  <r>
    <x v="0"/>
    <x v="17"/>
    <x v="1"/>
    <n v="225"/>
    <n v="34"/>
    <n v="15.1111111111111"/>
  </r>
  <r>
    <x v="0"/>
    <x v="18"/>
    <x v="0"/>
    <n v="110"/>
    <n v="34"/>
    <n v="30.909090909090899"/>
  </r>
  <r>
    <x v="0"/>
    <x v="18"/>
    <x v="1"/>
    <n v="171"/>
    <n v="26"/>
    <n v="15.2046783625731"/>
  </r>
  <r>
    <x v="0"/>
    <x v="19"/>
    <x v="0"/>
    <n v="88"/>
    <n v="20"/>
    <n v="22.727272727272702"/>
  </r>
  <r>
    <x v="0"/>
    <x v="19"/>
    <x v="1"/>
    <n v="156"/>
    <n v="34"/>
    <n v="21.794871794871799"/>
  </r>
  <r>
    <x v="0"/>
    <x v="20"/>
    <x v="0"/>
    <n v="203"/>
    <n v="49"/>
    <n v="24.137931034482801"/>
  </r>
  <r>
    <x v="0"/>
    <x v="20"/>
    <x v="1"/>
    <n v="270"/>
    <n v="35"/>
    <n v="12.962962962962999"/>
  </r>
  <r>
    <x v="0"/>
    <x v="21"/>
    <x v="0"/>
    <n v="283"/>
    <n v="49"/>
    <n v="17.314487632508801"/>
  </r>
  <r>
    <x v="0"/>
    <x v="21"/>
    <x v="1"/>
    <n v="242"/>
    <n v="39"/>
    <n v="16.1157024793388"/>
  </r>
  <r>
    <x v="0"/>
    <x v="22"/>
    <x v="0"/>
    <n v="266"/>
    <n v="59"/>
    <n v="22.180451127819602"/>
  </r>
  <r>
    <x v="0"/>
    <x v="22"/>
    <x v="1"/>
    <n v="219"/>
    <n v="29"/>
    <n v="13.242009132420099"/>
  </r>
  <r>
    <x v="0"/>
    <x v="23"/>
    <x v="0"/>
    <n v="104"/>
    <n v="37"/>
    <n v="35.576923076923102"/>
  </r>
  <r>
    <x v="0"/>
    <x v="23"/>
    <x v="1"/>
    <n v="76"/>
    <n v="20"/>
    <n v="26.315789473684202"/>
  </r>
  <r>
    <x v="0"/>
    <x v="24"/>
    <x v="0"/>
    <n v="119"/>
    <n v="16"/>
    <n v="13.445378151260501"/>
  </r>
  <r>
    <x v="0"/>
    <x v="24"/>
    <x v="1"/>
    <n v="157"/>
    <n v="19"/>
    <n v="12.101910828025501"/>
  </r>
  <r>
    <x v="0"/>
    <x v="25"/>
    <x v="0"/>
    <n v="117"/>
    <n v="33"/>
    <n v="28.205128205128201"/>
  </r>
  <r>
    <x v="0"/>
    <x v="25"/>
    <x v="1"/>
    <n v="136"/>
    <n v="23"/>
    <n v="16.911764705882401"/>
  </r>
  <r>
    <x v="0"/>
    <x v="26"/>
    <x v="0"/>
    <n v="188"/>
    <n v="45"/>
    <n v="23.936170212766001"/>
  </r>
  <r>
    <x v="0"/>
    <x v="26"/>
    <x v="1"/>
    <n v="219"/>
    <n v="30"/>
    <n v="13.698630136986299"/>
  </r>
  <r>
    <x v="0"/>
    <x v="27"/>
    <x v="0"/>
    <n v="189"/>
    <n v="56"/>
    <n v="29.629629629629601"/>
  </r>
  <r>
    <x v="0"/>
    <x v="27"/>
    <x v="1"/>
    <n v="262"/>
    <n v="45"/>
    <n v="17.175572519084"/>
  </r>
  <r>
    <x v="0"/>
    <x v="28"/>
    <x v="0"/>
    <n v="105"/>
    <n v="34"/>
    <n v="32.380952380952401"/>
  </r>
  <r>
    <x v="0"/>
    <x v="28"/>
    <x v="1"/>
    <n v="127"/>
    <n v="21"/>
    <n v="16.535433070866102"/>
  </r>
  <r>
    <x v="0"/>
    <x v="29"/>
    <x v="0"/>
    <n v="118"/>
    <n v="25"/>
    <n v="21.1864406779661"/>
  </r>
  <r>
    <x v="0"/>
    <x v="29"/>
    <x v="1"/>
    <n v="120"/>
    <n v="13"/>
    <n v="10.8333333333333"/>
  </r>
  <r>
    <x v="0"/>
    <x v="30"/>
    <x v="0"/>
    <n v="178"/>
    <n v="73"/>
    <n v="41.0112359550562"/>
  </r>
  <r>
    <x v="0"/>
    <x v="30"/>
    <x v="1"/>
    <n v="248"/>
    <n v="36"/>
    <n v="14.5161290322581"/>
  </r>
  <r>
    <x v="0"/>
    <x v="31"/>
    <x v="0"/>
    <n v="126"/>
    <n v="23"/>
    <n v="18.253968253968299"/>
  </r>
  <r>
    <x v="0"/>
    <x v="31"/>
    <x v="1"/>
    <n v="119"/>
    <n v="11"/>
    <n v="9.2436974789915993"/>
  </r>
  <r>
    <x v="0"/>
    <x v="32"/>
    <x v="0"/>
    <n v="230"/>
    <n v="68"/>
    <n v="29.565217391304401"/>
  </r>
  <r>
    <x v="0"/>
    <x v="32"/>
    <x v="1"/>
    <n v="268"/>
    <n v="47"/>
    <n v="17.537313432835798"/>
  </r>
  <r>
    <x v="0"/>
    <x v="33"/>
    <x v="0"/>
    <n v="155"/>
    <n v="38"/>
    <n v="24.5161290322581"/>
  </r>
  <r>
    <x v="0"/>
    <x v="33"/>
    <x v="1"/>
    <n v="155"/>
    <n v="24"/>
    <n v="15.4838709677419"/>
  </r>
  <r>
    <x v="0"/>
    <x v="34"/>
    <x v="0"/>
    <n v="200"/>
    <n v="50"/>
    <n v="25"/>
  </r>
  <r>
    <x v="0"/>
    <x v="34"/>
    <x v="1"/>
    <n v="192"/>
    <n v="30"/>
    <n v="15.625"/>
  </r>
  <r>
    <x v="0"/>
    <x v="35"/>
    <x v="0"/>
    <n v="143"/>
    <n v="29"/>
    <n v="20.279720279720301"/>
  </r>
  <r>
    <x v="0"/>
    <x v="35"/>
    <x v="1"/>
    <n v="226"/>
    <n v="22"/>
    <n v="9.7345132743362903"/>
  </r>
  <r>
    <x v="0"/>
    <x v="36"/>
    <x v="0"/>
    <n v="208"/>
    <n v="63"/>
    <n v="30.288461538461501"/>
  </r>
  <r>
    <x v="0"/>
    <x v="36"/>
    <x v="1"/>
    <n v="185"/>
    <n v="35"/>
    <n v="18.918918918918902"/>
  </r>
  <r>
    <x v="0"/>
    <x v="37"/>
    <x v="0"/>
    <n v="243"/>
    <n v="52"/>
    <n v="21.3991769547325"/>
  </r>
  <r>
    <x v="0"/>
    <x v="37"/>
    <x v="1"/>
    <n v="258"/>
    <n v="26"/>
    <n v="10.077519379845"/>
  </r>
  <r>
    <x v="0"/>
    <x v="38"/>
    <x v="0"/>
    <n v="195"/>
    <n v="63"/>
    <n v="32.307692307692299"/>
  </r>
  <r>
    <x v="0"/>
    <x v="38"/>
    <x v="1"/>
    <n v="199"/>
    <n v="19"/>
    <n v="9.5477386934673394"/>
  </r>
  <r>
    <x v="0"/>
    <x v="39"/>
    <x v="0"/>
    <n v="124"/>
    <n v="41"/>
    <n v="33.064516129032299"/>
  </r>
  <r>
    <x v="0"/>
    <x v="39"/>
    <x v="1"/>
    <n v="180"/>
    <n v="28"/>
    <n v="15.5555555555556"/>
  </r>
  <r>
    <x v="0"/>
    <x v="40"/>
    <x v="0"/>
    <n v="107"/>
    <n v="44"/>
    <n v="41.121495327102799"/>
  </r>
  <r>
    <x v="0"/>
    <x v="40"/>
    <x v="1"/>
    <n v="130"/>
    <n v="23"/>
    <n v="17.692307692307701"/>
  </r>
  <r>
    <x v="0"/>
    <x v="41"/>
    <x v="0"/>
    <n v="115"/>
    <n v="32"/>
    <n v="27.826086956521699"/>
  </r>
  <r>
    <x v="0"/>
    <x v="41"/>
    <x v="1"/>
    <n v="103"/>
    <n v="16"/>
    <n v="15.5339805825243"/>
  </r>
  <r>
    <x v="0"/>
    <x v="42"/>
    <x v="0"/>
    <n v="51"/>
    <n v="24"/>
    <n v="47.058823529411796"/>
  </r>
  <r>
    <x v="0"/>
    <x v="42"/>
    <x v="1"/>
    <n v="58"/>
    <n v="6"/>
    <n v="10.3448275862069"/>
  </r>
  <r>
    <x v="0"/>
    <x v="43"/>
    <x v="0"/>
    <n v="124"/>
    <n v="23"/>
    <n v="18.548387096774199"/>
  </r>
  <r>
    <x v="0"/>
    <x v="43"/>
    <x v="1"/>
    <n v="129"/>
    <n v="20"/>
    <n v="15.5038759689923"/>
  </r>
  <r>
    <x v="0"/>
    <x v="44"/>
    <x v="0"/>
    <n v="150"/>
    <n v="30"/>
    <n v="20"/>
  </r>
  <r>
    <x v="0"/>
    <x v="44"/>
    <x v="1"/>
    <n v="188"/>
    <n v="29"/>
    <n v="15.4255319148936"/>
  </r>
  <r>
    <x v="0"/>
    <x v="45"/>
    <x v="0"/>
    <n v="87"/>
    <n v="20"/>
    <n v="22.9885057471264"/>
  </r>
  <r>
    <x v="0"/>
    <x v="45"/>
    <x v="1"/>
    <n v="117"/>
    <n v="14"/>
    <n v="11.965811965812"/>
  </r>
  <r>
    <x v="0"/>
    <x v="46"/>
    <x v="0"/>
    <n v="241"/>
    <n v="62"/>
    <n v="25.7261410788382"/>
  </r>
  <r>
    <x v="0"/>
    <x v="46"/>
    <x v="1"/>
    <n v="392"/>
    <n v="59"/>
    <n v="15.0510204081633"/>
  </r>
  <r>
    <x v="0"/>
    <x v="47"/>
    <x v="0"/>
    <n v="1425"/>
    <n v="368"/>
    <n v="25.824561403508799"/>
  </r>
  <r>
    <x v="0"/>
    <x v="47"/>
    <x v="1"/>
    <n v="1488"/>
    <n v="195"/>
    <n v="13.1048387096774"/>
  </r>
  <r>
    <x v="0"/>
    <x v="48"/>
    <x v="0"/>
    <n v="130"/>
    <n v="22"/>
    <n v="16.923076923076898"/>
  </r>
  <r>
    <x v="0"/>
    <x v="48"/>
    <x v="1"/>
    <n v="185"/>
    <n v="26"/>
    <n v="14.054054054054101"/>
  </r>
  <r>
    <x v="0"/>
    <x v="49"/>
    <x v="0"/>
    <n v="89"/>
    <n v="22"/>
    <n v="24.7191011235955"/>
  </r>
  <r>
    <x v="0"/>
    <x v="49"/>
    <x v="1"/>
    <n v="92"/>
    <n v="10"/>
    <n v="10.869565217391299"/>
  </r>
  <r>
    <x v="0"/>
    <x v="50"/>
    <x v="0"/>
    <n v="86"/>
    <n v="15"/>
    <n v="17.441860465116299"/>
  </r>
  <r>
    <x v="0"/>
    <x v="50"/>
    <x v="1"/>
    <n v="100"/>
    <n v="10"/>
    <n v="10"/>
  </r>
  <r>
    <x v="0"/>
    <x v="51"/>
    <x v="0"/>
    <n v="63"/>
    <n v="30"/>
    <n v="47.619047619047599"/>
  </r>
  <r>
    <x v="0"/>
    <x v="51"/>
    <x v="1"/>
    <n v="69"/>
    <n v="10"/>
    <n v="14.492753623188401"/>
  </r>
  <r>
    <x v="0"/>
    <x v="52"/>
    <x v="0"/>
    <n v="154"/>
    <n v="34"/>
    <n v="22.0779220779221"/>
  </r>
  <r>
    <x v="0"/>
    <x v="52"/>
    <x v="1"/>
    <n v="168"/>
    <n v="26"/>
    <n v="15.476190476190499"/>
  </r>
  <r>
    <x v="0"/>
    <x v="53"/>
    <x v="0"/>
    <n v="207"/>
    <n v="58"/>
    <n v="28.019323671497599"/>
  </r>
  <r>
    <x v="0"/>
    <x v="53"/>
    <x v="1"/>
    <n v="204"/>
    <n v="28"/>
    <n v="13.7254901960784"/>
  </r>
  <r>
    <x v="0"/>
    <x v="54"/>
    <x v="0"/>
    <n v="8"/>
    <s v="."/>
    <s v="."/>
  </r>
  <r>
    <x v="0"/>
    <x v="55"/>
    <x v="0"/>
    <n v="127"/>
    <n v="26"/>
    <n v="20.4724409448819"/>
  </r>
  <r>
    <x v="0"/>
    <x v="55"/>
    <x v="1"/>
    <n v="113"/>
    <n v="17"/>
    <n v="15.044247787610599"/>
  </r>
  <r>
    <x v="0"/>
    <x v="56"/>
    <x v="0"/>
    <n v="129"/>
    <n v="34"/>
    <n v="26.356589147286801"/>
  </r>
  <r>
    <x v="0"/>
    <x v="56"/>
    <x v="1"/>
    <n v="169"/>
    <n v="24"/>
    <n v="14.2011834319527"/>
  </r>
  <r>
    <x v="0"/>
    <x v="57"/>
    <x v="0"/>
    <n v="73"/>
    <n v="7"/>
    <n v="9.5890410958904102"/>
  </r>
  <r>
    <x v="0"/>
    <x v="57"/>
    <x v="1"/>
    <n v="72"/>
    <n v="12"/>
    <n v="16.6666666666667"/>
  </r>
  <r>
    <x v="0"/>
    <x v="58"/>
    <x v="0"/>
    <n v="108"/>
    <n v="23"/>
    <n v="21.296296296296301"/>
  </r>
  <r>
    <x v="0"/>
    <x v="58"/>
    <x v="1"/>
    <n v="110"/>
    <n v="11"/>
    <n v="10"/>
  </r>
  <r>
    <x v="0"/>
    <x v="59"/>
    <x v="0"/>
    <n v="88"/>
    <n v="26"/>
    <n v="29.5454545454546"/>
  </r>
  <r>
    <x v="0"/>
    <x v="59"/>
    <x v="1"/>
    <n v="101"/>
    <n v="11"/>
    <n v="10.891089108910901"/>
  </r>
  <r>
    <x v="0"/>
    <x v="60"/>
    <x v="0"/>
    <n v="127"/>
    <n v="27"/>
    <n v="21.259842519685002"/>
  </r>
  <r>
    <x v="0"/>
    <x v="60"/>
    <x v="1"/>
    <n v="174"/>
    <n v="18"/>
    <n v="10.3448275862069"/>
  </r>
  <r>
    <x v="0"/>
    <x v="61"/>
    <x v="0"/>
    <n v="204"/>
    <n v="50"/>
    <n v="24.509803921568601"/>
  </r>
  <r>
    <x v="0"/>
    <x v="61"/>
    <x v="1"/>
    <n v="218"/>
    <n v="33"/>
    <n v="15.1376146788991"/>
  </r>
  <r>
    <x v="0"/>
    <x v="62"/>
    <x v="0"/>
    <n v="66"/>
    <n v="9"/>
    <n v="13.636363636363599"/>
  </r>
  <r>
    <x v="0"/>
    <x v="62"/>
    <x v="1"/>
    <n v="37"/>
    <n v="5"/>
    <n v="13.5135135135135"/>
  </r>
  <r>
    <x v="0"/>
    <x v="63"/>
    <x v="0"/>
    <n v="608"/>
    <n v="139"/>
    <n v="22.8618421052632"/>
  </r>
  <r>
    <x v="0"/>
    <x v="63"/>
    <x v="1"/>
    <n v="734"/>
    <n v="92"/>
    <n v="12.534059945504101"/>
  </r>
  <r>
    <x v="0"/>
    <x v="64"/>
    <x v="0"/>
    <n v="108"/>
    <n v="20"/>
    <n v="18.518518518518501"/>
  </r>
  <r>
    <x v="0"/>
    <x v="64"/>
    <x v="1"/>
    <n v="153"/>
    <n v="20"/>
    <n v="13.071895424836599"/>
  </r>
  <r>
    <x v="0"/>
    <x v="65"/>
    <x v="0"/>
    <n v="253"/>
    <n v="53"/>
    <n v="20.948616600790501"/>
  </r>
  <r>
    <x v="0"/>
    <x v="65"/>
    <x v="1"/>
    <n v="289"/>
    <n v="29"/>
    <n v="10.0346020761246"/>
  </r>
  <r>
    <x v="0"/>
    <x v="66"/>
    <x v="0"/>
    <n v="84"/>
    <n v="8"/>
    <n v="9.5238095238095308"/>
  </r>
  <r>
    <x v="0"/>
    <x v="66"/>
    <x v="1"/>
    <n v="57"/>
    <n v="11"/>
    <n v="19.2982456140351"/>
  </r>
  <r>
    <x v="0"/>
    <x v="67"/>
    <x v="0"/>
    <n v="187"/>
    <n v="43"/>
    <n v="22.994652406417099"/>
  </r>
  <r>
    <x v="0"/>
    <x v="67"/>
    <x v="1"/>
    <n v="146"/>
    <n v="22"/>
    <n v="15.068493150684899"/>
  </r>
  <r>
    <x v="0"/>
    <x v="68"/>
    <x v="0"/>
    <n v="94"/>
    <n v="28"/>
    <n v="29.787234042553202"/>
  </r>
  <r>
    <x v="0"/>
    <x v="68"/>
    <x v="1"/>
    <n v="122"/>
    <n v="17"/>
    <n v="13.934426229508199"/>
  </r>
  <r>
    <x v="0"/>
    <x v="69"/>
    <x v="0"/>
    <n v="242"/>
    <n v="33"/>
    <n v="13.636363636363599"/>
  </r>
  <r>
    <x v="0"/>
    <x v="69"/>
    <x v="1"/>
    <n v="356"/>
    <n v="37"/>
    <n v="10.3932584269663"/>
  </r>
  <r>
    <x v="0"/>
    <x v="70"/>
    <x v="0"/>
    <n v="240"/>
    <n v="75"/>
    <n v="31.25"/>
  </r>
  <r>
    <x v="0"/>
    <x v="70"/>
    <x v="1"/>
    <n v="279"/>
    <n v="38"/>
    <n v="13.620071684587799"/>
  </r>
  <r>
    <x v="0"/>
    <x v="71"/>
    <x v="0"/>
    <n v="135"/>
    <n v="52"/>
    <n v="38.518518518518498"/>
  </r>
  <r>
    <x v="0"/>
    <x v="71"/>
    <x v="1"/>
    <n v="189"/>
    <n v="28"/>
    <n v="14.814814814814801"/>
  </r>
  <r>
    <x v="0"/>
    <x v="72"/>
    <x v="1"/>
    <n v="16"/>
    <s v="."/>
    <s v="."/>
  </r>
  <r>
    <x v="0"/>
    <x v="73"/>
    <x v="0"/>
    <n v="223"/>
    <n v="34"/>
    <n v="15.2466367713005"/>
  </r>
  <r>
    <x v="0"/>
    <x v="73"/>
    <x v="1"/>
    <n v="234"/>
    <n v="28"/>
    <n v="11.965811965812"/>
  </r>
  <r>
    <x v="0"/>
    <x v="74"/>
    <x v="0"/>
    <n v="121"/>
    <n v="17"/>
    <n v="14.049586776859501"/>
  </r>
  <r>
    <x v="0"/>
    <x v="74"/>
    <x v="1"/>
    <n v="130"/>
    <n v="15"/>
    <n v="11.538461538461499"/>
  </r>
  <r>
    <x v="0"/>
    <x v="75"/>
    <x v="0"/>
    <n v="178"/>
    <n v="34"/>
    <n v="19.101123595505602"/>
  </r>
  <r>
    <x v="0"/>
    <x v="75"/>
    <x v="1"/>
    <n v="152"/>
    <n v="27"/>
    <n v="17.7631578947368"/>
  </r>
  <r>
    <x v="0"/>
    <x v="76"/>
    <x v="0"/>
    <n v="237"/>
    <n v="66"/>
    <n v="27.848101265822802"/>
  </r>
  <r>
    <x v="0"/>
    <x v="76"/>
    <x v="1"/>
    <n v="353"/>
    <n v="66"/>
    <n v="18.696883852691201"/>
  </r>
  <r>
    <x v="0"/>
    <x v="77"/>
    <x v="0"/>
    <n v="49"/>
    <n v="9"/>
    <n v="18.367346938775501"/>
  </r>
  <r>
    <x v="0"/>
    <x v="77"/>
    <x v="1"/>
    <n v="53"/>
    <s v="."/>
    <s v="."/>
  </r>
  <r>
    <x v="0"/>
    <x v="78"/>
    <x v="0"/>
    <n v="85"/>
    <n v="14"/>
    <n v="16.470588235294102"/>
  </r>
  <r>
    <x v="0"/>
    <x v="78"/>
    <x v="1"/>
    <n v="117"/>
    <n v="19"/>
    <n v="16.239316239316199"/>
  </r>
  <r>
    <x v="0"/>
    <x v="79"/>
    <x v="0"/>
    <n v="62"/>
    <n v="7"/>
    <n v="11.290322580645199"/>
  </r>
  <r>
    <x v="0"/>
    <x v="79"/>
    <x v="1"/>
    <n v="68"/>
    <n v="12"/>
    <n v="17.647058823529399"/>
  </r>
  <r>
    <x v="0"/>
    <x v="80"/>
    <x v="0"/>
    <n v="74"/>
    <n v="20"/>
    <n v="27.027027027027"/>
  </r>
  <r>
    <x v="0"/>
    <x v="80"/>
    <x v="1"/>
    <n v="71"/>
    <n v="8"/>
    <n v="11.2676056338028"/>
  </r>
  <r>
    <x v="0"/>
    <x v="81"/>
    <x v="0"/>
    <n v="262"/>
    <n v="73"/>
    <n v="27.862595419847299"/>
  </r>
  <r>
    <x v="0"/>
    <x v="81"/>
    <x v="1"/>
    <n v="287"/>
    <n v="39"/>
    <n v="13.588850174216001"/>
  </r>
  <r>
    <x v="0"/>
    <x v="82"/>
    <x v="0"/>
    <n v="91"/>
    <n v="18"/>
    <n v="19.780219780219799"/>
  </r>
  <r>
    <x v="0"/>
    <x v="82"/>
    <x v="1"/>
    <n v="112"/>
    <n v="12"/>
    <n v="10.714285714285699"/>
  </r>
  <r>
    <x v="0"/>
    <x v="83"/>
    <x v="0"/>
    <n v="242"/>
    <n v="79"/>
    <n v="32.644628099173602"/>
  </r>
  <r>
    <x v="0"/>
    <x v="83"/>
    <x v="1"/>
    <n v="356"/>
    <n v="52"/>
    <n v="14.6067415730337"/>
  </r>
  <r>
    <x v="0"/>
    <x v="84"/>
    <x v="0"/>
    <n v="154"/>
    <n v="32"/>
    <n v="20.7792207792208"/>
  </r>
  <r>
    <x v="0"/>
    <x v="84"/>
    <x v="1"/>
    <n v="102"/>
    <n v="11"/>
    <n v="10.7843137254902"/>
  </r>
  <r>
    <x v="0"/>
    <x v="85"/>
    <x v="0"/>
    <n v="166"/>
    <n v="60"/>
    <n v="36.144578313253"/>
  </r>
  <r>
    <x v="0"/>
    <x v="85"/>
    <x v="1"/>
    <n v="196"/>
    <n v="48"/>
    <n v="24.489795918367399"/>
  </r>
  <r>
    <x v="0"/>
    <x v="86"/>
    <x v="0"/>
    <n v="153"/>
    <n v="40"/>
    <n v="26.143790849673199"/>
  </r>
  <r>
    <x v="0"/>
    <x v="86"/>
    <x v="1"/>
    <n v="191"/>
    <n v="29"/>
    <n v="15.183246073298401"/>
  </r>
  <r>
    <x v="0"/>
    <x v="87"/>
    <x v="0"/>
    <n v="24"/>
    <n v="5"/>
    <n v="20.8333333333333"/>
  </r>
  <r>
    <x v="0"/>
    <x v="87"/>
    <x v="1"/>
    <n v="51"/>
    <n v="7"/>
    <n v="13.7254901960784"/>
  </r>
  <r>
    <x v="0"/>
    <x v="88"/>
    <x v="0"/>
    <n v="176"/>
    <n v="65"/>
    <n v="36.931818181818201"/>
  </r>
  <r>
    <x v="0"/>
    <x v="88"/>
    <x v="1"/>
    <n v="195"/>
    <n v="51"/>
    <n v="26.153846153846199"/>
  </r>
  <r>
    <x v="0"/>
    <x v="89"/>
    <x v="0"/>
    <n v="141"/>
    <n v="51"/>
    <n v="36.170212765957501"/>
  </r>
  <r>
    <x v="0"/>
    <x v="89"/>
    <x v="1"/>
    <n v="187"/>
    <n v="49"/>
    <n v="26.203208556149701"/>
  </r>
  <r>
    <x v="0"/>
    <x v="90"/>
    <x v="0"/>
    <n v="350"/>
    <n v="83"/>
    <n v="23.714285714285701"/>
  </r>
  <r>
    <x v="0"/>
    <x v="90"/>
    <x v="1"/>
    <n v="406"/>
    <n v="50"/>
    <n v="12.3152709359606"/>
  </r>
  <r>
    <x v="0"/>
    <x v="91"/>
    <x v="0"/>
    <n v="118"/>
    <n v="20"/>
    <n v="16.9491525423729"/>
  </r>
  <r>
    <x v="0"/>
    <x v="91"/>
    <x v="1"/>
    <n v="88"/>
    <n v="20"/>
    <n v="22.727272727272702"/>
  </r>
  <r>
    <x v="0"/>
    <x v="92"/>
    <x v="0"/>
    <n v="287"/>
    <n v="44"/>
    <n v="15.331010452961699"/>
  </r>
  <r>
    <x v="0"/>
    <x v="92"/>
    <x v="1"/>
    <n v="345"/>
    <n v="54"/>
    <n v="15.6521739130435"/>
  </r>
  <r>
    <x v="0"/>
    <x v="93"/>
    <x v="0"/>
    <n v="134"/>
    <n v="41"/>
    <n v="30.597014925373099"/>
  </r>
  <r>
    <x v="0"/>
    <x v="93"/>
    <x v="1"/>
    <n v="123"/>
    <n v="17"/>
    <n v="13.821138211382101"/>
  </r>
  <r>
    <x v="0"/>
    <x v="94"/>
    <x v="0"/>
    <n v="50"/>
    <n v="9"/>
    <n v="18"/>
  </r>
  <r>
    <x v="0"/>
    <x v="94"/>
    <x v="1"/>
    <n v="33"/>
    <s v="."/>
    <s v="."/>
  </r>
  <r>
    <x v="0"/>
    <x v="95"/>
    <x v="0"/>
    <n v="167"/>
    <n v="50"/>
    <n v="29.940119760479"/>
  </r>
  <r>
    <x v="0"/>
    <x v="95"/>
    <x v="1"/>
    <n v="254"/>
    <n v="51"/>
    <n v="20.078740157480301"/>
  </r>
  <r>
    <x v="0"/>
    <x v="96"/>
    <x v="0"/>
    <n v="522"/>
    <n v="98"/>
    <n v="18.7739463601533"/>
  </r>
  <r>
    <x v="0"/>
    <x v="96"/>
    <x v="1"/>
    <n v="612"/>
    <n v="69"/>
    <n v="11.2745098039216"/>
  </r>
  <r>
    <x v="0"/>
    <x v="97"/>
    <x v="0"/>
    <n v="897"/>
    <n v="168"/>
    <n v="18.7290969899666"/>
  </r>
  <r>
    <x v="0"/>
    <x v="97"/>
    <x v="1"/>
    <n v="740"/>
    <n v="86"/>
    <n v="11.6216216216216"/>
  </r>
  <r>
    <x v="1"/>
    <x v="0"/>
    <x v="0"/>
    <n v="60"/>
    <n v="25"/>
    <n v="41.6666666666667"/>
  </r>
  <r>
    <x v="1"/>
    <x v="0"/>
    <x v="1"/>
    <n v="92"/>
    <n v="18"/>
    <n v="19.565217391304401"/>
  </r>
  <r>
    <x v="1"/>
    <x v="1"/>
    <x v="0"/>
    <n v="65"/>
    <n v="28"/>
    <n v="43.076923076923102"/>
  </r>
  <r>
    <x v="1"/>
    <x v="1"/>
    <x v="1"/>
    <n v="87"/>
    <n v="17"/>
    <n v="19.540229885057499"/>
  </r>
  <r>
    <x v="1"/>
    <x v="2"/>
    <x v="0"/>
    <n v="155"/>
    <n v="34"/>
    <n v="21.935483870967701"/>
  </r>
  <r>
    <x v="1"/>
    <x v="2"/>
    <x v="1"/>
    <n v="196"/>
    <n v="15"/>
    <n v="7.6530612244898002"/>
  </r>
  <r>
    <x v="1"/>
    <x v="3"/>
    <x v="0"/>
    <n v="175"/>
    <n v="49"/>
    <n v="28"/>
  </r>
  <r>
    <x v="1"/>
    <x v="3"/>
    <x v="1"/>
    <n v="219"/>
    <n v="35"/>
    <n v="15.981735159817401"/>
  </r>
  <r>
    <x v="1"/>
    <x v="4"/>
    <x v="0"/>
    <n v="109"/>
    <n v="40"/>
    <n v="36.697247706421997"/>
  </r>
  <r>
    <x v="1"/>
    <x v="4"/>
    <x v="1"/>
    <n v="110"/>
    <n v="15"/>
    <n v="13.636363636363599"/>
  </r>
  <r>
    <x v="1"/>
    <x v="5"/>
    <x v="0"/>
    <n v="167"/>
    <n v="84"/>
    <n v="50.299401197604801"/>
  </r>
  <r>
    <x v="1"/>
    <x v="5"/>
    <x v="1"/>
    <n v="195"/>
    <n v="39"/>
    <n v="20"/>
  </r>
  <r>
    <x v="1"/>
    <x v="6"/>
    <x v="0"/>
    <n v="144"/>
    <n v="51"/>
    <n v="35.4166666666667"/>
  </r>
  <r>
    <x v="1"/>
    <x v="6"/>
    <x v="1"/>
    <n v="187"/>
    <n v="28"/>
    <n v="14.9732620320856"/>
  </r>
  <r>
    <x v="1"/>
    <x v="7"/>
    <x v="0"/>
    <n v="95"/>
    <n v="10"/>
    <n v="10.526315789473699"/>
  </r>
  <r>
    <x v="1"/>
    <x v="7"/>
    <x v="1"/>
    <n v="128"/>
    <n v="17"/>
    <n v="13.28125"/>
  </r>
  <r>
    <x v="1"/>
    <x v="8"/>
    <x v="0"/>
    <n v="57"/>
    <n v="18"/>
    <n v="31.578947368421101"/>
  </r>
  <r>
    <x v="1"/>
    <x v="8"/>
    <x v="1"/>
    <n v="70"/>
    <n v="11"/>
    <n v="15.714285714285699"/>
  </r>
  <r>
    <x v="1"/>
    <x v="9"/>
    <x v="0"/>
    <n v="64"/>
    <n v="16"/>
    <n v="25"/>
  </r>
  <r>
    <x v="1"/>
    <x v="9"/>
    <x v="1"/>
    <n v="146"/>
    <n v="27"/>
    <n v="18.4931506849315"/>
  </r>
  <r>
    <x v="1"/>
    <x v="10"/>
    <x v="0"/>
    <n v="451"/>
    <n v="146"/>
    <n v="32.372505543237303"/>
  </r>
  <r>
    <x v="1"/>
    <x v="10"/>
    <x v="1"/>
    <n v="499"/>
    <n v="98"/>
    <n v="19.639278557114199"/>
  </r>
  <r>
    <x v="1"/>
    <x v="11"/>
    <x v="0"/>
    <n v="17"/>
    <s v="."/>
    <s v="."/>
  </r>
  <r>
    <x v="1"/>
    <x v="11"/>
    <x v="1"/>
    <n v="11"/>
    <s v="."/>
    <s v="."/>
  </r>
  <r>
    <x v="1"/>
    <x v="12"/>
    <x v="0"/>
    <n v="111"/>
    <n v="33"/>
    <n v="29.729729729729701"/>
  </r>
  <r>
    <x v="1"/>
    <x v="12"/>
    <x v="1"/>
    <n v="94"/>
    <n v="13"/>
    <n v="13.8297872340426"/>
  </r>
  <r>
    <x v="1"/>
    <x v="13"/>
    <x v="0"/>
    <n v="100"/>
    <n v="17"/>
    <n v="17"/>
  </r>
  <r>
    <x v="1"/>
    <x v="13"/>
    <x v="1"/>
    <n v="98"/>
    <n v="8"/>
    <n v="8.1632653061224492"/>
  </r>
  <r>
    <x v="1"/>
    <x v="14"/>
    <x v="0"/>
    <n v="119"/>
    <n v="51"/>
    <n v="42.857142857142897"/>
  </r>
  <r>
    <x v="1"/>
    <x v="14"/>
    <x v="1"/>
    <n v="169"/>
    <n v="29"/>
    <n v="17.159763313609499"/>
  </r>
  <r>
    <x v="1"/>
    <x v="15"/>
    <x v="0"/>
    <n v="155"/>
    <n v="38"/>
    <n v="24.5161290322581"/>
  </r>
  <r>
    <x v="1"/>
    <x v="15"/>
    <x v="1"/>
    <n v="209"/>
    <n v="15"/>
    <n v="7.1770334928229698"/>
  </r>
  <r>
    <x v="1"/>
    <x v="16"/>
    <x v="0"/>
    <n v="406"/>
    <n v="107"/>
    <n v="26.354679802955701"/>
  </r>
  <r>
    <x v="1"/>
    <x v="16"/>
    <x v="1"/>
    <n v="435"/>
    <n v="64"/>
    <n v="14.7126436781609"/>
  </r>
  <r>
    <x v="1"/>
    <x v="17"/>
    <x v="0"/>
    <n v="211"/>
    <n v="32"/>
    <n v="15.165876777251199"/>
  </r>
  <r>
    <x v="1"/>
    <x v="17"/>
    <x v="1"/>
    <n v="242"/>
    <n v="40"/>
    <n v="16.528925619834698"/>
  </r>
  <r>
    <x v="1"/>
    <x v="18"/>
    <x v="0"/>
    <n v="104"/>
    <n v="25"/>
    <n v="24.038461538461501"/>
  </r>
  <r>
    <x v="1"/>
    <x v="18"/>
    <x v="1"/>
    <n v="195"/>
    <n v="32"/>
    <n v="16.410256410256402"/>
  </r>
  <r>
    <x v="1"/>
    <x v="19"/>
    <x v="0"/>
    <n v="89"/>
    <n v="19"/>
    <n v="21.348314606741599"/>
  </r>
  <r>
    <x v="1"/>
    <x v="19"/>
    <x v="1"/>
    <n v="170"/>
    <n v="34"/>
    <n v="20"/>
  </r>
  <r>
    <x v="1"/>
    <x v="20"/>
    <x v="0"/>
    <n v="197"/>
    <n v="35"/>
    <n v="17.7664974619289"/>
  </r>
  <r>
    <x v="1"/>
    <x v="20"/>
    <x v="1"/>
    <n v="268"/>
    <n v="36"/>
    <n v="13.4328358208955"/>
  </r>
  <r>
    <x v="1"/>
    <x v="21"/>
    <x v="0"/>
    <n v="307"/>
    <n v="63"/>
    <n v="20.5211726384365"/>
  </r>
  <r>
    <x v="1"/>
    <x v="21"/>
    <x v="1"/>
    <n v="240"/>
    <n v="29"/>
    <n v="12.0833333333333"/>
  </r>
  <r>
    <x v="1"/>
    <x v="22"/>
    <x v="0"/>
    <n v="264"/>
    <n v="62"/>
    <n v="23.484848484848499"/>
  </r>
  <r>
    <x v="1"/>
    <x v="22"/>
    <x v="1"/>
    <n v="243"/>
    <n v="28"/>
    <n v="11.522633744856"/>
  </r>
  <r>
    <x v="1"/>
    <x v="23"/>
    <x v="0"/>
    <n v="90"/>
    <n v="32"/>
    <n v="35.5555555555556"/>
  </r>
  <r>
    <x v="1"/>
    <x v="23"/>
    <x v="1"/>
    <n v="84"/>
    <n v="15"/>
    <n v="17.8571428571429"/>
  </r>
  <r>
    <x v="1"/>
    <x v="24"/>
    <x v="0"/>
    <n v="139"/>
    <n v="26"/>
    <n v="18.705035971223001"/>
  </r>
  <r>
    <x v="1"/>
    <x v="24"/>
    <x v="1"/>
    <n v="155"/>
    <n v="20"/>
    <n v="12.9032258064516"/>
  </r>
  <r>
    <x v="1"/>
    <x v="25"/>
    <x v="0"/>
    <n v="127"/>
    <n v="50"/>
    <n v="39.370078740157503"/>
  </r>
  <r>
    <x v="1"/>
    <x v="25"/>
    <x v="1"/>
    <n v="157"/>
    <n v="24"/>
    <n v="15.286624203821701"/>
  </r>
  <r>
    <x v="1"/>
    <x v="26"/>
    <x v="0"/>
    <n v="196"/>
    <n v="44"/>
    <n v="22.4489795918367"/>
  </r>
  <r>
    <x v="1"/>
    <x v="26"/>
    <x v="1"/>
    <n v="241"/>
    <n v="30"/>
    <n v="12.448132780083"/>
  </r>
  <r>
    <x v="1"/>
    <x v="27"/>
    <x v="0"/>
    <n v="194"/>
    <n v="67"/>
    <n v="34.536082474226802"/>
  </r>
  <r>
    <x v="1"/>
    <x v="27"/>
    <x v="1"/>
    <n v="275"/>
    <n v="43"/>
    <n v="15.636363636363599"/>
  </r>
  <r>
    <x v="1"/>
    <x v="28"/>
    <x v="0"/>
    <n v="114"/>
    <n v="38"/>
    <n v="33.3333333333333"/>
  </r>
  <r>
    <x v="1"/>
    <x v="28"/>
    <x v="1"/>
    <n v="130"/>
    <n v="25"/>
    <n v="19.230769230769202"/>
  </r>
  <r>
    <x v="1"/>
    <x v="29"/>
    <x v="0"/>
    <n v="113"/>
    <n v="21"/>
    <n v="18.5840707964602"/>
  </r>
  <r>
    <x v="1"/>
    <x v="29"/>
    <x v="1"/>
    <n v="128"/>
    <n v="22"/>
    <n v="17.1875"/>
  </r>
  <r>
    <x v="1"/>
    <x v="30"/>
    <x v="0"/>
    <n v="184"/>
    <n v="83"/>
    <n v="45.1086956521739"/>
  </r>
  <r>
    <x v="1"/>
    <x v="30"/>
    <x v="1"/>
    <n v="245"/>
    <n v="38"/>
    <n v="15.5102040816327"/>
  </r>
  <r>
    <x v="1"/>
    <x v="31"/>
    <x v="0"/>
    <n v="126"/>
    <n v="24"/>
    <n v="19.047619047619101"/>
  </r>
  <r>
    <x v="1"/>
    <x v="31"/>
    <x v="1"/>
    <n v="123"/>
    <n v="13"/>
    <n v="10.569105691056899"/>
  </r>
  <r>
    <x v="1"/>
    <x v="32"/>
    <x v="0"/>
    <n v="255"/>
    <n v="76"/>
    <n v="29.803921568627501"/>
  </r>
  <r>
    <x v="1"/>
    <x v="32"/>
    <x v="1"/>
    <n v="262"/>
    <n v="42"/>
    <n v="16.030534351145"/>
  </r>
  <r>
    <x v="1"/>
    <x v="33"/>
    <x v="0"/>
    <n v="161"/>
    <n v="44"/>
    <n v="27.329192546583901"/>
  </r>
  <r>
    <x v="1"/>
    <x v="33"/>
    <x v="1"/>
    <n v="177"/>
    <n v="24"/>
    <n v="13.559322033898299"/>
  </r>
  <r>
    <x v="1"/>
    <x v="34"/>
    <x v="0"/>
    <n v="199"/>
    <n v="47"/>
    <n v="23.618090452261299"/>
  </r>
  <r>
    <x v="1"/>
    <x v="34"/>
    <x v="1"/>
    <n v="199"/>
    <n v="34"/>
    <n v="17.085427135678401"/>
  </r>
  <r>
    <x v="1"/>
    <x v="35"/>
    <x v="0"/>
    <n v="121"/>
    <n v="21"/>
    <n v="17.355371900826501"/>
  </r>
  <r>
    <x v="1"/>
    <x v="35"/>
    <x v="1"/>
    <n v="242"/>
    <n v="26"/>
    <n v="10.7438016528926"/>
  </r>
  <r>
    <x v="1"/>
    <x v="36"/>
    <x v="0"/>
    <n v="197"/>
    <n v="61"/>
    <n v="30.964467005076099"/>
  </r>
  <r>
    <x v="1"/>
    <x v="36"/>
    <x v="1"/>
    <n v="203"/>
    <n v="40"/>
    <n v="19.7044334975369"/>
  </r>
  <r>
    <x v="1"/>
    <x v="37"/>
    <x v="0"/>
    <n v="251"/>
    <n v="50"/>
    <n v="19.920318725099602"/>
  </r>
  <r>
    <x v="1"/>
    <x v="37"/>
    <x v="1"/>
    <n v="264"/>
    <n v="16"/>
    <n v="6.0606060606060597"/>
  </r>
  <r>
    <x v="1"/>
    <x v="38"/>
    <x v="0"/>
    <n v="191"/>
    <n v="51"/>
    <n v="26.701570680628301"/>
  </r>
  <r>
    <x v="1"/>
    <x v="38"/>
    <x v="1"/>
    <n v="209"/>
    <n v="27"/>
    <n v="12.9186602870813"/>
  </r>
  <r>
    <x v="1"/>
    <x v="39"/>
    <x v="0"/>
    <n v="135"/>
    <n v="41"/>
    <n v="30.370370370370399"/>
  </r>
  <r>
    <x v="1"/>
    <x v="39"/>
    <x v="1"/>
    <n v="173"/>
    <n v="31"/>
    <n v="17.9190751445087"/>
  </r>
  <r>
    <x v="1"/>
    <x v="40"/>
    <x v="0"/>
    <n v="110"/>
    <n v="39"/>
    <n v="35.454545454545503"/>
  </r>
  <r>
    <x v="1"/>
    <x v="40"/>
    <x v="1"/>
    <n v="152"/>
    <n v="30"/>
    <n v="19.7368421052632"/>
  </r>
  <r>
    <x v="1"/>
    <x v="41"/>
    <x v="0"/>
    <n v="108"/>
    <n v="27"/>
    <n v="25"/>
  </r>
  <r>
    <x v="1"/>
    <x v="41"/>
    <x v="1"/>
    <n v="83"/>
    <n v="9"/>
    <n v="10.8433734939759"/>
  </r>
  <r>
    <x v="1"/>
    <x v="42"/>
    <x v="0"/>
    <n v="53"/>
    <n v="16"/>
    <n v="30.188679245283002"/>
  </r>
  <r>
    <x v="1"/>
    <x v="42"/>
    <x v="1"/>
    <n v="70"/>
    <n v="11"/>
    <n v="15.714285714285699"/>
  </r>
  <r>
    <x v="1"/>
    <x v="43"/>
    <x v="0"/>
    <n v="121"/>
    <n v="24"/>
    <n v="19.834710743801701"/>
  </r>
  <r>
    <x v="1"/>
    <x v="43"/>
    <x v="1"/>
    <n v="129"/>
    <n v="18"/>
    <n v="13.953488372093"/>
  </r>
  <r>
    <x v="1"/>
    <x v="44"/>
    <x v="0"/>
    <n v="142"/>
    <n v="30"/>
    <n v="21.126760563380302"/>
  </r>
  <r>
    <x v="1"/>
    <x v="44"/>
    <x v="1"/>
    <n v="194"/>
    <n v="23"/>
    <n v="11.8556701030928"/>
  </r>
  <r>
    <x v="1"/>
    <x v="45"/>
    <x v="0"/>
    <n v="90"/>
    <n v="21"/>
    <n v="23.3333333333333"/>
  </r>
  <r>
    <x v="1"/>
    <x v="45"/>
    <x v="1"/>
    <n v="126"/>
    <n v="15"/>
    <n v="11.9047619047619"/>
  </r>
  <r>
    <x v="1"/>
    <x v="46"/>
    <x v="0"/>
    <n v="266"/>
    <n v="70"/>
    <n v="26.315789473684202"/>
  </r>
  <r>
    <x v="1"/>
    <x v="46"/>
    <x v="1"/>
    <n v="385"/>
    <n v="46"/>
    <n v="11.9480519480519"/>
  </r>
  <r>
    <x v="1"/>
    <x v="47"/>
    <x v="0"/>
    <n v="1392"/>
    <n v="316"/>
    <n v="22.701149425287401"/>
  </r>
  <r>
    <x v="1"/>
    <x v="47"/>
    <x v="1"/>
    <n v="1529"/>
    <n v="210"/>
    <n v="13.734466971877"/>
  </r>
  <r>
    <x v="1"/>
    <x v="48"/>
    <x v="0"/>
    <n v="127"/>
    <n v="20"/>
    <n v="15.748031496063"/>
  </r>
  <r>
    <x v="1"/>
    <x v="48"/>
    <x v="1"/>
    <n v="195"/>
    <n v="30"/>
    <n v="15.384615384615399"/>
  </r>
  <r>
    <x v="1"/>
    <x v="49"/>
    <x v="0"/>
    <n v="89"/>
    <n v="23"/>
    <n v="25.842696629213499"/>
  </r>
  <r>
    <x v="1"/>
    <x v="49"/>
    <x v="1"/>
    <n v="103"/>
    <n v="13"/>
    <n v="12.621359223301001"/>
  </r>
  <r>
    <x v="1"/>
    <x v="50"/>
    <x v="0"/>
    <n v="78"/>
    <n v="11"/>
    <n v="14.1025641025641"/>
  </r>
  <r>
    <x v="1"/>
    <x v="50"/>
    <x v="1"/>
    <n v="102"/>
    <n v="11"/>
    <n v="10.7843137254902"/>
  </r>
  <r>
    <x v="1"/>
    <x v="51"/>
    <x v="0"/>
    <n v="63"/>
    <n v="25"/>
    <n v="39.682539682539698"/>
  </r>
  <r>
    <x v="1"/>
    <x v="51"/>
    <x v="1"/>
    <n v="72"/>
    <n v="18"/>
    <n v="25"/>
  </r>
  <r>
    <x v="1"/>
    <x v="52"/>
    <x v="0"/>
    <n v="160"/>
    <n v="34"/>
    <n v="21.25"/>
  </r>
  <r>
    <x v="1"/>
    <x v="52"/>
    <x v="1"/>
    <n v="157"/>
    <n v="21"/>
    <n v="13.375796178344"/>
  </r>
  <r>
    <x v="1"/>
    <x v="53"/>
    <x v="0"/>
    <n v="216"/>
    <n v="55"/>
    <n v="25.462962962963001"/>
  </r>
  <r>
    <x v="1"/>
    <x v="53"/>
    <x v="1"/>
    <n v="255"/>
    <n v="23"/>
    <n v="9.0196078431372602"/>
  </r>
  <r>
    <x v="1"/>
    <x v="54"/>
    <x v="0"/>
    <n v="6"/>
    <s v="."/>
    <s v="."/>
  </r>
  <r>
    <x v="1"/>
    <x v="55"/>
    <x v="0"/>
    <n v="114"/>
    <n v="15"/>
    <n v="13.157894736842101"/>
  </r>
  <r>
    <x v="1"/>
    <x v="55"/>
    <x v="1"/>
    <n v="112"/>
    <n v="13"/>
    <n v="11.6071428571429"/>
  </r>
  <r>
    <x v="1"/>
    <x v="56"/>
    <x v="0"/>
    <n v="139"/>
    <n v="26"/>
    <n v="18.705035971223001"/>
  </r>
  <r>
    <x v="1"/>
    <x v="56"/>
    <x v="1"/>
    <n v="177"/>
    <n v="14"/>
    <n v="7.9096045197740104"/>
  </r>
  <r>
    <x v="1"/>
    <x v="57"/>
    <x v="0"/>
    <n v="73"/>
    <n v="9"/>
    <n v="12.328767123287699"/>
  </r>
  <r>
    <x v="1"/>
    <x v="57"/>
    <x v="1"/>
    <n v="73"/>
    <n v="9"/>
    <n v="12.328767123287699"/>
  </r>
  <r>
    <x v="1"/>
    <x v="58"/>
    <x v="0"/>
    <n v="111"/>
    <n v="29"/>
    <n v="26.126126126126099"/>
  </r>
  <r>
    <x v="1"/>
    <x v="58"/>
    <x v="1"/>
    <n v="106"/>
    <n v="16"/>
    <n v="15.094339622641501"/>
  </r>
  <r>
    <x v="1"/>
    <x v="59"/>
    <x v="0"/>
    <n v="89"/>
    <n v="21"/>
    <n v="23.595505617977501"/>
  </r>
  <r>
    <x v="1"/>
    <x v="59"/>
    <x v="1"/>
    <n v="103"/>
    <n v="9"/>
    <n v="8.7378640776699008"/>
  </r>
  <r>
    <x v="1"/>
    <x v="60"/>
    <x v="0"/>
    <n v="119"/>
    <n v="25"/>
    <n v="21.008403361344499"/>
  </r>
  <r>
    <x v="1"/>
    <x v="60"/>
    <x v="1"/>
    <n v="174"/>
    <n v="17"/>
    <n v="9.7701149425287408"/>
  </r>
  <r>
    <x v="1"/>
    <x v="61"/>
    <x v="0"/>
    <n v="219"/>
    <n v="47"/>
    <n v="21.4611872146119"/>
  </r>
  <r>
    <x v="1"/>
    <x v="61"/>
    <x v="1"/>
    <n v="214"/>
    <n v="27"/>
    <n v="12.616822429906501"/>
  </r>
  <r>
    <x v="1"/>
    <x v="62"/>
    <x v="0"/>
    <n v="59"/>
    <n v="11"/>
    <n v="18.644067796610202"/>
  </r>
  <r>
    <x v="1"/>
    <x v="62"/>
    <x v="1"/>
    <n v="47"/>
    <n v="7"/>
    <n v="14.893617021276601"/>
  </r>
  <r>
    <x v="1"/>
    <x v="63"/>
    <x v="0"/>
    <n v="630"/>
    <n v="134"/>
    <n v="21.269841269841301"/>
  </r>
  <r>
    <x v="1"/>
    <x v="63"/>
    <x v="1"/>
    <n v="764"/>
    <n v="85"/>
    <n v="11.1256544502618"/>
  </r>
  <r>
    <x v="1"/>
    <x v="64"/>
    <x v="0"/>
    <n v="107"/>
    <n v="14"/>
    <n v="13.0841121495327"/>
  </r>
  <r>
    <x v="1"/>
    <x v="64"/>
    <x v="1"/>
    <n v="149"/>
    <n v="22"/>
    <n v="14.7651006711409"/>
  </r>
  <r>
    <x v="1"/>
    <x v="65"/>
    <x v="0"/>
    <n v="259"/>
    <n v="53"/>
    <n v="20.4633204633205"/>
  </r>
  <r>
    <x v="1"/>
    <x v="65"/>
    <x v="1"/>
    <n v="317"/>
    <n v="43"/>
    <n v="13.5646687697161"/>
  </r>
  <r>
    <x v="1"/>
    <x v="66"/>
    <x v="0"/>
    <n v="99"/>
    <n v="11"/>
    <n v="11.1111111111111"/>
  </r>
  <r>
    <x v="1"/>
    <x v="66"/>
    <x v="1"/>
    <n v="55"/>
    <n v="8"/>
    <n v="14.545454545454501"/>
  </r>
  <r>
    <x v="1"/>
    <x v="67"/>
    <x v="0"/>
    <n v="202"/>
    <n v="54"/>
    <n v="26.7326732673267"/>
  </r>
  <r>
    <x v="1"/>
    <x v="67"/>
    <x v="1"/>
    <n v="139"/>
    <n v="23"/>
    <n v="16.5467625899281"/>
  </r>
  <r>
    <x v="1"/>
    <x v="68"/>
    <x v="0"/>
    <n v="98"/>
    <n v="30"/>
    <n v="30.612244897959201"/>
  </r>
  <r>
    <x v="1"/>
    <x v="68"/>
    <x v="1"/>
    <n v="118"/>
    <n v="16"/>
    <n v="13.559322033898299"/>
  </r>
  <r>
    <x v="1"/>
    <x v="69"/>
    <x v="0"/>
    <n v="253"/>
    <n v="28"/>
    <n v="11.0671936758893"/>
  </r>
  <r>
    <x v="1"/>
    <x v="69"/>
    <x v="1"/>
    <n v="362"/>
    <n v="41"/>
    <n v="11.325966850828699"/>
  </r>
  <r>
    <x v="1"/>
    <x v="70"/>
    <x v="0"/>
    <n v="248"/>
    <n v="74"/>
    <n v="29.838709677419399"/>
  </r>
  <r>
    <x v="1"/>
    <x v="70"/>
    <x v="1"/>
    <n v="278"/>
    <n v="33"/>
    <n v="11.870503597122299"/>
  </r>
  <r>
    <x v="1"/>
    <x v="71"/>
    <x v="0"/>
    <n v="146"/>
    <n v="55"/>
    <n v="37.671232876712303"/>
  </r>
  <r>
    <x v="1"/>
    <x v="71"/>
    <x v="1"/>
    <n v="189"/>
    <n v="30"/>
    <n v="15.8730158730159"/>
  </r>
  <r>
    <x v="1"/>
    <x v="72"/>
    <x v="0"/>
    <n v="19"/>
    <s v="."/>
    <s v="."/>
  </r>
  <r>
    <x v="1"/>
    <x v="72"/>
    <x v="1"/>
    <n v="13"/>
    <s v="."/>
    <s v="."/>
  </r>
  <r>
    <x v="1"/>
    <x v="73"/>
    <x v="0"/>
    <n v="229"/>
    <n v="36"/>
    <n v="15.7205240174673"/>
  </r>
  <r>
    <x v="1"/>
    <x v="73"/>
    <x v="1"/>
    <n v="240"/>
    <n v="28"/>
    <n v="11.6666666666667"/>
  </r>
  <r>
    <x v="1"/>
    <x v="74"/>
    <x v="0"/>
    <n v="128"/>
    <n v="21"/>
    <n v="16.40625"/>
  </r>
  <r>
    <x v="1"/>
    <x v="74"/>
    <x v="1"/>
    <n v="141"/>
    <n v="12"/>
    <n v="8.5106382978723403"/>
  </r>
  <r>
    <x v="1"/>
    <x v="75"/>
    <x v="0"/>
    <n v="180"/>
    <n v="29"/>
    <n v="16.1111111111111"/>
  </r>
  <r>
    <x v="1"/>
    <x v="75"/>
    <x v="1"/>
    <n v="163"/>
    <n v="28"/>
    <n v="17.177914110429501"/>
  </r>
  <r>
    <x v="1"/>
    <x v="76"/>
    <x v="0"/>
    <n v="250"/>
    <n v="70"/>
    <n v="28"/>
  </r>
  <r>
    <x v="1"/>
    <x v="76"/>
    <x v="1"/>
    <n v="350"/>
    <n v="57"/>
    <n v="16.285714285714299"/>
  </r>
  <r>
    <x v="1"/>
    <x v="77"/>
    <x v="0"/>
    <n v="55"/>
    <n v="13"/>
    <n v="23.636363636363601"/>
  </r>
  <r>
    <x v="1"/>
    <x v="77"/>
    <x v="1"/>
    <n v="53"/>
    <s v="."/>
    <s v="."/>
  </r>
  <r>
    <x v="1"/>
    <x v="78"/>
    <x v="0"/>
    <n v="86"/>
    <n v="18"/>
    <n v="20.930232558139501"/>
  </r>
  <r>
    <x v="1"/>
    <x v="78"/>
    <x v="1"/>
    <n v="130"/>
    <n v="27"/>
    <n v="20.769230769230798"/>
  </r>
  <r>
    <x v="1"/>
    <x v="79"/>
    <x v="0"/>
    <n v="59"/>
    <n v="14"/>
    <n v="23.728813559321999"/>
  </r>
  <r>
    <x v="1"/>
    <x v="79"/>
    <x v="1"/>
    <n v="72"/>
    <n v="9"/>
    <n v="12.5"/>
  </r>
  <r>
    <x v="1"/>
    <x v="80"/>
    <x v="0"/>
    <n v="72"/>
    <n v="15"/>
    <n v="20.8333333333333"/>
  </r>
  <r>
    <x v="1"/>
    <x v="80"/>
    <x v="1"/>
    <n v="63"/>
    <n v="7"/>
    <n v="11.1111111111111"/>
  </r>
  <r>
    <x v="1"/>
    <x v="81"/>
    <x v="0"/>
    <n v="248"/>
    <n v="71"/>
    <n v="28.629032258064498"/>
  </r>
  <r>
    <x v="1"/>
    <x v="81"/>
    <x v="1"/>
    <n v="290"/>
    <n v="50"/>
    <n v="17.241379310344801"/>
  </r>
  <r>
    <x v="1"/>
    <x v="82"/>
    <x v="0"/>
    <n v="77"/>
    <n v="18"/>
    <n v="23.3766233766234"/>
  </r>
  <r>
    <x v="1"/>
    <x v="82"/>
    <x v="1"/>
    <n v="119"/>
    <n v="14"/>
    <n v="11.764705882352899"/>
  </r>
  <r>
    <x v="1"/>
    <x v="83"/>
    <x v="0"/>
    <n v="248"/>
    <n v="83"/>
    <n v="33.4677419354839"/>
  </r>
  <r>
    <x v="1"/>
    <x v="83"/>
    <x v="1"/>
    <n v="352"/>
    <n v="65"/>
    <n v="18.465909090909101"/>
  </r>
  <r>
    <x v="1"/>
    <x v="84"/>
    <x v="0"/>
    <n v="154"/>
    <n v="29"/>
    <n v="18.831168831168799"/>
  </r>
  <r>
    <x v="1"/>
    <x v="84"/>
    <x v="1"/>
    <n v="105"/>
    <n v="10"/>
    <n v="9.5238095238095308"/>
  </r>
  <r>
    <x v="1"/>
    <x v="85"/>
    <x v="0"/>
    <n v="152"/>
    <n v="50"/>
    <n v="32.894736842105303"/>
  </r>
  <r>
    <x v="1"/>
    <x v="85"/>
    <x v="1"/>
    <n v="200"/>
    <n v="67"/>
    <n v="33.5"/>
  </r>
  <r>
    <x v="1"/>
    <x v="86"/>
    <x v="0"/>
    <n v="156"/>
    <n v="55"/>
    <n v="35.256410256410298"/>
  </r>
  <r>
    <x v="1"/>
    <x v="86"/>
    <x v="1"/>
    <n v="189"/>
    <n v="23"/>
    <n v="12.1693121693122"/>
  </r>
  <r>
    <x v="1"/>
    <x v="87"/>
    <x v="0"/>
    <n v="22"/>
    <n v="8"/>
    <n v="36.363636363636402"/>
  </r>
  <r>
    <x v="1"/>
    <x v="87"/>
    <x v="1"/>
    <n v="47"/>
    <n v="8"/>
    <n v="17.021276595744698"/>
  </r>
  <r>
    <x v="1"/>
    <x v="88"/>
    <x v="0"/>
    <n v="185"/>
    <n v="70"/>
    <n v="37.837837837837803"/>
  </r>
  <r>
    <x v="1"/>
    <x v="88"/>
    <x v="1"/>
    <n v="192"/>
    <n v="48"/>
    <n v="25"/>
  </r>
  <r>
    <x v="1"/>
    <x v="89"/>
    <x v="0"/>
    <n v="145"/>
    <n v="48"/>
    <n v="33.1034482758621"/>
  </r>
  <r>
    <x v="1"/>
    <x v="89"/>
    <x v="1"/>
    <n v="190"/>
    <n v="39"/>
    <n v="20.526315789473699"/>
  </r>
  <r>
    <x v="1"/>
    <x v="90"/>
    <x v="0"/>
    <n v="345"/>
    <n v="75"/>
    <n v="21.739130434782599"/>
  </r>
  <r>
    <x v="1"/>
    <x v="90"/>
    <x v="1"/>
    <n v="410"/>
    <n v="40"/>
    <n v="9.7560975609756095"/>
  </r>
  <r>
    <x v="1"/>
    <x v="91"/>
    <x v="0"/>
    <n v="112"/>
    <n v="16"/>
    <n v="14.285714285714301"/>
  </r>
  <r>
    <x v="1"/>
    <x v="91"/>
    <x v="1"/>
    <n v="92"/>
    <n v="20"/>
    <n v="21.739130434782599"/>
  </r>
  <r>
    <x v="1"/>
    <x v="92"/>
    <x v="0"/>
    <n v="306"/>
    <n v="55"/>
    <n v="17.973856209150298"/>
  </r>
  <r>
    <x v="1"/>
    <x v="92"/>
    <x v="1"/>
    <n v="332"/>
    <n v="47"/>
    <n v="14.1566265060241"/>
  </r>
  <r>
    <x v="1"/>
    <x v="93"/>
    <x v="0"/>
    <n v="131"/>
    <n v="34"/>
    <n v="25.9541984732824"/>
  </r>
  <r>
    <x v="1"/>
    <x v="93"/>
    <x v="1"/>
    <n v="131"/>
    <n v="17"/>
    <n v="12.9770992366412"/>
  </r>
  <r>
    <x v="1"/>
    <x v="94"/>
    <x v="0"/>
    <n v="46"/>
    <n v="8"/>
    <n v="17.3913043478261"/>
  </r>
  <r>
    <x v="1"/>
    <x v="94"/>
    <x v="1"/>
    <n v="33"/>
    <s v="."/>
    <s v="."/>
  </r>
  <r>
    <x v="1"/>
    <x v="95"/>
    <x v="0"/>
    <n v="168"/>
    <n v="55"/>
    <n v="32.738095238095198"/>
  </r>
  <r>
    <x v="1"/>
    <x v="95"/>
    <x v="1"/>
    <n v="258"/>
    <n v="52"/>
    <n v="20.155038759689901"/>
  </r>
  <r>
    <x v="1"/>
    <x v="96"/>
    <x v="0"/>
    <n v="577"/>
    <n v="108"/>
    <n v="18.717504332755599"/>
  </r>
  <r>
    <x v="1"/>
    <x v="96"/>
    <x v="1"/>
    <n v="582"/>
    <n v="55"/>
    <n v="9.4501718213058403"/>
  </r>
  <r>
    <x v="1"/>
    <x v="97"/>
    <x v="0"/>
    <n v="915"/>
    <n v="195"/>
    <n v="21.311475409836099"/>
  </r>
  <r>
    <x v="1"/>
    <x v="97"/>
    <x v="1"/>
    <n v="774"/>
    <n v="77"/>
    <n v="9.94832041343669"/>
  </r>
  <r>
    <x v="2"/>
    <x v="0"/>
    <x v="0"/>
    <n v="63"/>
    <n v="22"/>
    <n v="34.920634920634903"/>
  </r>
  <r>
    <x v="2"/>
    <x v="0"/>
    <x v="1"/>
    <n v="103"/>
    <n v="18"/>
    <n v="17.475728155339802"/>
  </r>
  <r>
    <x v="2"/>
    <x v="1"/>
    <x v="0"/>
    <n v="84"/>
    <n v="35"/>
    <n v="41.6666666666667"/>
  </r>
  <r>
    <x v="2"/>
    <x v="1"/>
    <x v="1"/>
    <n v="77"/>
    <n v="15"/>
    <n v="19.480519480519501"/>
  </r>
  <r>
    <x v="2"/>
    <x v="2"/>
    <x v="0"/>
    <n v="148"/>
    <n v="24"/>
    <n v="16.2162162162162"/>
  </r>
  <r>
    <x v="2"/>
    <x v="2"/>
    <x v="1"/>
    <n v="209"/>
    <n v="21"/>
    <n v="10.047846889952201"/>
  </r>
  <r>
    <x v="2"/>
    <x v="3"/>
    <x v="0"/>
    <n v="167"/>
    <n v="52"/>
    <n v="31.137724550898199"/>
  </r>
  <r>
    <x v="2"/>
    <x v="3"/>
    <x v="1"/>
    <n v="230"/>
    <n v="30"/>
    <n v="13.0434782608696"/>
  </r>
  <r>
    <x v="2"/>
    <x v="4"/>
    <x v="0"/>
    <n v="111"/>
    <n v="39"/>
    <n v="35.135135135135101"/>
  </r>
  <r>
    <x v="2"/>
    <x v="4"/>
    <x v="1"/>
    <n v="120"/>
    <n v="18"/>
    <n v="15"/>
  </r>
  <r>
    <x v="2"/>
    <x v="5"/>
    <x v="0"/>
    <n v="182"/>
    <n v="85"/>
    <n v="46.703296703296701"/>
  </r>
  <r>
    <x v="2"/>
    <x v="5"/>
    <x v="1"/>
    <n v="221"/>
    <n v="45"/>
    <n v="20.3619909502262"/>
  </r>
  <r>
    <x v="2"/>
    <x v="6"/>
    <x v="0"/>
    <n v="146"/>
    <n v="41"/>
    <n v="28.082191780821901"/>
  </r>
  <r>
    <x v="2"/>
    <x v="6"/>
    <x v="1"/>
    <n v="183"/>
    <n v="32"/>
    <n v="17.486338797814199"/>
  </r>
  <r>
    <x v="2"/>
    <x v="7"/>
    <x v="0"/>
    <n v="113"/>
    <n v="10"/>
    <n v="8.8495575221239005"/>
  </r>
  <r>
    <x v="2"/>
    <x v="7"/>
    <x v="1"/>
    <n v="123"/>
    <n v="16"/>
    <n v="13.0081300813008"/>
  </r>
  <r>
    <x v="2"/>
    <x v="8"/>
    <x v="0"/>
    <n v="57"/>
    <n v="21"/>
    <n v="36.842105263157897"/>
  </r>
  <r>
    <x v="2"/>
    <x v="8"/>
    <x v="1"/>
    <n v="71"/>
    <n v="13"/>
    <n v="18.309859154929601"/>
  </r>
  <r>
    <x v="2"/>
    <x v="9"/>
    <x v="0"/>
    <n v="63"/>
    <n v="14"/>
    <n v="22.2222222222222"/>
  </r>
  <r>
    <x v="2"/>
    <x v="9"/>
    <x v="1"/>
    <n v="149"/>
    <n v="17"/>
    <n v="11.4093959731544"/>
  </r>
  <r>
    <x v="2"/>
    <x v="10"/>
    <x v="0"/>
    <n v="456"/>
    <n v="139"/>
    <n v="30.482456140350902"/>
  </r>
  <r>
    <x v="2"/>
    <x v="10"/>
    <x v="1"/>
    <n v="521"/>
    <n v="91"/>
    <n v="17.466410748560499"/>
  </r>
  <r>
    <x v="2"/>
    <x v="11"/>
    <x v="0"/>
    <n v="14"/>
    <s v="."/>
    <s v="."/>
  </r>
  <r>
    <x v="2"/>
    <x v="11"/>
    <x v="1"/>
    <n v="11"/>
    <s v="."/>
    <s v="."/>
  </r>
  <r>
    <x v="2"/>
    <x v="12"/>
    <x v="0"/>
    <n v="110"/>
    <n v="35"/>
    <n v="31.818181818181799"/>
  </r>
  <r>
    <x v="2"/>
    <x v="12"/>
    <x v="1"/>
    <n v="110"/>
    <n v="14"/>
    <n v="12.7272727272727"/>
  </r>
  <r>
    <x v="2"/>
    <x v="13"/>
    <x v="0"/>
    <n v="94"/>
    <n v="12"/>
    <n v="12.7659574468085"/>
  </r>
  <r>
    <x v="2"/>
    <x v="13"/>
    <x v="1"/>
    <n v="102"/>
    <n v="15"/>
    <n v="14.705882352941201"/>
  </r>
  <r>
    <x v="2"/>
    <x v="14"/>
    <x v="0"/>
    <n v="115"/>
    <n v="45"/>
    <n v="39.130434782608702"/>
  </r>
  <r>
    <x v="2"/>
    <x v="14"/>
    <x v="1"/>
    <n v="182"/>
    <n v="34"/>
    <n v="18.6813186813187"/>
  </r>
  <r>
    <x v="2"/>
    <x v="15"/>
    <x v="0"/>
    <n v="144"/>
    <n v="30"/>
    <n v="20.8333333333333"/>
  </r>
  <r>
    <x v="2"/>
    <x v="15"/>
    <x v="1"/>
    <n v="224"/>
    <n v="26"/>
    <n v="11.6071428571429"/>
  </r>
  <r>
    <x v="2"/>
    <x v="16"/>
    <x v="0"/>
    <n v="394"/>
    <n v="117"/>
    <n v="29.6954314720812"/>
  </r>
  <r>
    <x v="2"/>
    <x v="16"/>
    <x v="1"/>
    <n v="450"/>
    <n v="70"/>
    <n v="15.5555555555556"/>
  </r>
  <r>
    <x v="2"/>
    <x v="17"/>
    <x v="0"/>
    <n v="205"/>
    <n v="44"/>
    <n v="21.4634146341463"/>
  </r>
  <r>
    <x v="2"/>
    <x v="17"/>
    <x v="1"/>
    <n v="251"/>
    <n v="39"/>
    <n v="15.5378486055777"/>
  </r>
  <r>
    <x v="2"/>
    <x v="18"/>
    <x v="0"/>
    <n v="116"/>
    <n v="36"/>
    <n v="31.034482758620701"/>
  </r>
  <r>
    <x v="2"/>
    <x v="18"/>
    <x v="1"/>
    <n v="210"/>
    <n v="35"/>
    <n v="16.6666666666667"/>
  </r>
  <r>
    <x v="2"/>
    <x v="19"/>
    <x v="0"/>
    <n v="104"/>
    <n v="24"/>
    <n v="23.076923076923102"/>
  </r>
  <r>
    <x v="2"/>
    <x v="19"/>
    <x v="1"/>
    <n v="178"/>
    <n v="27"/>
    <n v="15.168539325842699"/>
  </r>
  <r>
    <x v="2"/>
    <x v="20"/>
    <x v="0"/>
    <n v="201"/>
    <n v="39"/>
    <n v="19.402985074626901"/>
  </r>
  <r>
    <x v="2"/>
    <x v="20"/>
    <x v="1"/>
    <n v="264"/>
    <n v="31"/>
    <n v="11.7424242424242"/>
  </r>
  <r>
    <x v="2"/>
    <x v="21"/>
    <x v="0"/>
    <n v="308"/>
    <n v="62"/>
    <n v="20.129870129870099"/>
  </r>
  <r>
    <x v="2"/>
    <x v="21"/>
    <x v="1"/>
    <n v="234"/>
    <n v="23"/>
    <n v="9.8290598290598297"/>
  </r>
  <r>
    <x v="2"/>
    <x v="22"/>
    <x v="0"/>
    <n v="264"/>
    <n v="65"/>
    <n v="24.6212121212121"/>
  </r>
  <r>
    <x v="2"/>
    <x v="22"/>
    <x v="1"/>
    <n v="236"/>
    <n v="28"/>
    <n v="11.864406779661"/>
  </r>
  <r>
    <x v="2"/>
    <x v="23"/>
    <x v="0"/>
    <n v="92"/>
    <n v="31"/>
    <n v="33.695652173913103"/>
  </r>
  <r>
    <x v="2"/>
    <x v="23"/>
    <x v="1"/>
    <n v="85"/>
    <n v="13"/>
    <n v="15.294117647058799"/>
  </r>
  <r>
    <x v="2"/>
    <x v="24"/>
    <x v="0"/>
    <n v="133"/>
    <n v="24"/>
    <n v="18.045112781954899"/>
  </r>
  <r>
    <x v="2"/>
    <x v="24"/>
    <x v="1"/>
    <n v="178"/>
    <n v="24"/>
    <n v="13.483146067415699"/>
  </r>
  <r>
    <x v="2"/>
    <x v="25"/>
    <x v="0"/>
    <n v="126"/>
    <n v="57"/>
    <n v="45.238095238095198"/>
  </r>
  <r>
    <x v="2"/>
    <x v="25"/>
    <x v="1"/>
    <n v="181"/>
    <n v="28"/>
    <n v="15.469613259668501"/>
  </r>
  <r>
    <x v="2"/>
    <x v="26"/>
    <x v="0"/>
    <n v="204"/>
    <n v="54"/>
    <n v="26.470588235294102"/>
  </r>
  <r>
    <x v="2"/>
    <x v="26"/>
    <x v="1"/>
    <n v="247"/>
    <n v="32"/>
    <n v="12.9554655870445"/>
  </r>
  <r>
    <x v="2"/>
    <x v="27"/>
    <x v="0"/>
    <n v="196"/>
    <n v="67"/>
    <n v="34.183673469387799"/>
  </r>
  <r>
    <x v="2"/>
    <x v="27"/>
    <x v="1"/>
    <n v="302"/>
    <n v="50"/>
    <n v="16.5562913907285"/>
  </r>
  <r>
    <x v="2"/>
    <x v="28"/>
    <x v="0"/>
    <n v="123"/>
    <n v="52"/>
    <n v="42.276422764227704"/>
  </r>
  <r>
    <x v="2"/>
    <x v="28"/>
    <x v="1"/>
    <n v="144"/>
    <n v="24"/>
    <n v="16.6666666666667"/>
  </r>
  <r>
    <x v="2"/>
    <x v="29"/>
    <x v="0"/>
    <n v="111"/>
    <n v="27"/>
    <n v="24.324324324324301"/>
  </r>
  <r>
    <x v="2"/>
    <x v="29"/>
    <x v="1"/>
    <n v="124"/>
    <n v="20"/>
    <n v="16.129032258064498"/>
  </r>
  <r>
    <x v="2"/>
    <x v="30"/>
    <x v="0"/>
    <n v="193"/>
    <n v="75"/>
    <n v="38.860103626943001"/>
  </r>
  <r>
    <x v="2"/>
    <x v="30"/>
    <x v="1"/>
    <n v="261"/>
    <n v="35"/>
    <n v="13.4099616858238"/>
  </r>
  <r>
    <x v="2"/>
    <x v="31"/>
    <x v="0"/>
    <n v="127"/>
    <n v="25"/>
    <n v="19.685039370078702"/>
  </r>
  <r>
    <x v="2"/>
    <x v="31"/>
    <x v="1"/>
    <n v="134"/>
    <n v="14"/>
    <n v="10.4477611940299"/>
  </r>
  <r>
    <x v="2"/>
    <x v="32"/>
    <x v="0"/>
    <n v="245"/>
    <n v="62"/>
    <n v="25.3061224489796"/>
  </r>
  <r>
    <x v="2"/>
    <x v="32"/>
    <x v="1"/>
    <n v="273"/>
    <n v="38"/>
    <n v="13.9194139194139"/>
  </r>
  <r>
    <x v="2"/>
    <x v="33"/>
    <x v="0"/>
    <n v="159"/>
    <n v="46"/>
    <n v="28.930817610062899"/>
  </r>
  <r>
    <x v="2"/>
    <x v="33"/>
    <x v="1"/>
    <n v="193"/>
    <n v="25"/>
    <n v="12.9533678756477"/>
  </r>
  <r>
    <x v="2"/>
    <x v="34"/>
    <x v="0"/>
    <n v="213"/>
    <n v="32"/>
    <n v="15.0234741784038"/>
  </r>
  <r>
    <x v="2"/>
    <x v="34"/>
    <x v="1"/>
    <n v="222"/>
    <n v="29"/>
    <n v="13.063063063063099"/>
  </r>
  <r>
    <x v="2"/>
    <x v="35"/>
    <x v="0"/>
    <n v="117"/>
    <n v="18"/>
    <n v="15.384615384615399"/>
  </r>
  <r>
    <x v="2"/>
    <x v="35"/>
    <x v="1"/>
    <n v="247"/>
    <n v="32"/>
    <n v="12.9554655870445"/>
  </r>
  <r>
    <x v="2"/>
    <x v="36"/>
    <x v="0"/>
    <n v="196"/>
    <n v="65"/>
    <n v="33.163265306122497"/>
  </r>
  <r>
    <x v="2"/>
    <x v="36"/>
    <x v="1"/>
    <n v="207"/>
    <n v="37"/>
    <n v="17.874396135265702"/>
  </r>
  <r>
    <x v="2"/>
    <x v="37"/>
    <x v="0"/>
    <n v="228"/>
    <n v="53"/>
    <n v="23.245614035087701"/>
  </r>
  <r>
    <x v="2"/>
    <x v="37"/>
    <x v="1"/>
    <n v="282"/>
    <n v="25"/>
    <n v="8.8652482269503601"/>
  </r>
  <r>
    <x v="2"/>
    <x v="38"/>
    <x v="0"/>
    <n v="183"/>
    <n v="48"/>
    <n v="26.229508196721302"/>
  </r>
  <r>
    <x v="2"/>
    <x v="38"/>
    <x v="1"/>
    <n v="225"/>
    <n v="31"/>
    <n v="13.7777777777778"/>
  </r>
  <r>
    <x v="2"/>
    <x v="39"/>
    <x v="0"/>
    <n v="136"/>
    <n v="42"/>
    <n v="30.882352941176499"/>
  </r>
  <r>
    <x v="2"/>
    <x v="39"/>
    <x v="1"/>
    <n v="175"/>
    <n v="25"/>
    <n v="14.285714285714301"/>
  </r>
  <r>
    <x v="2"/>
    <x v="40"/>
    <x v="0"/>
    <n v="107"/>
    <n v="38"/>
    <n v="35.514018691588802"/>
  </r>
  <r>
    <x v="2"/>
    <x v="40"/>
    <x v="1"/>
    <n v="149"/>
    <n v="24"/>
    <n v="16.107382550335601"/>
  </r>
  <r>
    <x v="2"/>
    <x v="41"/>
    <x v="0"/>
    <n v="111"/>
    <n v="25"/>
    <n v="22.5225225225225"/>
  </r>
  <r>
    <x v="2"/>
    <x v="41"/>
    <x v="1"/>
    <n v="87"/>
    <n v="12"/>
    <n v="13.7931034482759"/>
  </r>
  <r>
    <x v="2"/>
    <x v="42"/>
    <x v="0"/>
    <n v="52"/>
    <n v="13"/>
    <n v="25"/>
  </r>
  <r>
    <x v="2"/>
    <x v="42"/>
    <x v="1"/>
    <n v="68"/>
    <n v="12"/>
    <n v="17.647058823529399"/>
  </r>
  <r>
    <x v="2"/>
    <x v="43"/>
    <x v="0"/>
    <n v="118"/>
    <n v="20"/>
    <n v="16.9491525423729"/>
  </r>
  <r>
    <x v="2"/>
    <x v="43"/>
    <x v="1"/>
    <n v="127"/>
    <n v="16"/>
    <n v="12.5984251968504"/>
  </r>
  <r>
    <x v="2"/>
    <x v="44"/>
    <x v="0"/>
    <n v="145"/>
    <n v="38"/>
    <n v="26.2068965517241"/>
  </r>
  <r>
    <x v="2"/>
    <x v="44"/>
    <x v="1"/>
    <n v="197"/>
    <n v="25"/>
    <n v="12.690355329949201"/>
  </r>
  <r>
    <x v="2"/>
    <x v="45"/>
    <x v="0"/>
    <n v="97"/>
    <n v="23"/>
    <n v="23.7113402061856"/>
  </r>
  <r>
    <x v="2"/>
    <x v="45"/>
    <x v="1"/>
    <n v="133"/>
    <n v="14"/>
    <n v="10.526315789473699"/>
  </r>
  <r>
    <x v="2"/>
    <x v="46"/>
    <x v="0"/>
    <n v="275"/>
    <n v="73"/>
    <n v="26.5454545454546"/>
  </r>
  <r>
    <x v="2"/>
    <x v="46"/>
    <x v="1"/>
    <n v="379"/>
    <n v="41"/>
    <n v="10.817941952506599"/>
  </r>
  <r>
    <x v="2"/>
    <x v="47"/>
    <x v="0"/>
    <n v="1362"/>
    <n v="332"/>
    <n v="24.375917767988302"/>
  </r>
  <r>
    <x v="2"/>
    <x v="47"/>
    <x v="1"/>
    <n v="1534"/>
    <n v="198"/>
    <n v="12.9074315514994"/>
  </r>
  <r>
    <x v="2"/>
    <x v="48"/>
    <x v="0"/>
    <n v="131"/>
    <n v="28"/>
    <n v="21.374045801526702"/>
  </r>
  <r>
    <x v="2"/>
    <x v="48"/>
    <x v="1"/>
    <n v="202"/>
    <n v="31"/>
    <n v="15.3465346534653"/>
  </r>
  <r>
    <x v="2"/>
    <x v="49"/>
    <x v="0"/>
    <n v="89"/>
    <n v="22"/>
    <n v="24.7191011235955"/>
  </r>
  <r>
    <x v="2"/>
    <x v="49"/>
    <x v="1"/>
    <n v="97"/>
    <n v="11"/>
    <n v="11.340206185567"/>
  </r>
  <r>
    <x v="2"/>
    <x v="50"/>
    <x v="0"/>
    <n v="75"/>
    <n v="11"/>
    <n v="14.6666666666667"/>
  </r>
  <r>
    <x v="2"/>
    <x v="50"/>
    <x v="1"/>
    <n v="100"/>
    <n v="12"/>
    <n v="12"/>
  </r>
  <r>
    <x v="2"/>
    <x v="51"/>
    <x v="0"/>
    <n v="69"/>
    <n v="18"/>
    <n v="26.086956521739101"/>
  </r>
  <r>
    <x v="2"/>
    <x v="51"/>
    <x v="1"/>
    <n v="70"/>
    <n v="16"/>
    <n v="22.8571428571429"/>
  </r>
  <r>
    <x v="2"/>
    <x v="52"/>
    <x v="0"/>
    <n v="162"/>
    <n v="35"/>
    <n v="21.604938271604901"/>
  </r>
  <r>
    <x v="2"/>
    <x v="52"/>
    <x v="1"/>
    <n v="171"/>
    <n v="19"/>
    <n v="11.1111111111111"/>
  </r>
  <r>
    <x v="2"/>
    <x v="53"/>
    <x v="0"/>
    <n v="229"/>
    <n v="54"/>
    <n v="23.580786026200901"/>
  </r>
  <r>
    <x v="2"/>
    <x v="53"/>
    <x v="1"/>
    <n v="248"/>
    <n v="25"/>
    <n v="10.080645161290301"/>
  </r>
  <r>
    <x v="2"/>
    <x v="54"/>
    <x v="0"/>
    <n v="10"/>
    <s v="."/>
    <s v="."/>
  </r>
  <r>
    <x v="2"/>
    <x v="55"/>
    <x v="0"/>
    <n v="117"/>
    <n v="15"/>
    <n v="12.8205128205128"/>
  </r>
  <r>
    <x v="2"/>
    <x v="55"/>
    <x v="1"/>
    <n v="118"/>
    <n v="17"/>
    <n v="14.406779661017"/>
  </r>
  <r>
    <x v="2"/>
    <x v="56"/>
    <x v="0"/>
    <n v="141"/>
    <n v="24"/>
    <n v="17.021276595744698"/>
  </r>
  <r>
    <x v="2"/>
    <x v="56"/>
    <x v="1"/>
    <n v="185"/>
    <n v="16"/>
    <n v="8.6486486486486491"/>
  </r>
  <r>
    <x v="2"/>
    <x v="57"/>
    <x v="0"/>
    <n v="70"/>
    <n v="13"/>
    <n v="18.571428571428601"/>
  </r>
  <r>
    <x v="2"/>
    <x v="57"/>
    <x v="1"/>
    <n v="79"/>
    <n v="13"/>
    <n v="16.455696202531598"/>
  </r>
  <r>
    <x v="2"/>
    <x v="58"/>
    <x v="0"/>
    <n v="106"/>
    <n v="28"/>
    <n v="26.415094339622598"/>
  </r>
  <r>
    <x v="2"/>
    <x v="58"/>
    <x v="1"/>
    <n v="112"/>
    <n v="19"/>
    <n v="16.964285714285701"/>
  </r>
  <r>
    <x v="2"/>
    <x v="59"/>
    <x v="0"/>
    <n v="87"/>
    <n v="20"/>
    <n v="22.9885057471264"/>
  </r>
  <r>
    <x v="2"/>
    <x v="59"/>
    <x v="1"/>
    <n v="122"/>
    <n v="13"/>
    <n v="10.655737704918"/>
  </r>
  <r>
    <x v="2"/>
    <x v="60"/>
    <x v="0"/>
    <n v="106"/>
    <n v="20"/>
    <n v="18.867924528301899"/>
  </r>
  <r>
    <x v="2"/>
    <x v="60"/>
    <x v="1"/>
    <n v="176"/>
    <n v="18"/>
    <n v="10.2272727272727"/>
  </r>
  <r>
    <x v="2"/>
    <x v="61"/>
    <x v="0"/>
    <n v="237"/>
    <n v="39"/>
    <n v="16.455696202531598"/>
  </r>
  <r>
    <x v="2"/>
    <x v="61"/>
    <x v="1"/>
    <n v="206"/>
    <n v="23"/>
    <n v="11.1650485436893"/>
  </r>
  <r>
    <x v="2"/>
    <x v="62"/>
    <x v="0"/>
    <n v="58"/>
    <n v="12"/>
    <n v="20.689655172413801"/>
  </r>
  <r>
    <x v="2"/>
    <x v="62"/>
    <x v="1"/>
    <n v="45"/>
    <n v="6"/>
    <n v="13.3333333333333"/>
  </r>
  <r>
    <x v="2"/>
    <x v="63"/>
    <x v="0"/>
    <n v="652"/>
    <n v="134"/>
    <n v="20.5521472392638"/>
  </r>
  <r>
    <x v="2"/>
    <x v="63"/>
    <x v="1"/>
    <n v="797"/>
    <n v="84"/>
    <n v="10.5395232120452"/>
  </r>
  <r>
    <x v="2"/>
    <x v="64"/>
    <x v="0"/>
    <n v="100"/>
    <n v="21"/>
    <n v="21"/>
  </r>
  <r>
    <x v="2"/>
    <x v="64"/>
    <x v="1"/>
    <n v="156"/>
    <n v="14"/>
    <n v="8.9743589743589798"/>
  </r>
  <r>
    <x v="2"/>
    <x v="65"/>
    <x v="0"/>
    <n v="302"/>
    <n v="63"/>
    <n v="20.860927152317899"/>
  </r>
  <r>
    <x v="2"/>
    <x v="65"/>
    <x v="1"/>
    <n v="311"/>
    <n v="45"/>
    <n v="14.4694533762058"/>
  </r>
  <r>
    <x v="2"/>
    <x v="66"/>
    <x v="0"/>
    <n v="95"/>
    <n v="12"/>
    <n v="12.6315789473684"/>
  </r>
  <r>
    <x v="2"/>
    <x v="66"/>
    <x v="1"/>
    <n v="68"/>
    <n v="8"/>
    <n v="11.764705882352899"/>
  </r>
  <r>
    <x v="2"/>
    <x v="67"/>
    <x v="0"/>
    <n v="188"/>
    <n v="49"/>
    <n v="26.063829787234098"/>
  </r>
  <r>
    <x v="2"/>
    <x v="67"/>
    <x v="1"/>
    <n v="144"/>
    <n v="25"/>
    <n v="17.3611111111111"/>
  </r>
  <r>
    <x v="2"/>
    <x v="68"/>
    <x v="0"/>
    <n v="114"/>
    <n v="30"/>
    <n v="26.315789473684202"/>
  </r>
  <r>
    <x v="2"/>
    <x v="68"/>
    <x v="1"/>
    <n v="112"/>
    <n v="14"/>
    <n v="12.5"/>
  </r>
  <r>
    <x v="2"/>
    <x v="69"/>
    <x v="0"/>
    <n v="269"/>
    <n v="34"/>
    <n v="12.639405204460999"/>
  </r>
  <r>
    <x v="2"/>
    <x v="69"/>
    <x v="1"/>
    <n v="372"/>
    <n v="39"/>
    <n v="10.4838709677419"/>
  </r>
  <r>
    <x v="2"/>
    <x v="70"/>
    <x v="0"/>
    <n v="230"/>
    <n v="70"/>
    <n v="30.434782608695699"/>
  </r>
  <r>
    <x v="2"/>
    <x v="70"/>
    <x v="1"/>
    <n v="271"/>
    <n v="35"/>
    <n v="12.915129151291501"/>
  </r>
  <r>
    <x v="2"/>
    <x v="71"/>
    <x v="0"/>
    <n v="140"/>
    <n v="53"/>
    <n v="37.857142857142897"/>
  </r>
  <r>
    <x v="2"/>
    <x v="71"/>
    <x v="1"/>
    <n v="182"/>
    <n v="28"/>
    <n v="15.384615384615399"/>
  </r>
  <r>
    <x v="2"/>
    <x v="72"/>
    <x v="0"/>
    <n v="13"/>
    <s v="."/>
    <s v="."/>
  </r>
  <r>
    <x v="2"/>
    <x v="72"/>
    <x v="1"/>
    <n v="17"/>
    <s v="."/>
    <s v="."/>
  </r>
  <r>
    <x v="2"/>
    <x v="73"/>
    <x v="0"/>
    <n v="225"/>
    <n v="39"/>
    <n v="17.3333333333333"/>
  </r>
  <r>
    <x v="2"/>
    <x v="73"/>
    <x v="1"/>
    <n v="239"/>
    <n v="33"/>
    <n v="13.807531380753099"/>
  </r>
  <r>
    <x v="2"/>
    <x v="74"/>
    <x v="0"/>
    <n v="127"/>
    <n v="28"/>
    <n v="22.0472440944882"/>
  </r>
  <r>
    <x v="2"/>
    <x v="74"/>
    <x v="1"/>
    <n v="144"/>
    <n v="16"/>
    <n v="11.1111111111111"/>
  </r>
  <r>
    <x v="2"/>
    <x v="75"/>
    <x v="0"/>
    <n v="169"/>
    <n v="42"/>
    <n v="24.8520710059172"/>
  </r>
  <r>
    <x v="2"/>
    <x v="75"/>
    <x v="1"/>
    <n v="170"/>
    <n v="19"/>
    <n v="11.176470588235301"/>
  </r>
  <r>
    <x v="2"/>
    <x v="76"/>
    <x v="0"/>
    <n v="261"/>
    <n v="70"/>
    <n v="26.819923371647501"/>
  </r>
  <r>
    <x v="2"/>
    <x v="76"/>
    <x v="1"/>
    <n v="355"/>
    <n v="45"/>
    <n v="12.6760563380282"/>
  </r>
  <r>
    <x v="2"/>
    <x v="77"/>
    <x v="0"/>
    <n v="45"/>
    <n v="6"/>
    <n v="13.3333333333333"/>
  </r>
  <r>
    <x v="2"/>
    <x v="77"/>
    <x v="1"/>
    <n v="68"/>
    <n v="7"/>
    <n v="10.294117647058799"/>
  </r>
  <r>
    <x v="2"/>
    <x v="78"/>
    <x v="0"/>
    <n v="83"/>
    <n v="23"/>
    <n v="27.710843373494001"/>
  </r>
  <r>
    <x v="2"/>
    <x v="78"/>
    <x v="1"/>
    <n v="130"/>
    <n v="27"/>
    <n v="20.769230769230798"/>
  </r>
  <r>
    <x v="2"/>
    <x v="79"/>
    <x v="0"/>
    <n v="63"/>
    <n v="10"/>
    <n v="15.8730158730159"/>
  </r>
  <r>
    <x v="2"/>
    <x v="79"/>
    <x v="1"/>
    <n v="76"/>
    <n v="10"/>
    <n v="13.157894736842101"/>
  </r>
  <r>
    <x v="2"/>
    <x v="80"/>
    <x v="0"/>
    <n v="72"/>
    <n v="17"/>
    <n v="23.6111111111111"/>
  </r>
  <r>
    <x v="2"/>
    <x v="80"/>
    <x v="1"/>
    <n v="62"/>
    <n v="9"/>
    <n v="14.5161290322581"/>
  </r>
  <r>
    <x v="2"/>
    <x v="81"/>
    <x v="0"/>
    <n v="251"/>
    <n v="73"/>
    <n v="29.0836653386454"/>
  </r>
  <r>
    <x v="2"/>
    <x v="81"/>
    <x v="1"/>
    <n v="286"/>
    <n v="56"/>
    <n v="19.580419580419601"/>
  </r>
  <r>
    <x v="2"/>
    <x v="82"/>
    <x v="0"/>
    <n v="77"/>
    <n v="20"/>
    <n v="25.974025974025999"/>
  </r>
  <r>
    <x v="2"/>
    <x v="82"/>
    <x v="1"/>
    <n v="115"/>
    <n v="12"/>
    <n v="10.4347826086957"/>
  </r>
  <r>
    <x v="2"/>
    <x v="83"/>
    <x v="0"/>
    <n v="241"/>
    <n v="84"/>
    <n v="34.854771784232398"/>
  </r>
  <r>
    <x v="2"/>
    <x v="83"/>
    <x v="1"/>
    <n v="403"/>
    <n v="75"/>
    <n v="18.610421836228301"/>
  </r>
  <r>
    <x v="2"/>
    <x v="84"/>
    <x v="0"/>
    <n v="143"/>
    <n v="30"/>
    <n v="20.979020979021001"/>
  </r>
  <r>
    <x v="2"/>
    <x v="84"/>
    <x v="1"/>
    <n v="116"/>
    <n v="14"/>
    <n v="12.0689655172414"/>
  </r>
  <r>
    <x v="2"/>
    <x v="85"/>
    <x v="0"/>
    <n v="156"/>
    <n v="73"/>
    <n v="46.794871794871803"/>
  </r>
  <r>
    <x v="2"/>
    <x v="85"/>
    <x v="1"/>
    <n v="227"/>
    <n v="63"/>
    <n v="27.753303964757698"/>
  </r>
  <r>
    <x v="2"/>
    <x v="86"/>
    <x v="0"/>
    <n v="163"/>
    <n v="51"/>
    <n v="31.2883435582822"/>
  </r>
  <r>
    <x v="2"/>
    <x v="86"/>
    <x v="1"/>
    <n v="176"/>
    <n v="19"/>
    <n v="10.795454545454501"/>
  </r>
  <r>
    <x v="2"/>
    <x v="87"/>
    <x v="0"/>
    <n v="28"/>
    <n v="9"/>
    <n v="32.142857142857203"/>
  </r>
  <r>
    <x v="2"/>
    <x v="87"/>
    <x v="1"/>
    <n v="48"/>
    <n v="7"/>
    <n v="14.5833333333333"/>
  </r>
  <r>
    <x v="2"/>
    <x v="88"/>
    <x v="0"/>
    <n v="180"/>
    <n v="63"/>
    <n v="35"/>
  </r>
  <r>
    <x v="2"/>
    <x v="88"/>
    <x v="1"/>
    <n v="196"/>
    <n v="36"/>
    <n v="18.367346938775501"/>
  </r>
  <r>
    <x v="2"/>
    <x v="89"/>
    <x v="0"/>
    <n v="146"/>
    <n v="46"/>
    <n v="31.5068493150685"/>
  </r>
  <r>
    <x v="2"/>
    <x v="89"/>
    <x v="1"/>
    <n v="192"/>
    <n v="26"/>
    <n v="13.5416666666667"/>
  </r>
  <r>
    <x v="2"/>
    <x v="90"/>
    <x v="0"/>
    <n v="354"/>
    <n v="68"/>
    <n v="19.209039548022599"/>
  </r>
  <r>
    <x v="2"/>
    <x v="90"/>
    <x v="1"/>
    <n v="428"/>
    <n v="41"/>
    <n v="9.5794392523364493"/>
  </r>
  <r>
    <x v="2"/>
    <x v="91"/>
    <x v="0"/>
    <n v="117"/>
    <n v="17"/>
    <n v="14.5299145299145"/>
  </r>
  <r>
    <x v="2"/>
    <x v="91"/>
    <x v="1"/>
    <n v="97"/>
    <n v="16"/>
    <n v="16.494845360824701"/>
  </r>
  <r>
    <x v="2"/>
    <x v="92"/>
    <x v="0"/>
    <n v="307"/>
    <n v="62"/>
    <n v="20.1954397394137"/>
  </r>
  <r>
    <x v="2"/>
    <x v="92"/>
    <x v="1"/>
    <n v="332"/>
    <n v="42"/>
    <n v="12.6506024096386"/>
  </r>
  <r>
    <x v="2"/>
    <x v="93"/>
    <x v="0"/>
    <n v="133"/>
    <n v="36"/>
    <n v="27.067669172932298"/>
  </r>
  <r>
    <x v="2"/>
    <x v="93"/>
    <x v="1"/>
    <n v="127"/>
    <n v="22"/>
    <n v="17.3228346456693"/>
  </r>
  <r>
    <x v="2"/>
    <x v="94"/>
    <x v="0"/>
    <n v="50"/>
    <n v="8"/>
    <n v="16"/>
  </r>
  <r>
    <x v="2"/>
    <x v="94"/>
    <x v="1"/>
    <n v="33"/>
    <s v="."/>
    <s v="."/>
  </r>
  <r>
    <x v="2"/>
    <x v="95"/>
    <x v="0"/>
    <n v="178"/>
    <n v="66"/>
    <n v="37.078651685393297"/>
  </r>
  <r>
    <x v="2"/>
    <x v="95"/>
    <x v="1"/>
    <n v="257"/>
    <n v="63"/>
    <n v="24.5136186770428"/>
  </r>
  <r>
    <x v="2"/>
    <x v="96"/>
    <x v="0"/>
    <n v="569"/>
    <n v="111"/>
    <n v="19.507908611599301"/>
  </r>
  <r>
    <x v="2"/>
    <x v="96"/>
    <x v="1"/>
    <n v="568"/>
    <n v="52"/>
    <n v="9.1549295774647899"/>
  </r>
  <r>
    <x v="2"/>
    <x v="97"/>
    <x v="0"/>
    <n v="941"/>
    <n v="198"/>
    <n v="21.041445270988302"/>
  </r>
  <r>
    <x v="2"/>
    <x v="97"/>
    <x v="1"/>
    <n v="772"/>
    <n v="84"/>
    <n v="10.880829015544"/>
  </r>
  <r>
    <x v="3"/>
    <x v="0"/>
    <x v="0"/>
    <n v="77"/>
    <n v="33"/>
    <n v="42.857142857142897"/>
  </r>
  <r>
    <x v="3"/>
    <x v="0"/>
    <x v="1"/>
    <n v="88"/>
    <n v="17"/>
    <n v="19.318181818181799"/>
  </r>
  <r>
    <x v="3"/>
    <x v="1"/>
    <x v="0"/>
    <n v="83"/>
    <n v="32"/>
    <n v="38.554216867469897"/>
  </r>
  <r>
    <x v="3"/>
    <x v="1"/>
    <x v="1"/>
    <n v="86"/>
    <n v="7"/>
    <n v="8.1395348837209305"/>
  </r>
  <r>
    <x v="3"/>
    <x v="2"/>
    <x v="0"/>
    <n v="144"/>
    <n v="25"/>
    <n v="17.3611111111111"/>
  </r>
  <r>
    <x v="3"/>
    <x v="2"/>
    <x v="1"/>
    <n v="217"/>
    <n v="20"/>
    <n v="9.2165898617511601"/>
  </r>
  <r>
    <x v="3"/>
    <x v="3"/>
    <x v="0"/>
    <n v="154"/>
    <n v="47"/>
    <n v="30.519480519480499"/>
  </r>
  <r>
    <x v="3"/>
    <x v="3"/>
    <x v="1"/>
    <n v="267"/>
    <n v="45"/>
    <n v="16.8539325842697"/>
  </r>
  <r>
    <x v="3"/>
    <x v="4"/>
    <x v="0"/>
    <n v="102"/>
    <n v="22"/>
    <n v="21.568627450980401"/>
  </r>
  <r>
    <x v="3"/>
    <x v="4"/>
    <x v="1"/>
    <n v="114"/>
    <n v="13"/>
    <n v="11.403508771929801"/>
  </r>
  <r>
    <x v="3"/>
    <x v="5"/>
    <x v="0"/>
    <n v="177"/>
    <n v="74"/>
    <n v="41.8079096045198"/>
  </r>
  <r>
    <x v="3"/>
    <x v="5"/>
    <x v="1"/>
    <n v="227"/>
    <n v="41"/>
    <n v="18.061674008810598"/>
  </r>
  <r>
    <x v="3"/>
    <x v="6"/>
    <x v="0"/>
    <n v="131"/>
    <n v="40"/>
    <n v="30.534351145038201"/>
  </r>
  <r>
    <x v="3"/>
    <x v="6"/>
    <x v="1"/>
    <n v="183"/>
    <n v="28"/>
    <n v="15.300546448087401"/>
  </r>
  <r>
    <x v="3"/>
    <x v="7"/>
    <x v="0"/>
    <n v="107"/>
    <n v="12"/>
    <n v="11.214953271028"/>
  </r>
  <r>
    <x v="3"/>
    <x v="7"/>
    <x v="1"/>
    <n v="107"/>
    <n v="9"/>
    <n v="8.4112149532710294"/>
  </r>
  <r>
    <x v="3"/>
    <x v="8"/>
    <x v="0"/>
    <n v="49"/>
    <n v="16"/>
    <n v="32.653061224489797"/>
  </r>
  <r>
    <x v="3"/>
    <x v="8"/>
    <x v="1"/>
    <n v="64"/>
    <n v="10"/>
    <n v="15.625"/>
  </r>
  <r>
    <x v="3"/>
    <x v="9"/>
    <x v="0"/>
    <n v="88"/>
    <n v="17"/>
    <n v="19.318181818181799"/>
  </r>
  <r>
    <x v="3"/>
    <x v="9"/>
    <x v="1"/>
    <n v="134"/>
    <n v="15"/>
    <n v="11.194029850746301"/>
  </r>
  <r>
    <x v="3"/>
    <x v="10"/>
    <x v="0"/>
    <n v="454"/>
    <n v="102"/>
    <n v="22.466960352422898"/>
  </r>
  <r>
    <x v="3"/>
    <x v="10"/>
    <x v="1"/>
    <n v="583"/>
    <n v="89"/>
    <n v="15.2658662092624"/>
  </r>
  <r>
    <x v="3"/>
    <x v="11"/>
    <x v="0"/>
    <n v="15"/>
    <s v="."/>
    <s v="."/>
  </r>
  <r>
    <x v="3"/>
    <x v="12"/>
    <x v="0"/>
    <n v="109"/>
    <n v="35"/>
    <n v="32.110091743119298"/>
  </r>
  <r>
    <x v="3"/>
    <x v="12"/>
    <x v="1"/>
    <n v="121"/>
    <n v="17"/>
    <n v="14.049586776859501"/>
  </r>
  <r>
    <x v="3"/>
    <x v="13"/>
    <x v="0"/>
    <n v="94"/>
    <n v="12"/>
    <n v="12.7659574468085"/>
  </r>
  <r>
    <x v="3"/>
    <x v="13"/>
    <x v="1"/>
    <n v="115"/>
    <n v="19"/>
    <n v="16.521739130434799"/>
  </r>
  <r>
    <x v="3"/>
    <x v="14"/>
    <x v="0"/>
    <n v="111"/>
    <n v="46"/>
    <n v="41.441441441441398"/>
  </r>
  <r>
    <x v="3"/>
    <x v="14"/>
    <x v="1"/>
    <n v="189"/>
    <n v="34"/>
    <n v="17.989417989418001"/>
  </r>
  <r>
    <x v="3"/>
    <x v="15"/>
    <x v="0"/>
    <n v="159"/>
    <n v="31"/>
    <n v="19.496855345912"/>
  </r>
  <r>
    <x v="3"/>
    <x v="15"/>
    <x v="1"/>
    <n v="232"/>
    <n v="21"/>
    <n v="9.0517241379310391"/>
  </r>
  <r>
    <x v="3"/>
    <x v="16"/>
    <x v="0"/>
    <n v="428"/>
    <n v="132"/>
    <n v="30.841121495327101"/>
  </r>
  <r>
    <x v="3"/>
    <x v="16"/>
    <x v="1"/>
    <n v="424"/>
    <n v="58"/>
    <n v="13.679245283018901"/>
  </r>
  <r>
    <x v="3"/>
    <x v="17"/>
    <x v="0"/>
    <n v="204"/>
    <n v="44"/>
    <n v="21.568627450980401"/>
  </r>
  <r>
    <x v="3"/>
    <x v="17"/>
    <x v="1"/>
    <n v="237"/>
    <n v="32"/>
    <n v="13.5021097046414"/>
  </r>
  <r>
    <x v="3"/>
    <x v="18"/>
    <x v="0"/>
    <n v="116"/>
    <n v="36"/>
    <n v="31.034482758620701"/>
  </r>
  <r>
    <x v="3"/>
    <x v="18"/>
    <x v="1"/>
    <n v="225"/>
    <n v="30"/>
    <n v="13.3333333333333"/>
  </r>
  <r>
    <x v="3"/>
    <x v="19"/>
    <x v="0"/>
    <n v="108"/>
    <n v="18"/>
    <n v="16.6666666666667"/>
  </r>
  <r>
    <x v="3"/>
    <x v="19"/>
    <x v="1"/>
    <n v="185"/>
    <n v="21"/>
    <n v="11.351351351351401"/>
  </r>
  <r>
    <x v="3"/>
    <x v="20"/>
    <x v="0"/>
    <n v="192"/>
    <n v="42"/>
    <n v="21.875"/>
  </r>
  <r>
    <x v="3"/>
    <x v="20"/>
    <x v="1"/>
    <n v="287"/>
    <n v="25"/>
    <n v="8.7108013937282305"/>
  </r>
  <r>
    <x v="3"/>
    <x v="21"/>
    <x v="0"/>
    <n v="272"/>
    <n v="65"/>
    <n v="23.897058823529399"/>
  </r>
  <r>
    <x v="3"/>
    <x v="21"/>
    <x v="1"/>
    <n v="260"/>
    <n v="32"/>
    <n v="12.307692307692299"/>
  </r>
  <r>
    <x v="3"/>
    <x v="22"/>
    <x v="0"/>
    <n v="250"/>
    <n v="54"/>
    <n v="21.6"/>
  </r>
  <r>
    <x v="3"/>
    <x v="22"/>
    <x v="1"/>
    <n v="220"/>
    <n v="30"/>
    <n v="13.636363636363599"/>
  </r>
  <r>
    <x v="3"/>
    <x v="23"/>
    <x v="0"/>
    <n v="95"/>
    <n v="39"/>
    <n v="41.052631578947398"/>
  </r>
  <r>
    <x v="3"/>
    <x v="23"/>
    <x v="1"/>
    <n v="93"/>
    <n v="14"/>
    <n v="15.0537634408602"/>
  </r>
  <r>
    <x v="3"/>
    <x v="24"/>
    <x v="0"/>
    <n v="133"/>
    <n v="21"/>
    <n v="15.789473684210501"/>
  </r>
  <r>
    <x v="3"/>
    <x v="24"/>
    <x v="1"/>
    <n v="184"/>
    <n v="19"/>
    <n v="10.326086956521699"/>
  </r>
  <r>
    <x v="3"/>
    <x v="25"/>
    <x v="0"/>
    <n v="150"/>
    <n v="52"/>
    <n v="34.6666666666667"/>
  </r>
  <r>
    <x v="3"/>
    <x v="25"/>
    <x v="1"/>
    <n v="194"/>
    <n v="32"/>
    <n v="16.494845360824701"/>
  </r>
  <r>
    <x v="3"/>
    <x v="26"/>
    <x v="0"/>
    <n v="214"/>
    <n v="43"/>
    <n v="20.093457943925198"/>
  </r>
  <r>
    <x v="3"/>
    <x v="26"/>
    <x v="1"/>
    <n v="242"/>
    <n v="28"/>
    <n v="11.5702479338843"/>
  </r>
  <r>
    <x v="3"/>
    <x v="27"/>
    <x v="0"/>
    <n v="207"/>
    <n v="76"/>
    <n v="36.714975845410599"/>
  </r>
  <r>
    <x v="3"/>
    <x v="27"/>
    <x v="1"/>
    <n v="321"/>
    <n v="49"/>
    <n v="15.264797507788201"/>
  </r>
  <r>
    <x v="3"/>
    <x v="28"/>
    <x v="0"/>
    <n v="114"/>
    <n v="46"/>
    <n v="40.350877192982502"/>
  </r>
  <r>
    <x v="3"/>
    <x v="28"/>
    <x v="1"/>
    <n v="143"/>
    <n v="18"/>
    <n v="12.587412587412601"/>
  </r>
  <r>
    <x v="3"/>
    <x v="29"/>
    <x v="0"/>
    <n v="100"/>
    <n v="24"/>
    <n v="24"/>
  </r>
  <r>
    <x v="3"/>
    <x v="29"/>
    <x v="1"/>
    <n v="130"/>
    <n v="18"/>
    <n v="13.846153846153801"/>
  </r>
  <r>
    <x v="3"/>
    <x v="30"/>
    <x v="0"/>
    <n v="192"/>
    <n v="77"/>
    <n v="40.1041666666667"/>
  </r>
  <r>
    <x v="3"/>
    <x v="30"/>
    <x v="1"/>
    <n v="316"/>
    <n v="41"/>
    <n v="12.974683544303801"/>
  </r>
  <r>
    <x v="3"/>
    <x v="31"/>
    <x v="0"/>
    <n v="136"/>
    <n v="26"/>
    <n v="19.117647058823501"/>
  </r>
  <r>
    <x v="3"/>
    <x v="31"/>
    <x v="1"/>
    <n v="117"/>
    <n v="15"/>
    <n v="12.8205128205128"/>
  </r>
  <r>
    <x v="3"/>
    <x v="32"/>
    <x v="0"/>
    <n v="239"/>
    <n v="60"/>
    <n v="25.1046025104603"/>
  </r>
  <r>
    <x v="3"/>
    <x v="32"/>
    <x v="1"/>
    <n v="280"/>
    <n v="41"/>
    <n v="14.6428571428571"/>
  </r>
  <r>
    <x v="3"/>
    <x v="33"/>
    <x v="0"/>
    <n v="165"/>
    <n v="42"/>
    <n v="25.454545454545499"/>
  </r>
  <r>
    <x v="3"/>
    <x v="33"/>
    <x v="1"/>
    <n v="190"/>
    <n v="21"/>
    <n v="11.0526315789474"/>
  </r>
  <r>
    <x v="3"/>
    <x v="34"/>
    <x v="0"/>
    <n v="204"/>
    <n v="26"/>
    <n v="12.7450980392157"/>
  </r>
  <r>
    <x v="3"/>
    <x v="34"/>
    <x v="1"/>
    <n v="217"/>
    <n v="25"/>
    <n v="11.5207373271889"/>
  </r>
  <r>
    <x v="3"/>
    <x v="35"/>
    <x v="0"/>
    <n v="129"/>
    <n v="21"/>
    <n v="16.2790697674419"/>
  </r>
  <r>
    <x v="3"/>
    <x v="35"/>
    <x v="1"/>
    <n v="224"/>
    <n v="31"/>
    <n v="13.839285714285699"/>
  </r>
  <r>
    <x v="3"/>
    <x v="36"/>
    <x v="0"/>
    <n v="191"/>
    <n v="72"/>
    <n v="37.696335078533998"/>
  </r>
  <r>
    <x v="3"/>
    <x v="36"/>
    <x v="1"/>
    <n v="212"/>
    <n v="32"/>
    <n v="15.094339622641501"/>
  </r>
  <r>
    <x v="3"/>
    <x v="37"/>
    <x v="0"/>
    <n v="228"/>
    <n v="47"/>
    <n v="20.614035087719301"/>
  </r>
  <r>
    <x v="3"/>
    <x v="37"/>
    <x v="1"/>
    <n v="316"/>
    <n v="28"/>
    <n v="8.8607594936708907"/>
  </r>
  <r>
    <x v="3"/>
    <x v="38"/>
    <x v="0"/>
    <n v="179"/>
    <n v="42"/>
    <n v="23.463687150837998"/>
  </r>
  <r>
    <x v="3"/>
    <x v="38"/>
    <x v="1"/>
    <n v="233"/>
    <n v="20"/>
    <n v="8.5836909871244593"/>
  </r>
  <r>
    <x v="3"/>
    <x v="39"/>
    <x v="0"/>
    <n v="135"/>
    <n v="38"/>
    <n v="28.148148148148199"/>
  </r>
  <r>
    <x v="3"/>
    <x v="39"/>
    <x v="1"/>
    <n v="165"/>
    <n v="25"/>
    <n v="15.1515151515152"/>
  </r>
  <r>
    <x v="3"/>
    <x v="40"/>
    <x v="0"/>
    <n v="112"/>
    <n v="36"/>
    <n v="32.142857142857203"/>
  </r>
  <r>
    <x v="3"/>
    <x v="40"/>
    <x v="1"/>
    <n v="140"/>
    <n v="15"/>
    <n v="10.714285714285699"/>
  </r>
  <r>
    <x v="3"/>
    <x v="41"/>
    <x v="0"/>
    <n v="107"/>
    <n v="23"/>
    <n v="21.495327102803699"/>
  </r>
  <r>
    <x v="3"/>
    <x v="41"/>
    <x v="1"/>
    <n v="90"/>
    <n v="12"/>
    <n v="13.3333333333333"/>
  </r>
  <r>
    <x v="3"/>
    <x v="42"/>
    <x v="0"/>
    <n v="52"/>
    <n v="13"/>
    <n v="25"/>
  </r>
  <r>
    <x v="3"/>
    <x v="42"/>
    <x v="1"/>
    <n v="68"/>
    <n v="12"/>
    <n v="17.647058823529399"/>
  </r>
  <r>
    <x v="3"/>
    <x v="43"/>
    <x v="0"/>
    <n v="106"/>
    <n v="24"/>
    <n v="22.641509433962302"/>
  </r>
  <r>
    <x v="3"/>
    <x v="43"/>
    <x v="1"/>
    <n v="112"/>
    <n v="15"/>
    <n v="13.3928571428571"/>
  </r>
  <r>
    <x v="3"/>
    <x v="44"/>
    <x v="0"/>
    <n v="145"/>
    <n v="31"/>
    <n v="21.379310344827601"/>
  </r>
  <r>
    <x v="3"/>
    <x v="44"/>
    <x v="1"/>
    <n v="200"/>
    <n v="30"/>
    <n v="15"/>
  </r>
  <r>
    <x v="3"/>
    <x v="45"/>
    <x v="0"/>
    <n v="91"/>
    <n v="23"/>
    <n v="25.274725274725299"/>
  </r>
  <r>
    <x v="3"/>
    <x v="45"/>
    <x v="1"/>
    <n v="147"/>
    <n v="14"/>
    <n v="9.5238095238095308"/>
  </r>
  <r>
    <x v="3"/>
    <x v="46"/>
    <x v="0"/>
    <n v="289"/>
    <n v="62"/>
    <n v="21.453287197231798"/>
  </r>
  <r>
    <x v="3"/>
    <x v="46"/>
    <x v="1"/>
    <n v="421"/>
    <n v="48"/>
    <n v="11.401425178147299"/>
  </r>
  <r>
    <x v="3"/>
    <x v="47"/>
    <x v="0"/>
    <n v="1351"/>
    <n v="330"/>
    <n v="24.426350851221301"/>
  </r>
  <r>
    <x v="3"/>
    <x v="47"/>
    <x v="1"/>
    <n v="1513"/>
    <n v="211"/>
    <n v="13.945803040317299"/>
  </r>
  <r>
    <x v="3"/>
    <x v="48"/>
    <x v="0"/>
    <n v="127"/>
    <n v="29"/>
    <n v="22.834645669291302"/>
  </r>
  <r>
    <x v="3"/>
    <x v="48"/>
    <x v="1"/>
    <n v="200"/>
    <n v="27"/>
    <n v="13.5"/>
  </r>
  <r>
    <x v="3"/>
    <x v="49"/>
    <x v="0"/>
    <n v="95"/>
    <n v="22"/>
    <n v="23.157894736842099"/>
  </r>
  <r>
    <x v="3"/>
    <x v="49"/>
    <x v="1"/>
    <n v="94"/>
    <n v="9"/>
    <n v="9.5744680851063908"/>
  </r>
  <r>
    <x v="3"/>
    <x v="50"/>
    <x v="0"/>
    <n v="76"/>
    <n v="8"/>
    <n v="10.526315789473699"/>
  </r>
  <r>
    <x v="3"/>
    <x v="50"/>
    <x v="1"/>
    <n v="109"/>
    <n v="11"/>
    <n v="10.0917431192661"/>
  </r>
  <r>
    <x v="3"/>
    <x v="51"/>
    <x v="0"/>
    <n v="68"/>
    <n v="19"/>
    <n v="27.9411764705882"/>
  </r>
  <r>
    <x v="3"/>
    <x v="51"/>
    <x v="1"/>
    <n v="62"/>
    <n v="13"/>
    <n v="20.9677419354839"/>
  </r>
  <r>
    <x v="3"/>
    <x v="52"/>
    <x v="0"/>
    <n v="155"/>
    <n v="32"/>
    <n v="20.645161290322601"/>
  </r>
  <r>
    <x v="3"/>
    <x v="52"/>
    <x v="1"/>
    <n v="166"/>
    <n v="24"/>
    <n v="14.4578313253012"/>
  </r>
  <r>
    <x v="3"/>
    <x v="53"/>
    <x v="0"/>
    <n v="231"/>
    <n v="46"/>
    <n v="19.913419913419901"/>
  </r>
  <r>
    <x v="3"/>
    <x v="53"/>
    <x v="1"/>
    <n v="238"/>
    <n v="27"/>
    <n v="11.344537815126101"/>
  </r>
  <r>
    <x v="3"/>
    <x v="54"/>
    <x v="0"/>
    <n v="10"/>
    <s v="."/>
    <s v="."/>
  </r>
  <r>
    <x v="3"/>
    <x v="55"/>
    <x v="0"/>
    <n v="112"/>
    <n v="20"/>
    <n v="17.8571428571429"/>
  </r>
  <r>
    <x v="3"/>
    <x v="55"/>
    <x v="1"/>
    <n v="111"/>
    <n v="15"/>
    <n v="13.5135135135135"/>
  </r>
  <r>
    <x v="3"/>
    <x v="56"/>
    <x v="0"/>
    <n v="142"/>
    <n v="30"/>
    <n v="21.126760563380302"/>
  </r>
  <r>
    <x v="3"/>
    <x v="56"/>
    <x v="1"/>
    <n v="194"/>
    <n v="19"/>
    <n v="9.7938144329896897"/>
  </r>
  <r>
    <x v="3"/>
    <x v="57"/>
    <x v="0"/>
    <n v="77"/>
    <n v="6"/>
    <n v="7.7922077922077904"/>
  </r>
  <r>
    <x v="3"/>
    <x v="57"/>
    <x v="1"/>
    <n v="77"/>
    <n v="14"/>
    <n v="18.181818181818201"/>
  </r>
  <r>
    <x v="3"/>
    <x v="58"/>
    <x v="0"/>
    <n v="108"/>
    <n v="32"/>
    <n v="29.629629629629601"/>
  </r>
  <r>
    <x v="3"/>
    <x v="58"/>
    <x v="1"/>
    <n v="128"/>
    <n v="15"/>
    <n v="11.71875"/>
  </r>
  <r>
    <x v="3"/>
    <x v="59"/>
    <x v="0"/>
    <n v="87"/>
    <n v="17"/>
    <n v="19.540229885057499"/>
  </r>
  <r>
    <x v="3"/>
    <x v="59"/>
    <x v="1"/>
    <n v="137"/>
    <n v="18"/>
    <n v="13.138686131386899"/>
  </r>
  <r>
    <x v="3"/>
    <x v="60"/>
    <x v="0"/>
    <n v="99"/>
    <n v="18"/>
    <n v="18.181818181818201"/>
  </r>
  <r>
    <x v="3"/>
    <x v="60"/>
    <x v="1"/>
    <n v="188"/>
    <n v="16"/>
    <n v="8.5106382978723403"/>
  </r>
  <r>
    <x v="3"/>
    <x v="61"/>
    <x v="0"/>
    <n v="216"/>
    <n v="32"/>
    <n v="14.814814814814801"/>
  </r>
  <r>
    <x v="3"/>
    <x v="61"/>
    <x v="1"/>
    <n v="221"/>
    <n v="30"/>
    <n v="13.5746606334842"/>
  </r>
  <r>
    <x v="3"/>
    <x v="62"/>
    <x v="0"/>
    <n v="67"/>
    <n v="12"/>
    <n v="17.910447761194"/>
  </r>
  <r>
    <x v="3"/>
    <x v="62"/>
    <x v="1"/>
    <n v="57"/>
    <n v="9"/>
    <n v="15.789473684210501"/>
  </r>
  <r>
    <x v="3"/>
    <x v="63"/>
    <x v="0"/>
    <n v="657"/>
    <n v="146"/>
    <n v="22.2222222222222"/>
  </r>
  <r>
    <x v="3"/>
    <x v="63"/>
    <x v="1"/>
    <n v="849"/>
    <n v="100"/>
    <n v="11.7785630153121"/>
  </r>
  <r>
    <x v="3"/>
    <x v="64"/>
    <x v="0"/>
    <n v="100"/>
    <n v="19"/>
    <n v="19"/>
  </r>
  <r>
    <x v="3"/>
    <x v="64"/>
    <x v="1"/>
    <n v="159"/>
    <n v="19"/>
    <n v="11.9496855345912"/>
  </r>
  <r>
    <x v="3"/>
    <x v="65"/>
    <x v="0"/>
    <n v="283"/>
    <n v="70"/>
    <n v="24.7349823321555"/>
  </r>
  <r>
    <x v="3"/>
    <x v="65"/>
    <x v="1"/>
    <n v="319"/>
    <n v="43"/>
    <n v="13.4796238244514"/>
  </r>
  <r>
    <x v="3"/>
    <x v="66"/>
    <x v="0"/>
    <n v="103"/>
    <n v="14"/>
    <n v="13.5922330097087"/>
  </r>
  <r>
    <x v="3"/>
    <x v="66"/>
    <x v="1"/>
    <n v="75"/>
    <n v="8"/>
    <n v="10.6666666666667"/>
  </r>
  <r>
    <x v="3"/>
    <x v="67"/>
    <x v="0"/>
    <n v="195"/>
    <n v="49"/>
    <n v="25.128205128205099"/>
  </r>
  <r>
    <x v="3"/>
    <x v="67"/>
    <x v="1"/>
    <n v="142"/>
    <n v="29"/>
    <n v="20.422535211267601"/>
  </r>
  <r>
    <x v="3"/>
    <x v="68"/>
    <x v="0"/>
    <n v="99"/>
    <n v="30"/>
    <n v="30.303030303030301"/>
  </r>
  <r>
    <x v="3"/>
    <x v="68"/>
    <x v="1"/>
    <n v="117"/>
    <n v="21"/>
    <n v="17.948717948717999"/>
  </r>
  <r>
    <x v="3"/>
    <x v="69"/>
    <x v="0"/>
    <n v="277"/>
    <n v="34"/>
    <n v="12.2743682310469"/>
  </r>
  <r>
    <x v="3"/>
    <x v="69"/>
    <x v="1"/>
    <n v="370"/>
    <n v="29"/>
    <n v="7.8378378378378404"/>
  </r>
  <r>
    <x v="3"/>
    <x v="70"/>
    <x v="0"/>
    <n v="242"/>
    <n v="75"/>
    <n v="30.991735537190099"/>
  </r>
  <r>
    <x v="3"/>
    <x v="70"/>
    <x v="1"/>
    <n v="244"/>
    <n v="19"/>
    <n v="7.7868852459016402"/>
  </r>
  <r>
    <x v="3"/>
    <x v="71"/>
    <x v="0"/>
    <n v="124"/>
    <n v="52"/>
    <n v="41.935483870967801"/>
  </r>
  <r>
    <x v="3"/>
    <x v="71"/>
    <x v="1"/>
    <n v="178"/>
    <n v="23"/>
    <n v="12.9213483146067"/>
  </r>
  <r>
    <x v="3"/>
    <x v="72"/>
    <x v="0"/>
    <n v="13"/>
    <s v="."/>
    <s v="."/>
  </r>
  <r>
    <x v="3"/>
    <x v="72"/>
    <x v="1"/>
    <n v="22"/>
    <s v="."/>
    <s v="."/>
  </r>
  <r>
    <x v="3"/>
    <x v="73"/>
    <x v="0"/>
    <n v="218"/>
    <n v="54"/>
    <n v="24.7706422018349"/>
  </r>
  <r>
    <x v="3"/>
    <x v="73"/>
    <x v="1"/>
    <n v="255"/>
    <n v="27"/>
    <n v="10.588235294117601"/>
  </r>
  <r>
    <x v="3"/>
    <x v="74"/>
    <x v="0"/>
    <n v="136"/>
    <n v="22"/>
    <n v="16.176470588235301"/>
  </r>
  <r>
    <x v="3"/>
    <x v="74"/>
    <x v="1"/>
    <n v="156"/>
    <n v="15"/>
    <n v="9.6153846153846203"/>
  </r>
  <r>
    <x v="3"/>
    <x v="75"/>
    <x v="0"/>
    <n v="167"/>
    <n v="42"/>
    <n v="25.149700598802401"/>
  </r>
  <r>
    <x v="3"/>
    <x v="75"/>
    <x v="1"/>
    <n v="172"/>
    <n v="27"/>
    <n v="15.6976744186047"/>
  </r>
  <r>
    <x v="3"/>
    <x v="76"/>
    <x v="0"/>
    <n v="248"/>
    <n v="60"/>
    <n v="24.193548387096801"/>
  </r>
  <r>
    <x v="3"/>
    <x v="76"/>
    <x v="1"/>
    <n v="345"/>
    <n v="42"/>
    <n v="12.173913043478301"/>
  </r>
  <r>
    <x v="3"/>
    <x v="77"/>
    <x v="0"/>
    <n v="50"/>
    <n v="6"/>
    <n v="12"/>
  </r>
  <r>
    <x v="3"/>
    <x v="77"/>
    <x v="1"/>
    <n v="70"/>
    <n v="8"/>
    <n v="11.4285714285714"/>
  </r>
  <r>
    <x v="3"/>
    <x v="78"/>
    <x v="0"/>
    <n v="83"/>
    <n v="17"/>
    <n v="20.481927710843401"/>
  </r>
  <r>
    <x v="3"/>
    <x v="78"/>
    <x v="1"/>
    <n v="133"/>
    <n v="22"/>
    <n v="16.541353383458599"/>
  </r>
  <r>
    <x v="3"/>
    <x v="79"/>
    <x v="0"/>
    <n v="60"/>
    <n v="10"/>
    <n v="16.6666666666667"/>
  </r>
  <r>
    <x v="3"/>
    <x v="79"/>
    <x v="1"/>
    <n v="88"/>
    <n v="13"/>
    <n v="14.7727272727273"/>
  </r>
  <r>
    <x v="3"/>
    <x v="80"/>
    <x v="0"/>
    <n v="70"/>
    <n v="21"/>
    <n v="30"/>
  </r>
  <r>
    <x v="3"/>
    <x v="80"/>
    <x v="1"/>
    <n v="70"/>
    <n v="10"/>
    <n v="14.285714285714301"/>
  </r>
  <r>
    <x v="3"/>
    <x v="81"/>
    <x v="0"/>
    <n v="261"/>
    <n v="75"/>
    <n v="28.735632183908098"/>
  </r>
  <r>
    <x v="3"/>
    <x v="81"/>
    <x v="1"/>
    <n v="282"/>
    <n v="52"/>
    <n v="18.439716312056699"/>
  </r>
  <r>
    <x v="3"/>
    <x v="82"/>
    <x v="0"/>
    <n v="79"/>
    <n v="18"/>
    <n v="22.7848101265823"/>
  </r>
  <r>
    <x v="3"/>
    <x v="82"/>
    <x v="1"/>
    <n v="132"/>
    <n v="21"/>
    <n v="15.909090909090899"/>
  </r>
  <r>
    <x v="3"/>
    <x v="83"/>
    <x v="0"/>
    <n v="226"/>
    <n v="83"/>
    <n v="36.725663716814203"/>
  </r>
  <r>
    <x v="3"/>
    <x v="83"/>
    <x v="1"/>
    <n v="426"/>
    <n v="82"/>
    <n v="19.248826291079801"/>
  </r>
  <r>
    <x v="3"/>
    <x v="84"/>
    <x v="0"/>
    <n v="145"/>
    <n v="23"/>
    <n v="15.862068965517199"/>
  </r>
  <r>
    <x v="3"/>
    <x v="84"/>
    <x v="1"/>
    <n v="112"/>
    <n v="15"/>
    <n v="13.3928571428571"/>
  </r>
  <r>
    <x v="3"/>
    <x v="85"/>
    <x v="0"/>
    <n v="161"/>
    <n v="66"/>
    <n v="40.993788819875803"/>
  </r>
  <r>
    <x v="3"/>
    <x v="85"/>
    <x v="1"/>
    <n v="233"/>
    <n v="62"/>
    <n v="26.609442060085801"/>
  </r>
  <r>
    <x v="3"/>
    <x v="86"/>
    <x v="0"/>
    <n v="166"/>
    <n v="46"/>
    <n v="27.710843373494001"/>
  </r>
  <r>
    <x v="3"/>
    <x v="86"/>
    <x v="1"/>
    <n v="165"/>
    <n v="19"/>
    <n v="11.5151515151515"/>
  </r>
  <r>
    <x v="3"/>
    <x v="87"/>
    <x v="0"/>
    <n v="29"/>
    <n v="10"/>
    <n v="34.482758620689701"/>
  </r>
  <r>
    <x v="3"/>
    <x v="87"/>
    <x v="1"/>
    <n v="47"/>
    <n v="8"/>
    <n v="17.021276595744698"/>
  </r>
  <r>
    <x v="3"/>
    <x v="88"/>
    <x v="0"/>
    <n v="181"/>
    <n v="41"/>
    <n v="22.651933701657502"/>
  </r>
  <r>
    <x v="3"/>
    <x v="88"/>
    <x v="1"/>
    <n v="201"/>
    <n v="32"/>
    <n v="15.920398009950301"/>
  </r>
  <r>
    <x v="3"/>
    <x v="89"/>
    <x v="0"/>
    <n v="129"/>
    <n v="33"/>
    <n v="25.581395348837201"/>
  </r>
  <r>
    <x v="3"/>
    <x v="89"/>
    <x v="1"/>
    <n v="189"/>
    <n v="23"/>
    <n v="12.1693121693122"/>
  </r>
  <r>
    <x v="3"/>
    <x v="90"/>
    <x v="0"/>
    <n v="361"/>
    <n v="70"/>
    <n v="19.3905817174515"/>
  </r>
  <r>
    <x v="3"/>
    <x v="90"/>
    <x v="1"/>
    <n v="434"/>
    <n v="38"/>
    <n v="8.7557603686635996"/>
  </r>
  <r>
    <x v="3"/>
    <x v="91"/>
    <x v="0"/>
    <n v="114"/>
    <n v="12"/>
    <n v="10.526315789473699"/>
  </r>
  <r>
    <x v="3"/>
    <x v="91"/>
    <x v="1"/>
    <n v="107"/>
    <n v="17"/>
    <n v="15.887850467289701"/>
  </r>
  <r>
    <x v="3"/>
    <x v="92"/>
    <x v="0"/>
    <n v="308"/>
    <n v="71"/>
    <n v="23.051948051948099"/>
  </r>
  <r>
    <x v="3"/>
    <x v="92"/>
    <x v="1"/>
    <n v="343"/>
    <n v="49"/>
    <n v="14.285714285714301"/>
  </r>
  <r>
    <x v="3"/>
    <x v="93"/>
    <x v="0"/>
    <n v="135"/>
    <n v="27"/>
    <n v="20"/>
  </r>
  <r>
    <x v="3"/>
    <x v="93"/>
    <x v="1"/>
    <n v="155"/>
    <n v="21"/>
    <n v="13.548387096774199"/>
  </r>
  <r>
    <x v="3"/>
    <x v="94"/>
    <x v="0"/>
    <n v="53"/>
    <n v="10"/>
    <n v="18.867924528301899"/>
  </r>
  <r>
    <x v="3"/>
    <x v="94"/>
    <x v="1"/>
    <n v="29"/>
    <s v="."/>
    <s v="."/>
  </r>
  <r>
    <x v="3"/>
    <x v="95"/>
    <x v="0"/>
    <n v="181"/>
    <n v="71"/>
    <n v="39.226519337016597"/>
  </r>
  <r>
    <x v="3"/>
    <x v="95"/>
    <x v="1"/>
    <n v="272"/>
    <n v="61"/>
    <n v="22.426470588235301"/>
  </r>
  <r>
    <x v="3"/>
    <x v="96"/>
    <x v="0"/>
    <n v="583"/>
    <n v="96"/>
    <n v="16.466552315608901"/>
  </r>
  <r>
    <x v="3"/>
    <x v="96"/>
    <x v="1"/>
    <n v="552"/>
    <n v="43"/>
    <n v="7.7898550724637703"/>
  </r>
  <r>
    <x v="3"/>
    <x v="97"/>
    <x v="0"/>
    <n v="967"/>
    <n v="206"/>
    <n v="21.302998965873801"/>
  </r>
  <r>
    <x v="3"/>
    <x v="97"/>
    <x v="1"/>
    <n v="814"/>
    <n v="93"/>
    <n v="11.425061425061401"/>
  </r>
  <r>
    <x v="4"/>
    <x v="0"/>
    <x v="0"/>
    <n v="75"/>
    <n v="26"/>
    <n v="34.6666666666667"/>
  </r>
  <r>
    <x v="4"/>
    <x v="0"/>
    <x v="1"/>
    <n v="93"/>
    <n v="19"/>
    <n v="20.430107526881699"/>
  </r>
  <r>
    <x v="4"/>
    <x v="1"/>
    <x v="0"/>
    <n v="85"/>
    <n v="36"/>
    <n v="42.352941176470601"/>
  </r>
  <r>
    <x v="4"/>
    <x v="1"/>
    <x v="1"/>
    <n v="93"/>
    <n v="6"/>
    <n v="6.4516129032258096"/>
  </r>
  <r>
    <x v="4"/>
    <x v="2"/>
    <x v="0"/>
    <n v="139"/>
    <n v="21"/>
    <n v="15.1079136690648"/>
  </r>
  <r>
    <x v="4"/>
    <x v="2"/>
    <x v="1"/>
    <n v="225"/>
    <n v="22"/>
    <n v="9.7777777777777803"/>
  </r>
  <r>
    <x v="4"/>
    <x v="3"/>
    <x v="0"/>
    <n v="165"/>
    <n v="51"/>
    <n v="30.909090909090899"/>
  </r>
  <r>
    <x v="4"/>
    <x v="3"/>
    <x v="1"/>
    <n v="240"/>
    <n v="30"/>
    <n v="12.5"/>
  </r>
  <r>
    <x v="4"/>
    <x v="4"/>
    <x v="0"/>
    <n v="104"/>
    <n v="20"/>
    <n v="19.230769230769202"/>
  </r>
  <r>
    <x v="4"/>
    <x v="4"/>
    <x v="1"/>
    <n v="116"/>
    <n v="17"/>
    <n v="14.6551724137931"/>
  </r>
  <r>
    <x v="4"/>
    <x v="5"/>
    <x v="0"/>
    <n v="181"/>
    <n v="60"/>
    <n v="33.149171270718199"/>
  </r>
  <r>
    <x v="4"/>
    <x v="5"/>
    <x v="1"/>
    <n v="252"/>
    <n v="38"/>
    <n v="15.0793650793651"/>
  </r>
  <r>
    <x v="4"/>
    <x v="6"/>
    <x v="0"/>
    <n v="134"/>
    <n v="24"/>
    <n v="17.910447761194"/>
  </r>
  <r>
    <x v="4"/>
    <x v="6"/>
    <x v="1"/>
    <n v="183"/>
    <n v="29"/>
    <n v="15.8469945355191"/>
  </r>
  <r>
    <x v="4"/>
    <x v="7"/>
    <x v="0"/>
    <n v="112"/>
    <n v="11"/>
    <n v="9.8214285714285694"/>
  </r>
  <r>
    <x v="4"/>
    <x v="7"/>
    <x v="1"/>
    <n v="121"/>
    <n v="12"/>
    <n v="9.9173553719008307"/>
  </r>
  <r>
    <x v="4"/>
    <x v="8"/>
    <x v="0"/>
    <n v="47"/>
    <n v="15"/>
    <n v="31.914893617021299"/>
  </r>
  <r>
    <x v="4"/>
    <x v="8"/>
    <x v="1"/>
    <n v="78"/>
    <n v="12"/>
    <n v="15.384615384615399"/>
  </r>
  <r>
    <x v="4"/>
    <x v="9"/>
    <x v="0"/>
    <n v="89"/>
    <n v="22"/>
    <n v="24.7191011235955"/>
  </r>
  <r>
    <x v="4"/>
    <x v="9"/>
    <x v="1"/>
    <n v="133"/>
    <n v="14"/>
    <n v="10.526315789473699"/>
  </r>
  <r>
    <x v="4"/>
    <x v="10"/>
    <x v="0"/>
    <n v="434"/>
    <n v="97"/>
    <n v="22.350230414746498"/>
  </r>
  <r>
    <x v="4"/>
    <x v="10"/>
    <x v="1"/>
    <n v="588"/>
    <n v="81"/>
    <n v="13.7755102040816"/>
  </r>
  <r>
    <x v="4"/>
    <x v="11"/>
    <x v="0"/>
    <n v="12"/>
    <s v="."/>
    <s v="."/>
  </r>
  <r>
    <x v="4"/>
    <x v="11"/>
    <x v="1"/>
    <n v="13"/>
    <s v="."/>
    <s v="."/>
  </r>
  <r>
    <x v="4"/>
    <x v="12"/>
    <x v="0"/>
    <n v="117"/>
    <n v="44"/>
    <n v="37.606837606837601"/>
  </r>
  <r>
    <x v="4"/>
    <x v="12"/>
    <x v="1"/>
    <n v="125"/>
    <n v="20"/>
    <n v="16"/>
  </r>
  <r>
    <x v="4"/>
    <x v="13"/>
    <x v="0"/>
    <n v="94"/>
    <n v="18"/>
    <n v="19.148936170212799"/>
  </r>
  <r>
    <x v="4"/>
    <x v="13"/>
    <x v="1"/>
    <n v="110"/>
    <n v="21"/>
    <n v="19.090909090909101"/>
  </r>
  <r>
    <x v="4"/>
    <x v="14"/>
    <x v="0"/>
    <n v="119"/>
    <n v="46"/>
    <n v="38.655462184873997"/>
  </r>
  <r>
    <x v="4"/>
    <x v="14"/>
    <x v="1"/>
    <n v="208"/>
    <n v="30"/>
    <n v="14.4230769230769"/>
  </r>
  <r>
    <x v="4"/>
    <x v="15"/>
    <x v="0"/>
    <n v="157"/>
    <n v="30"/>
    <n v="19.1082802547771"/>
  </r>
  <r>
    <x v="4"/>
    <x v="15"/>
    <x v="1"/>
    <n v="263"/>
    <n v="30"/>
    <n v="11.4068441064639"/>
  </r>
  <r>
    <x v="4"/>
    <x v="16"/>
    <x v="0"/>
    <n v="413"/>
    <n v="111"/>
    <n v="26.8765133171913"/>
  </r>
  <r>
    <x v="4"/>
    <x v="16"/>
    <x v="1"/>
    <n v="419"/>
    <n v="63"/>
    <n v="15.035799522673001"/>
  </r>
  <r>
    <x v="4"/>
    <x v="17"/>
    <x v="0"/>
    <n v="202"/>
    <n v="42"/>
    <n v="20.7920792079208"/>
  </r>
  <r>
    <x v="4"/>
    <x v="17"/>
    <x v="1"/>
    <n v="234"/>
    <n v="28"/>
    <n v="11.965811965812"/>
  </r>
  <r>
    <x v="4"/>
    <x v="18"/>
    <x v="0"/>
    <n v="139"/>
    <n v="40"/>
    <n v="28.7769784172662"/>
  </r>
  <r>
    <x v="4"/>
    <x v="18"/>
    <x v="1"/>
    <n v="218"/>
    <n v="21"/>
    <n v="9.6330275229357802"/>
  </r>
  <r>
    <x v="4"/>
    <x v="19"/>
    <x v="0"/>
    <n v="100"/>
    <n v="27"/>
    <n v="27"/>
  </r>
  <r>
    <x v="4"/>
    <x v="19"/>
    <x v="1"/>
    <n v="200"/>
    <n v="33"/>
    <n v="16.5"/>
  </r>
  <r>
    <x v="4"/>
    <x v="20"/>
    <x v="0"/>
    <n v="189"/>
    <n v="42"/>
    <n v="22.2222222222222"/>
  </r>
  <r>
    <x v="4"/>
    <x v="20"/>
    <x v="1"/>
    <n v="293"/>
    <n v="29"/>
    <n v="9.8976109215017107"/>
  </r>
  <r>
    <x v="4"/>
    <x v="21"/>
    <x v="0"/>
    <n v="280"/>
    <n v="72"/>
    <n v="25.714285714285701"/>
  </r>
  <r>
    <x v="4"/>
    <x v="21"/>
    <x v="1"/>
    <n v="269"/>
    <n v="32"/>
    <n v="11.8959107806691"/>
  </r>
  <r>
    <x v="4"/>
    <x v="22"/>
    <x v="0"/>
    <n v="254"/>
    <n v="51"/>
    <n v="20.078740157480301"/>
  </r>
  <r>
    <x v="4"/>
    <x v="22"/>
    <x v="1"/>
    <n v="223"/>
    <n v="32"/>
    <n v="14.349775784753399"/>
  </r>
  <r>
    <x v="4"/>
    <x v="23"/>
    <x v="0"/>
    <n v="98"/>
    <n v="36"/>
    <n v="36.734693877551003"/>
  </r>
  <r>
    <x v="4"/>
    <x v="23"/>
    <x v="1"/>
    <n v="107"/>
    <n v="16"/>
    <n v="14.953271028037401"/>
  </r>
  <r>
    <x v="4"/>
    <x v="24"/>
    <x v="0"/>
    <n v="144"/>
    <n v="27"/>
    <n v="18.75"/>
  </r>
  <r>
    <x v="4"/>
    <x v="24"/>
    <x v="1"/>
    <n v="198"/>
    <n v="20"/>
    <n v="10.1010101010101"/>
  </r>
  <r>
    <x v="4"/>
    <x v="25"/>
    <x v="0"/>
    <n v="142"/>
    <n v="40"/>
    <n v="28.169014084507101"/>
  </r>
  <r>
    <x v="4"/>
    <x v="25"/>
    <x v="1"/>
    <n v="182"/>
    <n v="30"/>
    <n v="16.4835164835165"/>
  </r>
  <r>
    <x v="4"/>
    <x v="26"/>
    <x v="0"/>
    <n v="210"/>
    <n v="36"/>
    <n v="17.1428571428571"/>
  </r>
  <r>
    <x v="4"/>
    <x v="26"/>
    <x v="1"/>
    <n v="229"/>
    <n v="25"/>
    <n v="10.9170305676856"/>
  </r>
  <r>
    <x v="4"/>
    <x v="27"/>
    <x v="0"/>
    <n v="213"/>
    <n v="92"/>
    <n v="43.1924882629108"/>
  </r>
  <r>
    <x v="4"/>
    <x v="27"/>
    <x v="1"/>
    <n v="318"/>
    <n v="46"/>
    <n v="14.4654088050314"/>
  </r>
  <r>
    <x v="4"/>
    <x v="28"/>
    <x v="0"/>
    <n v="102"/>
    <n v="37"/>
    <n v="36.274509803921603"/>
  </r>
  <r>
    <x v="4"/>
    <x v="28"/>
    <x v="1"/>
    <n v="149"/>
    <n v="14"/>
    <n v="9.3959731543624194"/>
  </r>
  <r>
    <x v="4"/>
    <x v="29"/>
    <x v="0"/>
    <n v="106"/>
    <n v="20"/>
    <n v="18.867924528301899"/>
  </r>
  <r>
    <x v="4"/>
    <x v="29"/>
    <x v="1"/>
    <n v="139"/>
    <n v="17"/>
    <n v="12.2302158273381"/>
  </r>
  <r>
    <x v="4"/>
    <x v="30"/>
    <x v="0"/>
    <n v="193"/>
    <n v="81"/>
    <n v="41.968911917098502"/>
  </r>
  <r>
    <x v="4"/>
    <x v="30"/>
    <x v="1"/>
    <n v="331"/>
    <n v="35"/>
    <n v="10.5740181268882"/>
  </r>
  <r>
    <x v="4"/>
    <x v="31"/>
    <x v="0"/>
    <n v="136"/>
    <n v="27"/>
    <n v="19.852941176470601"/>
  </r>
  <r>
    <x v="4"/>
    <x v="31"/>
    <x v="1"/>
    <n v="130"/>
    <n v="11"/>
    <n v="8.4615384615384599"/>
  </r>
  <r>
    <x v="4"/>
    <x v="32"/>
    <x v="0"/>
    <n v="253"/>
    <n v="62"/>
    <n v="24.505928853754899"/>
  </r>
  <r>
    <x v="4"/>
    <x v="32"/>
    <x v="1"/>
    <n v="273"/>
    <n v="42"/>
    <n v="15.384615384615399"/>
  </r>
  <r>
    <x v="4"/>
    <x v="33"/>
    <x v="0"/>
    <n v="157"/>
    <n v="49"/>
    <n v="31.210191082802599"/>
  </r>
  <r>
    <x v="4"/>
    <x v="33"/>
    <x v="1"/>
    <n v="189"/>
    <n v="13"/>
    <n v="6.8783068783068799"/>
  </r>
  <r>
    <x v="4"/>
    <x v="34"/>
    <x v="0"/>
    <n v="188"/>
    <n v="26"/>
    <n v="13.8297872340426"/>
  </r>
  <r>
    <x v="4"/>
    <x v="34"/>
    <x v="1"/>
    <n v="216"/>
    <n v="23"/>
    <n v="10.6481481481482"/>
  </r>
  <r>
    <x v="4"/>
    <x v="35"/>
    <x v="0"/>
    <n v="126"/>
    <n v="29"/>
    <n v="23.015873015873002"/>
  </r>
  <r>
    <x v="4"/>
    <x v="35"/>
    <x v="1"/>
    <n v="229"/>
    <n v="29"/>
    <n v="12.6637554585153"/>
  </r>
  <r>
    <x v="4"/>
    <x v="36"/>
    <x v="0"/>
    <n v="187"/>
    <n v="69"/>
    <n v="36.898395721925098"/>
  </r>
  <r>
    <x v="4"/>
    <x v="36"/>
    <x v="1"/>
    <n v="217"/>
    <n v="43"/>
    <n v="19.815668202765"/>
  </r>
  <r>
    <x v="4"/>
    <x v="37"/>
    <x v="0"/>
    <n v="213"/>
    <n v="44"/>
    <n v="20.6572769953052"/>
  </r>
  <r>
    <x v="4"/>
    <x v="37"/>
    <x v="1"/>
    <n v="329"/>
    <n v="30"/>
    <n v="9.1185410334346493"/>
  </r>
  <r>
    <x v="4"/>
    <x v="38"/>
    <x v="0"/>
    <n v="185"/>
    <n v="39"/>
    <n v="21.081081081081098"/>
  </r>
  <r>
    <x v="4"/>
    <x v="38"/>
    <x v="1"/>
    <n v="224"/>
    <n v="16"/>
    <n v="7.1428571428571397"/>
  </r>
  <r>
    <x v="4"/>
    <x v="39"/>
    <x v="0"/>
    <n v="122"/>
    <n v="38"/>
    <n v="31.1475409836066"/>
  </r>
  <r>
    <x v="4"/>
    <x v="39"/>
    <x v="1"/>
    <n v="189"/>
    <n v="28"/>
    <n v="14.814814814814801"/>
  </r>
  <r>
    <x v="4"/>
    <x v="40"/>
    <x v="0"/>
    <n v="115"/>
    <n v="30"/>
    <n v="26.086956521739101"/>
  </r>
  <r>
    <x v="4"/>
    <x v="40"/>
    <x v="1"/>
    <n v="138"/>
    <n v="13"/>
    <n v="9.4202898550724701"/>
  </r>
  <r>
    <x v="4"/>
    <x v="41"/>
    <x v="0"/>
    <n v="112"/>
    <n v="23"/>
    <n v="20.535714285714299"/>
  </r>
  <r>
    <x v="4"/>
    <x v="41"/>
    <x v="1"/>
    <n v="89"/>
    <n v="12"/>
    <n v="13.483146067415699"/>
  </r>
  <r>
    <x v="4"/>
    <x v="42"/>
    <x v="0"/>
    <n v="50"/>
    <n v="9"/>
    <n v="18"/>
  </r>
  <r>
    <x v="4"/>
    <x v="42"/>
    <x v="1"/>
    <n v="93"/>
    <n v="15"/>
    <n v="16.129032258064498"/>
  </r>
  <r>
    <x v="4"/>
    <x v="43"/>
    <x v="0"/>
    <n v="110"/>
    <n v="26"/>
    <n v="23.636363636363601"/>
  </r>
  <r>
    <x v="4"/>
    <x v="43"/>
    <x v="1"/>
    <n v="114"/>
    <n v="11"/>
    <n v="9.6491228070175392"/>
  </r>
  <r>
    <x v="4"/>
    <x v="44"/>
    <x v="0"/>
    <n v="145"/>
    <n v="44"/>
    <n v="30.3448275862069"/>
  </r>
  <r>
    <x v="4"/>
    <x v="44"/>
    <x v="1"/>
    <n v="207"/>
    <n v="36"/>
    <n v="17.3913043478261"/>
  </r>
  <r>
    <x v="4"/>
    <x v="45"/>
    <x v="0"/>
    <n v="86"/>
    <n v="19"/>
    <n v="22.093023255814"/>
  </r>
  <r>
    <x v="4"/>
    <x v="45"/>
    <x v="1"/>
    <n v="139"/>
    <n v="17"/>
    <n v="12.2302158273381"/>
  </r>
  <r>
    <x v="4"/>
    <x v="46"/>
    <x v="0"/>
    <n v="282"/>
    <n v="75"/>
    <n v="26.595744680851102"/>
  </r>
  <r>
    <x v="4"/>
    <x v="46"/>
    <x v="1"/>
    <n v="454"/>
    <n v="40"/>
    <n v="8.8105726872246706"/>
  </r>
  <r>
    <x v="4"/>
    <x v="47"/>
    <x v="0"/>
    <n v="1308"/>
    <n v="327"/>
    <n v="25"/>
  </r>
  <r>
    <x v="4"/>
    <x v="47"/>
    <x v="1"/>
    <n v="1494"/>
    <n v="182"/>
    <n v="12.182061579651901"/>
  </r>
  <r>
    <x v="4"/>
    <x v="48"/>
    <x v="0"/>
    <n v="132"/>
    <n v="24"/>
    <n v="18.181818181818201"/>
  </r>
  <r>
    <x v="4"/>
    <x v="48"/>
    <x v="1"/>
    <n v="221"/>
    <n v="30"/>
    <n v="13.5746606334842"/>
  </r>
  <r>
    <x v="4"/>
    <x v="49"/>
    <x v="0"/>
    <n v="99"/>
    <n v="22"/>
    <n v="22.2222222222222"/>
  </r>
  <r>
    <x v="4"/>
    <x v="49"/>
    <x v="1"/>
    <n v="91"/>
    <n v="9"/>
    <n v="9.8901098901098905"/>
  </r>
  <r>
    <x v="4"/>
    <x v="50"/>
    <x v="0"/>
    <n v="77"/>
    <n v="13"/>
    <n v="16.883116883116902"/>
  </r>
  <r>
    <x v="4"/>
    <x v="50"/>
    <x v="1"/>
    <n v="121"/>
    <n v="13"/>
    <n v="10.7438016528926"/>
  </r>
  <r>
    <x v="4"/>
    <x v="51"/>
    <x v="0"/>
    <n v="61"/>
    <n v="18"/>
    <n v="29.508196721311499"/>
  </r>
  <r>
    <x v="4"/>
    <x v="51"/>
    <x v="1"/>
    <n v="57"/>
    <n v="13"/>
    <n v="22.8070175438597"/>
  </r>
  <r>
    <x v="4"/>
    <x v="52"/>
    <x v="0"/>
    <n v="160"/>
    <n v="34"/>
    <n v="21.25"/>
  </r>
  <r>
    <x v="4"/>
    <x v="52"/>
    <x v="1"/>
    <n v="176"/>
    <n v="22"/>
    <n v="12.5"/>
  </r>
  <r>
    <x v="4"/>
    <x v="53"/>
    <x v="0"/>
    <n v="230"/>
    <n v="46"/>
    <n v="20"/>
  </r>
  <r>
    <x v="4"/>
    <x v="53"/>
    <x v="1"/>
    <n v="245"/>
    <n v="27"/>
    <n v="11.0204081632653"/>
  </r>
  <r>
    <x v="4"/>
    <x v="54"/>
    <x v="0"/>
    <n v="10"/>
    <s v="."/>
    <s v="."/>
  </r>
  <r>
    <x v="4"/>
    <x v="55"/>
    <x v="0"/>
    <n v="105"/>
    <n v="18"/>
    <n v="17.1428571428571"/>
  </r>
  <r>
    <x v="4"/>
    <x v="55"/>
    <x v="1"/>
    <n v="114"/>
    <n v="16"/>
    <n v="14.0350877192982"/>
  </r>
  <r>
    <x v="4"/>
    <x v="56"/>
    <x v="0"/>
    <n v="143"/>
    <n v="31"/>
    <n v="21.678321678321701"/>
  </r>
  <r>
    <x v="4"/>
    <x v="56"/>
    <x v="1"/>
    <n v="200"/>
    <n v="17"/>
    <n v="8.5"/>
  </r>
  <r>
    <x v="4"/>
    <x v="57"/>
    <x v="0"/>
    <n v="78"/>
    <n v="5"/>
    <n v="6.4102564102564097"/>
  </r>
  <r>
    <x v="4"/>
    <x v="57"/>
    <x v="1"/>
    <n v="75"/>
    <n v="11"/>
    <n v="14.6666666666667"/>
  </r>
  <r>
    <x v="4"/>
    <x v="58"/>
    <x v="0"/>
    <n v="101"/>
    <n v="27"/>
    <n v="26.7326732673267"/>
  </r>
  <r>
    <x v="4"/>
    <x v="58"/>
    <x v="1"/>
    <n v="132"/>
    <n v="12"/>
    <n v="9.0909090909090899"/>
  </r>
  <r>
    <x v="4"/>
    <x v="59"/>
    <x v="0"/>
    <n v="97"/>
    <n v="25"/>
    <n v="25.7731958762887"/>
  </r>
  <r>
    <x v="4"/>
    <x v="59"/>
    <x v="1"/>
    <n v="157"/>
    <n v="20"/>
    <n v="12.7388535031847"/>
  </r>
  <r>
    <x v="4"/>
    <x v="60"/>
    <x v="0"/>
    <n v="94"/>
    <n v="14"/>
    <n v="14.893617021276601"/>
  </r>
  <r>
    <x v="4"/>
    <x v="60"/>
    <x v="1"/>
    <n v="218"/>
    <n v="16"/>
    <n v="7.3394495412844103"/>
  </r>
  <r>
    <x v="4"/>
    <x v="61"/>
    <x v="0"/>
    <n v="227"/>
    <n v="41"/>
    <n v="18.061674008810598"/>
  </r>
  <r>
    <x v="4"/>
    <x v="61"/>
    <x v="1"/>
    <n v="229"/>
    <n v="24"/>
    <n v="10.480349344978199"/>
  </r>
  <r>
    <x v="4"/>
    <x v="62"/>
    <x v="0"/>
    <n v="64"/>
    <n v="14"/>
    <n v="21.875"/>
  </r>
  <r>
    <x v="4"/>
    <x v="62"/>
    <x v="1"/>
    <n v="66"/>
    <n v="7"/>
    <n v="10.6060606060606"/>
  </r>
  <r>
    <x v="4"/>
    <x v="63"/>
    <x v="0"/>
    <n v="667"/>
    <n v="159"/>
    <n v="23.838080959520202"/>
  </r>
  <r>
    <x v="4"/>
    <x v="63"/>
    <x v="1"/>
    <n v="851"/>
    <n v="95"/>
    <n v="11.1633372502938"/>
  </r>
  <r>
    <x v="4"/>
    <x v="64"/>
    <x v="0"/>
    <n v="101"/>
    <n v="16"/>
    <n v="15.841584158415801"/>
  </r>
  <r>
    <x v="4"/>
    <x v="64"/>
    <x v="1"/>
    <n v="155"/>
    <n v="17"/>
    <n v="10.9677419354839"/>
  </r>
  <r>
    <x v="4"/>
    <x v="65"/>
    <x v="0"/>
    <n v="289"/>
    <n v="66"/>
    <n v="22.837370242214501"/>
  </r>
  <r>
    <x v="4"/>
    <x v="65"/>
    <x v="1"/>
    <n v="340"/>
    <n v="46"/>
    <n v="13.5294117647059"/>
  </r>
  <r>
    <x v="4"/>
    <x v="66"/>
    <x v="0"/>
    <n v="97"/>
    <n v="15"/>
    <n v="15.4639175257732"/>
  </r>
  <r>
    <x v="4"/>
    <x v="66"/>
    <x v="1"/>
    <n v="85"/>
    <n v="7"/>
    <n v="8.2352941176470598"/>
  </r>
  <r>
    <x v="4"/>
    <x v="67"/>
    <x v="0"/>
    <n v="180"/>
    <n v="47"/>
    <n v="26.1111111111111"/>
  </r>
  <r>
    <x v="4"/>
    <x v="67"/>
    <x v="1"/>
    <n v="147"/>
    <n v="24"/>
    <n v="16.326530612244898"/>
  </r>
  <r>
    <x v="4"/>
    <x v="68"/>
    <x v="0"/>
    <n v="102"/>
    <n v="35"/>
    <n v="34.313725490196099"/>
  </r>
  <r>
    <x v="4"/>
    <x v="68"/>
    <x v="1"/>
    <n v="98"/>
    <n v="15"/>
    <n v="15.3061224489796"/>
  </r>
  <r>
    <x v="4"/>
    <x v="69"/>
    <x v="0"/>
    <n v="273"/>
    <n v="35"/>
    <n v="12.8205128205128"/>
  </r>
  <r>
    <x v="4"/>
    <x v="69"/>
    <x v="1"/>
    <n v="390"/>
    <n v="39"/>
    <n v="10"/>
  </r>
  <r>
    <x v="4"/>
    <x v="70"/>
    <x v="0"/>
    <n v="227"/>
    <n v="55"/>
    <n v="24.2290748898678"/>
  </r>
  <r>
    <x v="4"/>
    <x v="70"/>
    <x v="1"/>
    <n v="247"/>
    <n v="21"/>
    <n v="8.50202429149798"/>
  </r>
  <r>
    <x v="4"/>
    <x v="71"/>
    <x v="0"/>
    <n v="120"/>
    <n v="40"/>
    <n v="33.3333333333333"/>
  </r>
  <r>
    <x v="4"/>
    <x v="71"/>
    <x v="1"/>
    <n v="185"/>
    <n v="26"/>
    <n v="14.054054054054101"/>
  </r>
  <r>
    <x v="4"/>
    <x v="72"/>
    <x v="0"/>
    <n v="14"/>
    <s v="."/>
    <s v="."/>
  </r>
  <r>
    <x v="4"/>
    <x v="72"/>
    <x v="1"/>
    <n v="17"/>
    <s v="."/>
    <s v="."/>
  </r>
  <r>
    <x v="4"/>
    <x v="73"/>
    <x v="0"/>
    <n v="216"/>
    <n v="49"/>
    <n v="22.685185185185201"/>
  </r>
  <r>
    <x v="4"/>
    <x v="73"/>
    <x v="1"/>
    <n v="273"/>
    <n v="41"/>
    <n v="15.018315018315"/>
  </r>
  <r>
    <x v="4"/>
    <x v="74"/>
    <x v="0"/>
    <n v="139"/>
    <n v="15"/>
    <n v="10.791366906474799"/>
  </r>
  <r>
    <x v="4"/>
    <x v="74"/>
    <x v="1"/>
    <n v="162"/>
    <n v="14"/>
    <n v="8.6419753086419799"/>
  </r>
  <r>
    <x v="4"/>
    <x v="75"/>
    <x v="0"/>
    <n v="166"/>
    <n v="53"/>
    <n v="31.9277108433735"/>
  </r>
  <r>
    <x v="4"/>
    <x v="75"/>
    <x v="1"/>
    <n v="171"/>
    <n v="20"/>
    <n v="11.695906432748499"/>
  </r>
  <r>
    <x v="4"/>
    <x v="76"/>
    <x v="0"/>
    <n v="261"/>
    <n v="66"/>
    <n v="25.287356321839098"/>
  </r>
  <r>
    <x v="4"/>
    <x v="76"/>
    <x v="1"/>
    <n v="332"/>
    <n v="45"/>
    <n v="13.554216867469901"/>
  </r>
  <r>
    <x v="4"/>
    <x v="77"/>
    <x v="0"/>
    <n v="46"/>
    <n v="10"/>
    <n v="21.739130434782599"/>
  </r>
  <r>
    <x v="4"/>
    <x v="77"/>
    <x v="1"/>
    <n v="79"/>
    <n v="8"/>
    <n v="10.126582278480999"/>
  </r>
  <r>
    <x v="4"/>
    <x v="78"/>
    <x v="0"/>
    <n v="93"/>
    <n v="23"/>
    <n v="24.731182795698899"/>
  </r>
  <r>
    <x v="4"/>
    <x v="78"/>
    <x v="1"/>
    <n v="134"/>
    <n v="17"/>
    <n v="12.686567164179101"/>
  </r>
  <r>
    <x v="4"/>
    <x v="79"/>
    <x v="0"/>
    <n v="60"/>
    <n v="10"/>
    <n v="16.6666666666667"/>
  </r>
  <r>
    <x v="4"/>
    <x v="79"/>
    <x v="1"/>
    <n v="94"/>
    <n v="9"/>
    <n v="9.5744680851063908"/>
  </r>
  <r>
    <x v="4"/>
    <x v="80"/>
    <x v="0"/>
    <n v="73"/>
    <n v="21"/>
    <n v="28.7671232876712"/>
  </r>
  <r>
    <x v="4"/>
    <x v="80"/>
    <x v="1"/>
    <n v="71"/>
    <n v="10"/>
    <n v="14.084507042253501"/>
  </r>
  <r>
    <x v="4"/>
    <x v="81"/>
    <x v="0"/>
    <n v="250"/>
    <n v="72"/>
    <n v="28.8"/>
  </r>
  <r>
    <x v="4"/>
    <x v="81"/>
    <x v="1"/>
    <n v="313"/>
    <n v="42"/>
    <n v="13.418530351437701"/>
  </r>
  <r>
    <x v="4"/>
    <x v="82"/>
    <x v="0"/>
    <n v="86"/>
    <n v="22"/>
    <n v="25.581395348837201"/>
  </r>
  <r>
    <x v="4"/>
    <x v="82"/>
    <x v="1"/>
    <n v="146"/>
    <n v="13"/>
    <n v="8.9041095890411004"/>
  </r>
  <r>
    <x v="4"/>
    <x v="83"/>
    <x v="0"/>
    <n v="225"/>
    <n v="73"/>
    <n v="32.4444444444444"/>
  </r>
  <r>
    <x v="4"/>
    <x v="83"/>
    <x v="1"/>
    <n v="427"/>
    <n v="97"/>
    <n v="22.716627634660401"/>
  </r>
  <r>
    <x v="4"/>
    <x v="84"/>
    <x v="0"/>
    <n v="147"/>
    <n v="26"/>
    <n v="17.687074829932001"/>
  </r>
  <r>
    <x v="4"/>
    <x v="84"/>
    <x v="1"/>
    <n v="133"/>
    <n v="18"/>
    <n v="13.533834586466201"/>
  </r>
  <r>
    <x v="4"/>
    <x v="85"/>
    <x v="0"/>
    <n v="169"/>
    <n v="73"/>
    <n v="43.1952662721894"/>
  </r>
  <r>
    <x v="4"/>
    <x v="85"/>
    <x v="1"/>
    <n v="234"/>
    <n v="57"/>
    <n v="24.3589743589744"/>
  </r>
  <r>
    <x v="4"/>
    <x v="86"/>
    <x v="0"/>
    <n v="162"/>
    <n v="43"/>
    <n v="26.543209876543202"/>
  </r>
  <r>
    <x v="4"/>
    <x v="86"/>
    <x v="1"/>
    <n v="182"/>
    <n v="23"/>
    <n v="12.6373626373626"/>
  </r>
  <r>
    <x v="4"/>
    <x v="87"/>
    <x v="0"/>
    <n v="28"/>
    <n v="9"/>
    <n v="32.142857142857203"/>
  </r>
  <r>
    <x v="4"/>
    <x v="87"/>
    <x v="1"/>
    <n v="56"/>
    <n v="8"/>
    <n v="14.285714285714301"/>
  </r>
  <r>
    <x v="4"/>
    <x v="88"/>
    <x v="0"/>
    <n v="186"/>
    <n v="44"/>
    <n v="23.655913978494599"/>
  </r>
  <r>
    <x v="4"/>
    <x v="88"/>
    <x v="1"/>
    <n v="202"/>
    <n v="31"/>
    <n v="15.3465346534653"/>
  </r>
  <r>
    <x v="4"/>
    <x v="89"/>
    <x v="0"/>
    <n v="127"/>
    <n v="25"/>
    <n v="19.685039370078702"/>
  </r>
  <r>
    <x v="4"/>
    <x v="89"/>
    <x v="1"/>
    <n v="203"/>
    <n v="22"/>
    <n v="10.837438423645301"/>
  </r>
  <r>
    <x v="4"/>
    <x v="90"/>
    <x v="0"/>
    <n v="350"/>
    <n v="79"/>
    <n v="22.571428571428601"/>
  </r>
  <r>
    <x v="4"/>
    <x v="90"/>
    <x v="1"/>
    <n v="433"/>
    <n v="39"/>
    <n v="9.0069284064665194"/>
  </r>
  <r>
    <x v="4"/>
    <x v="91"/>
    <x v="0"/>
    <n v="126"/>
    <n v="11"/>
    <n v="8.7301587301587293"/>
  </r>
  <r>
    <x v="4"/>
    <x v="91"/>
    <x v="1"/>
    <n v="112"/>
    <n v="18"/>
    <n v="16.071428571428601"/>
  </r>
  <r>
    <x v="4"/>
    <x v="92"/>
    <x v="0"/>
    <n v="297"/>
    <n v="74"/>
    <n v="24.915824915824899"/>
  </r>
  <r>
    <x v="4"/>
    <x v="92"/>
    <x v="1"/>
    <n v="331"/>
    <n v="44"/>
    <n v="13.2930513595166"/>
  </r>
  <r>
    <x v="4"/>
    <x v="93"/>
    <x v="0"/>
    <n v="140"/>
    <n v="27"/>
    <n v="19.285714285714299"/>
  </r>
  <r>
    <x v="4"/>
    <x v="93"/>
    <x v="1"/>
    <n v="130"/>
    <n v="22"/>
    <n v="16.923076923076898"/>
  </r>
  <r>
    <x v="4"/>
    <x v="94"/>
    <x v="0"/>
    <n v="44"/>
    <n v="9"/>
    <n v="20.454545454545499"/>
  </r>
  <r>
    <x v="4"/>
    <x v="94"/>
    <x v="1"/>
    <n v="34"/>
    <s v="."/>
    <s v="."/>
  </r>
  <r>
    <x v="4"/>
    <x v="95"/>
    <x v="0"/>
    <n v="183"/>
    <n v="69"/>
    <n v="37.7049180327869"/>
  </r>
  <r>
    <x v="4"/>
    <x v="95"/>
    <x v="1"/>
    <n v="260"/>
    <n v="62"/>
    <n v="23.846153846153801"/>
  </r>
  <r>
    <x v="4"/>
    <x v="96"/>
    <x v="0"/>
    <n v="576"/>
    <n v="90"/>
    <n v="15.625"/>
  </r>
  <r>
    <x v="4"/>
    <x v="96"/>
    <x v="1"/>
    <n v="559"/>
    <n v="49"/>
    <n v="8.7656529516994706"/>
  </r>
  <r>
    <x v="4"/>
    <x v="97"/>
    <x v="0"/>
    <n v="955"/>
    <n v="242"/>
    <n v="25.340314136125698"/>
  </r>
  <r>
    <x v="4"/>
    <x v="97"/>
    <x v="1"/>
    <n v="834"/>
    <n v="89"/>
    <n v="10.6714628297362"/>
  </r>
  <r>
    <x v="5"/>
    <x v="0"/>
    <x v="0"/>
    <n v="66"/>
    <n v="27"/>
    <n v="40.909090909090899"/>
  </r>
  <r>
    <x v="5"/>
    <x v="0"/>
    <x v="1"/>
    <n v="96"/>
    <n v="15"/>
    <n v="15.625"/>
  </r>
  <r>
    <x v="5"/>
    <x v="1"/>
    <x v="0"/>
    <n v="77"/>
    <n v="23"/>
    <n v="29.870129870129901"/>
  </r>
  <r>
    <x v="5"/>
    <x v="1"/>
    <x v="1"/>
    <n v="98"/>
    <n v="7"/>
    <n v="7.1428571428571397"/>
  </r>
  <r>
    <x v="5"/>
    <x v="2"/>
    <x v="0"/>
    <n v="144"/>
    <n v="23"/>
    <n v="15.9722222222222"/>
  </r>
  <r>
    <x v="5"/>
    <x v="2"/>
    <x v="1"/>
    <n v="199"/>
    <n v="14"/>
    <n v="7.0351758793969896"/>
  </r>
  <r>
    <x v="5"/>
    <x v="3"/>
    <x v="0"/>
    <n v="159"/>
    <n v="38"/>
    <n v="23.899371069182401"/>
  </r>
  <r>
    <x v="5"/>
    <x v="3"/>
    <x v="1"/>
    <n v="237"/>
    <n v="26"/>
    <n v="10.9704641350211"/>
  </r>
  <r>
    <x v="5"/>
    <x v="4"/>
    <x v="0"/>
    <n v="97"/>
    <n v="17"/>
    <n v="17.525773195876301"/>
  </r>
  <r>
    <x v="5"/>
    <x v="4"/>
    <x v="1"/>
    <n v="95"/>
    <n v="7"/>
    <n v="7.3684210526315796"/>
  </r>
  <r>
    <x v="5"/>
    <x v="5"/>
    <x v="0"/>
    <n v="175"/>
    <n v="50"/>
    <n v="28.571428571428601"/>
  </r>
  <r>
    <x v="5"/>
    <x v="5"/>
    <x v="1"/>
    <n v="242"/>
    <n v="32"/>
    <n v="13.223140495867799"/>
  </r>
  <r>
    <x v="5"/>
    <x v="6"/>
    <x v="0"/>
    <n v="132"/>
    <n v="29"/>
    <n v="21.969696969697001"/>
  </r>
  <r>
    <x v="5"/>
    <x v="6"/>
    <x v="1"/>
    <n v="157"/>
    <n v="23"/>
    <n v="14.6496815286624"/>
  </r>
  <r>
    <x v="5"/>
    <x v="7"/>
    <x v="0"/>
    <n v="109"/>
    <n v="15"/>
    <n v="13.7614678899083"/>
  </r>
  <r>
    <x v="5"/>
    <x v="7"/>
    <x v="1"/>
    <n v="124"/>
    <n v="17"/>
    <n v="13.709677419354801"/>
  </r>
  <r>
    <x v="5"/>
    <x v="8"/>
    <x v="0"/>
    <n v="45"/>
    <n v="12"/>
    <n v="26.6666666666667"/>
  </r>
  <r>
    <x v="5"/>
    <x v="8"/>
    <x v="1"/>
    <n v="72"/>
    <n v="10"/>
    <n v="13.8888888888889"/>
  </r>
  <r>
    <x v="5"/>
    <x v="9"/>
    <x v="0"/>
    <n v="84"/>
    <n v="20"/>
    <n v="23.8095238095238"/>
  </r>
  <r>
    <x v="5"/>
    <x v="9"/>
    <x v="1"/>
    <n v="135"/>
    <n v="16"/>
    <n v="11.851851851851899"/>
  </r>
  <r>
    <x v="5"/>
    <x v="10"/>
    <x v="0"/>
    <n v="437"/>
    <n v="94"/>
    <n v="21.510297482837501"/>
  </r>
  <r>
    <x v="5"/>
    <x v="10"/>
    <x v="1"/>
    <n v="587"/>
    <n v="67"/>
    <n v="11.413969335604801"/>
  </r>
  <r>
    <x v="5"/>
    <x v="11"/>
    <x v="0"/>
    <n v="12"/>
    <s v="."/>
    <s v="."/>
  </r>
  <r>
    <x v="5"/>
    <x v="11"/>
    <x v="1"/>
    <n v="14"/>
    <s v="."/>
    <s v="."/>
  </r>
  <r>
    <x v="5"/>
    <x v="12"/>
    <x v="0"/>
    <n v="112"/>
    <n v="34"/>
    <n v="30.3571428571429"/>
  </r>
  <r>
    <x v="5"/>
    <x v="12"/>
    <x v="1"/>
    <n v="138"/>
    <n v="27"/>
    <n v="19.565217391304401"/>
  </r>
  <r>
    <x v="5"/>
    <x v="13"/>
    <x v="0"/>
    <n v="101"/>
    <n v="23"/>
    <n v="22.7722772277228"/>
  </r>
  <r>
    <x v="5"/>
    <x v="13"/>
    <x v="1"/>
    <n v="101"/>
    <n v="10"/>
    <n v="9.9009900990098991"/>
  </r>
  <r>
    <x v="5"/>
    <x v="14"/>
    <x v="0"/>
    <n v="121"/>
    <n v="43"/>
    <n v="35.537190082644599"/>
  </r>
  <r>
    <x v="5"/>
    <x v="14"/>
    <x v="1"/>
    <n v="223"/>
    <n v="26"/>
    <n v="11.6591928251121"/>
  </r>
  <r>
    <x v="5"/>
    <x v="15"/>
    <x v="0"/>
    <n v="160"/>
    <n v="38"/>
    <n v="23.75"/>
  </r>
  <r>
    <x v="5"/>
    <x v="15"/>
    <x v="1"/>
    <n v="303"/>
    <n v="28"/>
    <n v="9.2409240924092408"/>
  </r>
  <r>
    <x v="5"/>
    <x v="16"/>
    <x v="0"/>
    <n v="419"/>
    <n v="111"/>
    <n v="26.491646778042998"/>
  </r>
  <r>
    <x v="5"/>
    <x v="16"/>
    <x v="1"/>
    <n v="410"/>
    <n v="47"/>
    <n v="11.4634146341463"/>
  </r>
  <r>
    <x v="5"/>
    <x v="17"/>
    <x v="0"/>
    <n v="202"/>
    <n v="45"/>
    <n v="22.277227722772299"/>
  </r>
  <r>
    <x v="5"/>
    <x v="17"/>
    <x v="1"/>
    <n v="221"/>
    <n v="26"/>
    <n v="11.764705882352899"/>
  </r>
  <r>
    <x v="5"/>
    <x v="18"/>
    <x v="0"/>
    <n v="139"/>
    <n v="41"/>
    <n v="29.4964028776978"/>
  </r>
  <r>
    <x v="5"/>
    <x v="18"/>
    <x v="1"/>
    <n v="207"/>
    <n v="28"/>
    <n v="13.5265700483092"/>
  </r>
  <r>
    <x v="5"/>
    <x v="19"/>
    <x v="0"/>
    <n v="109"/>
    <n v="32"/>
    <n v="29.357798165137599"/>
  </r>
  <r>
    <x v="5"/>
    <x v="19"/>
    <x v="1"/>
    <n v="187"/>
    <n v="24"/>
    <n v="12.834224598930501"/>
  </r>
  <r>
    <x v="5"/>
    <x v="20"/>
    <x v="0"/>
    <n v="200"/>
    <n v="45"/>
    <n v="22.5"/>
  </r>
  <r>
    <x v="5"/>
    <x v="20"/>
    <x v="1"/>
    <n v="269"/>
    <n v="25"/>
    <n v="9.2936802973977706"/>
  </r>
  <r>
    <x v="5"/>
    <x v="21"/>
    <x v="0"/>
    <n v="303"/>
    <n v="82"/>
    <n v="27.0627062706271"/>
  </r>
  <r>
    <x v="5"/>
    <x v="21"/>
    <x v="1"/>
    <n v="283"/>
    <n v="32"/>
    <n v="11.307420494699601"/>
  </r>
  <r>
    <x v="5"/>
    <x v="22"/>
    <x v="0"/>
    <n v="233"/>
    <n v="48"/>
    <n v="20.600858369098699"/>
  </r>
  <r>
    <x v="5"/>
    <x v="22"/>
    <x v="1"/>
    <n v="243"/>
    <n v="23"/>
    <n v="9.4650205761316908"/>
  </r>
  <r>
    <x v="5"/>
    <x v="23"/>
    <x v="0"/>
    <n v="94"/>
    <n v="24"/>
    <n v="25.531914893617"/>
  </r>
  <r>
    <x v="5"/>
    <x v="23"/>
    <x v="1"/>
    <n v="103"/>
    <s v="."/>
    <s v="."/>
  </r>
  <r>
    <x v="5"/>
    <x v="24"/>
    <x v="0"/>
    <n v="136"/>
    <n v="21"/>
    <n v="15.4411764705882"/>
  </r>
  <r>
    <x v="5"/>
    <x v="24"/>
    <x v="1"/>
    <n v="207"/>
    <n v="19"/>
    <n v="9.1787439613526605"/>
  </r>
  <r>
    <x v="5"/>
    <x v="25"/>
    <x v="0"/>
    <n v="136"/>
    <n v="33"/>
    <n v="24.264705882352899"/>
  </r>
  <r>
    <x v="5"/>
    <x v="25"/>
    <x v="1"/>
    <n v="183"/>
    <n v="25"/>
    <n v="13.6612021857924"/>
  </r>
  <r>
    <x v="5"/>
    <x v="26"/>
    <x v="0"/>
    <n v="196"/>
    <n v="39"/>
    <n v="19.8979591836735"/>
  </r>
  <r>
    <x v="5"/>
    <x v="26"/>
    <x v="1"/>
    <n v="225"/>
    <n v="29"/>
    <n v="12.8888888888889"/>
  </r>
  <r>
    <x v="5"/>
    <x v="27"/>
    <x v="0"/>
    <n v="204"/>
    <n v="66"/>
    <n v="32.352941176470601"/>
  </r>
  <r>
    <x v="5"/>
    <x v="27"/>
    <x v="1"/>
    <n v="319"/>
    <n v="50"/>
    <n v="15.6739811912226"/>
  </r>
  <r>
    <x v="5"/>
    <x v="28"/>
    <x v="0"/>
    <n v="109"/>
    <n v="38"/>
    <n v="34.862385321100902"/>
  </r>
  <r>
    <x v="5"/>
    <x v="28"/>
    <x v="1"/>
    <n v="144"/>
    <n v="13"/>
    <n v="9.0277777777777803"/>
  </r>
  <r>
    <x v="5"/>
    <x v="29"/>
    <x v="0"/>
    <n v="112"/>
    <n v="21"/>
    <n v="18.75"/>
  </r>
  <r>
    <x v="5"/>
    <x v="29"/>
    <x v="1"/>
    <n v="134"/>
    <n v="12"/>
    <n v="8.9552238805970195"/>
  </r>
  <r>
    <x v="5"/>
    <x v="30"/>
    <x v="0"/>
    <n v="222"/>
    <n v="73"/>
    <n v="32.882882882882903"/>
  </r>
  <r>
    <x v="5"/>
    <x v="30"/>
    <x v="1"/>
    <n v="328"/>
    <n v="31"/>
    <n v="9.4512195121951201"/>
  </r>
  <r>
    <x v="5"/>
    <x v="31"/>
    <x v="0"/>
    <n v="141"/>
    <n v="25"/>
    <n v="17.730496453900699"/>
  </r>
  <r>
    <x v="5"/>
    <x v="31"/>
    <x v="1"/>
    <n v="133"/>
    <n v="10"/>
    <n v="7.5187969924812101"/>
  </r>
  <r>
    <x v="5"/>
    <x v="32"/>
    <x v="0"/>
    <n v="243"/>
    <n v="68"/>
    <n v="27.983539094650201"/>
  </r>
  <r>
    <x v="5"/>
    <x v="32"/>
    <x v="1"/>
    <n v="252"/>
    <n v="34"/>
    <n v="13.492063492063499"/>
  </r>
  <r>
    <x v="5"/>
    <x v="33"/>
    <x v="0"/>
    <n v="156"/>
    <n v="47"/>
    <n v="30.128205128205099"/>
  </r>
  <r>
    <x v="5"/>
    <x v="33"/>
    <x v="1"/>
    <n v="211"/>
    <n v="20"/>
    <n v="9.4786729857819907"/>
  </r>
  <r>
    <x v="5"/>
    <x v="34"/>
    <x v="0"/>
    <n v="178"/>
    <n v="33"/>
    <n v="18.539325842696599"/>
  </r>
  <r>
    <x v="5"/>
    <x v="34"/>
    <x v="1"/>
    <n v="235"/>
    <n v="30"/>
    <n v="12.7659574468085"/>
  </r>
  <r>
    <x v="5"/>
    <x v="35"/>
    <x v="0"/>
    <n v="142"/>
    <n v="26"/>
    <n v="18.309859154929601"/>
  </r>
  <r>
    <x v="5"/>
    <x v="35"/>
    <x v="1"/>
    <n v="245"/>
    <n v="31"/>
    <n v="12.6530612244898"/>
  </r>
  <r>
    <x v="5"/>
    <x v="36"/>
    <x v="0"/>
    <n v="179"/>
    <n v="70"/>
    <n v="39.106145251396697"/>
  </r>
  <r>
    <x v="5"/>
    <x v="36"/>
    <x v="1"/>
    <n v="227"/>
    <n v="33"/>
    <n v="14.5374449339207"/>
  </r>
  <r>
    <x v="5"/>
    <x v="37"/>
    <x v="0"/>
    <n v="229"/>
    <n v="29"/>
    <n v="12.6637554585153"/>
  </r>
  <r>
    <x v="5"/>
    <x v="37"/>
    <x v="1"/>
    <n v="318"/>
    <n v="22"/>
    <n v="6.9182389937106903"/>
  </r>
  <r>
    <x v="5"/>
    <x v="38"/>
    <x v="0"/>
    <n v="167"/>
    <n v="43"/>
    <n v="25.748502994012"/>
  </r>
  <r>
    <x v="5"/>
    <x v="38"/>
    <x v="1"/>
    <n v="209"/>
    <n v="20"/>
    <n v="9.5693779904306204"/>
  </r>
  <r>
    <x v="5"/>
    <x v="39"/>
    <x v="0"/>
    <n v="122"/>
    <n v="32"/>
    <n v="26.229508196721302"/>
  </r>
  <r>
    <x v="5"/>
    <x v="39"/>
    <x v="1"/>
    <n v="190"/>
    <n v="26"/>
    <n v="13.6842105263158"/>
  </r>
  <r>
    <x v="5"/>
    <x v="40"/>
    <x v="0"/>
    <n v="109"/>
    <n v="22"/>
    <n v="20.183486238532101"/>
  </r>
  <r>
    <x v="5"/>
    <x v="40"/>
    <x v="1"/>
    <n v="141"/>
    <n v="18"/>
    <n v="12.7659574468085"/>
  </r>
  <r>
    <x v="5"/>
    <x v="41"/>
    <x v="0"/>
    <n v="110"/>
    <n v="28"/>
    <n v="25.454545454545499"/>
  </r>
  <r>
    <x v="5"/>
    <x v="41"/>
    <x v="1"/>
    <n v="98"/>
    <n v="12"/>
    <n v="12.244897959183699"/>
  </r>
  <r>
    <x v="5"/>
    <x v="42"/>
    <x v="0"/>
    <n v="53"/>
    <n v="14"/>
    <n v="26.415094339622598"/>
  </r>
  <r>
    <x v="5"/>
    <x v="42"/>
    <x v="1"/>
    <n v="85"/>
    <n v="20"/>
    <n v="23.529411764705898"/>
  </r>
  <r>
    <x v="5"/>
    <x v="43"/>
    <x v="0"/>
    <n v="101"/>
    <n v="19"/>
    <n v="18.8118811881188"/>
  </r>
  <r>
    <x v="5"/>
    <x v="43"/>
    <x v="1"/>
    <n v="113"/>
    <n v="15"/>
    <n v="13.2743362831858"/>
  </r>
  <r>
    <x v="5"/>
    <x v="44"/>
    <x v="0"/>
    <n v="140"/>
    <n v="37"/>
    <n v="26.428571428571399"/>
  </r>
  <r>
    <x v="5"/>
    <x v="44"/>
    <x v="1"/>
    <n v="210"/>
    <n v="31"/>
    <n v="14.7619047619048"/>
  </r>
  <r>
    <x v="5"/>
    <x v="45"/>
    <x v="0"/>
    <n v="93"/>
    <n v="23"/>
    <n v="24.731182795698899"/>
  </r>
  <r>
    <x v="5"/>
    <x v="45"/>
    <x v="1"/>
    <n v="150"/>
    <n v="13"/>
    <n v="8.6666666666666696"/>
  </r>
  <r>
    <x v="5"/>
    <x v="46"/>
    <x v="0"/>
    <n v="282"/>
    <n v="67"/>
    <n v="23.758865248227"/>
  </r>
  <r>
    <x v="5"/>
    <x v="46"/>
    <x v="1"/>
    <n v="464"/>
    <n v="59"/>
    <n v="12.715517241379301"/>
  </r>
  <r>
    <x v="5"/>
    <x v="47"/>
    <x v="0"/>
    <n v="1248"/>
    <n v="318"/>
    <n v="25.480769230769202"/>
  </r>
  <r>
    <x v="5"/>
    <x v="47"/>
    <x v="1"/>
    <n v="1444"/>
    <n v="173"/>
    <n v="11.9806094182825"/>
  </r>
  <r>
    <x v="5"/>
    <x v="48"/>
    <x v="0"/>
    <n v="136"/>
    <n v="39"/>
    <n v="28.676470588235301"/>
  </r>
  <r>
    <x v="5"/>
    <x v="48"/>
    <x v="1"/>
    <n v="218"/>
    <n v="24"/>
    <n v="11.0091743119266"/>
  </r>
  <r>
    <x v="5"/>
    <x v="49"/>
    <x v="0"/>
    <n v="88"/>
    <n v="26"/>
    <n v="29.5454545454546"/>
  </r>
  <r>
    <x v="5"/>
    <x v="49"/>
    <x v="1"/>
    <n v="95"/>
    <n v="6"/>
    <n v="6.3157894736842097"/>
  </r>
  <r>
    <x v="5"/>
    <x v="50"/>
    <x v="0"/>
    <n v="77"/>
    <n v="16"/>
    <n v="20.7792207792208"/>
  </r>
  <r>
    <x v="5"/>
    <x v="50"/>
    <x v="1"/>
    <n v="113"/>
    <n v="9"/>
    <n v="7.9646017699115097"/>
  </r>
  <r>
    <x v="5"/>
    <x v="51"/>
    <x v="0"/>
    <n v="67"/>
    <n v="20"/>
    <n v="29.8507462686567"/>
  </r>
  <r>
    <x v="5"/>
    <x v="51"/>
    <x v="1"/>
    <n v="58"/>
    <n v="11"/>
    <n v="18.965517241379299"/>
  </r>
  <r>
    <x v="5"/>
    <x v="52"/>
    <x v="0"/>
    <n v="151"/>
    <n v="35"/>
    <n v="23.178807947019902"/>
  </r>
  <r>
    <x v="5"/>
    <x v="52"/>
    <x v="1"/>
    <n v="174"/>
    <n v="23"/>
    <n v="13.2183908045977"/>
  </r>
  <r>
    <x v="5"/>
    <x v="53"/>
    <x v="0"/>
    <n v="224"/>
    <n v="34"/>
    <n v="15.1785714285714"/>
  </r>
  <r>
    <x v="5"/>
    <x v="53"/>
    <x v="1"/>
    <n v="227"/>
    <n v="17"/>
    <n v="7.4889867841409696"/>
  </r>
  <r>
    <x v="5"/>
    <x v="54"/>
    <x v="0"/>
    <n v="10"/>
    <s v="."/>
    <s v="."/>
  </r>
  <r>
    <x v="5"/>
    <x v="54"/>
    <x v="1"/>
    <n v="6"/>
    <s v="."/>
    <s v="."/>
  </r>
  <r>
    <x v="5"/>
    <x v="55"/>
    <x v="0"/>
    <n v="96"/>
    <n v="13"/>
    <n v="13.5416666666667"/>
  </r>
  <r>
    <x v="5"/>
    <x v="55"/>
    <x v="1"/>
    <n v="113"/>
    <n v="16"/>
    <n v="14.159292035398201"/>
  </r>
  <r>
    <x v="5"/>
    <x v="56"/>
    <x v="0"/>
    <n v="134"/>
    <n v="22"/>
    <n v="16.417910447761201"/>
  </r>
  <r>
    <x v="5"/>
    <x v="56"/>
    <x v="1"/>
    <n v="210"/>
    <n v="28"/>
    <n v="13.3333333333333"/>
  </r>
  <r>
    <x v="5"/>
    <x v="57"/>
    <x v="0"/>
    <n v="79"/>
    <s v="."/>
    <s v="."/>
  </r>
  <r>
    <x v="5"/>
    <x v="57"/>
    <x v="1"/>
    <n v="72"/>
    <n v="13"/>
    <n v="18.0555555555556"/>
  </r>
  <r>
    <x v="5"/>
    <x v="58"/>
    <x v="0"/>
    <n v="116"/>
    <n v="33"/>
    <n v="28.448275862069"/>
  </r>
  <r>
    <x v="5"/>
    <x v="58"/>
    <x v="1"/>
    <n v="119"/>
    <n v="11"/>
    <n v="9.2436974789915993"/>
  </r>
  <r>
    <x v="5"/>
    <x v="59"/>
    <x v="0"/>
    <n v="100"/>
    <n v="25"/>
    <n v="25"/>
  </r>
  <r>
    <x v="5"/>
    <x v="59"/>
    <x v="1"/>
    <n v="153"/>
    <n v="19"/>
    <n v="12.4183006535948"/>
  </r>
  <r>
    <x v="5"/>
    <x v="60"/>
    <x v="0"/>
    <n v="85"/>
    <n v="12"/>
    <n v="14.117647058823501"/>
  </r>
  <r>
    <x v="5"/>
    <x v="60"/>
    <x v="1"/>
    <n v="227"/>
    <n v="13"/>
    <n v="5.7268722466960398"/>
  </r>
  <r>
    <x v="5"/>
    <x v="61"/>
    <x v="0"/>
    <n v="214"/>
    <n v="42"/>
    <n v="19.6261682242991"/>
  </r>
  <r>
    <x v="5"/>
    <x v="61"/>
    <x v="1"/>
    <n v="213"/>
    <n v="24"/>
    <n v="11.2676056338028"/>
  </r>
  <r>
    <x v="5"/>
    <x v="62"/>
    <x v="0"/>
    <n v="70"/>
    <n v="16"/>
    <n v="22.8571428571429"/>
  </r>
  <r>
    <x v="5"/>
    <x v="62"/>
    <x v="1"/>
    <n v="56"/>
    <n v="5"/>
    <n v="8.9285714285714306"/>
  </r>
  <r>
    <x v="5"/>
    <x v="63"/>
    <x v="0"/>
    <n v="647"/>
    <n v="137"/>
    <n v="21.174652241112799"/>
  </r>
  <r>
    <x v="5"/>
    <x v="63"/>
    <x v="1"/>
    <n v="887"/>
    <n v="103"/>
    <n v="11.612175873731699"/>
  </r>
  <r>
    <x v="5"/>
    <x v="64"/>
    <x v="0"/>
    <n v="105"/>
    <n v="17"/>
    <n v="16.1904761904762"/>
  </r>
  <r>
    <x v="5"/>
    <x v="64"/>
    <x v="1"/>
    <n v="159"/>
    <n v="16"/>
    <n v="10.062893081761001"/>
  </r>
  <r>
    <x v="5"/>
    <x v="65"/>
    <x v="0"/>
    <n v="298"/>
    <n v="53"/>
    <n v="17.785234899328898"/>
  </r>
  <r>
    <x v="5"/>
    <x v="65"/>
    <x v="1"/>
    <n v="305"/>
    <n v="41"/>
    <n v="13.4426229508197"/>
  </r>
  <r>
    <x v="5"/>
    <x v="66"/>
    <x v="0"/>
    <n v="89"/>
    <n v="15"/>
    <n v="16.8539325842697"/>
  </r>
  <r>
    <x v="5"/>
    <x v="66"/>
    <x v="1"/>
    <n v="84"/>
    <n v="10"/>
    <n v="11.9047619047619"/>
  </r>
  <r>
    <x v="5"/>
    <x v="67"/>
    <x v="0"/>
    <n v="184"/>
    <n v="47"/>
    <n v="25.543478260869598"/>
  </r>
  <r>
    <x v="5"/>
    <x v="67"/>
    <x v="1"/>
    <n v="143"/>
    <n v="18"/>
    <n v="12.587412587412601"/>
  </r>
  <r>
    <x v="5"/>
    <x v="68"/>
    <x v="0"/>
    <n v="90"/>
    <n v="38"/>
    <n v="42.2222222222222"/>
  </r>
  <r>
    <x v="5"/>
    <x v="68"/>
    <x v="1"/>
    <n v="94"/>
    <n v="14"/>
    <n v="14.893617021276601"/>
  </r>
  <r>
    <x v="5"/>
    <x v="69"/>
    <x v="0"/>
    <n v="276"/>
    <n v="33"/>
    <n v="11.9565217391304"/>
  </r>
  <r>
    <x v="5"/>
    <x v="69"/>
    <x v="1"/>
    <n v="358"/>
    <n v="33"/>
    <n v="9.2178770949720708"/>
  </r>
  <r>
    <x v="5"/>
    <x v="70"/>
    <x v="0"/>
    <n v="234"/>
    <n v="45"/>
    <n v="19.230769230769202"/>
  </r>
  <r>
    <x v="5"/>
    <x v="70"/>
    <x v="1"/>
    <n v="255"/>
    <n v="22"/>
    <n v="8.62745098039216"/>
  </r>
  <r>
    <x v="5"/>
    <x v="71"/>
    <x v="0"/>
    <n v="128"/>
    <n v="44"/>
    <n v="34.375"/>
  </r>
  <r>
    <x v="5"/>
    <x v="71"/>
    <x v="1"/>
    <n v="187"/>
    <n v="18"/>
    <n v="9.6256684491978604"/>
  </r>
  <r>
    <x v="5"/>
    <x v="72"/>
    <x v="0"/>
    <n v="15"/>
    <s v="."/>
    <s v="."/>
  </r>
  <r>
    <x v="5"/>
    <x v="72"/>
    <x v="1"/>
    <n v="12"/>
    <s v="."/>
    <s v="."/>
  </r>
  <r>
    <x v="5"/>
    <x v="73"/>
    <x v="0"/>
    <n v="238"/>
    <n v="59"/>
    <n v="24.789915966386602"/>
  </r>
  <r>
    <x v="5"/>
    <x v="73"/>
    <x v="1"/>
    <n v="280"/>
    <n v="38"/>
    <n v="13.5714285714286"/>
  </r>
  <r>
    <x v="5"/>
    <x v="74"/>
    <x v="0"/>
    <n v="129"/>
    <n v="11"/>
    <n v="8.5271317829457391"/>
  </r>
  <r>
    <x v="5"/>
    <x v="74"/>
    <x v="1"/>
    <n v="153"/>
    <n v="15"/>
    <n v="9.8039215686274499"/>
  </r>
  <r>
    <x v="5"/>
    <x v="75"/>
    <x v="0"/>
    <n v="157"/>
    <n v="44"/>
    <n v="28.025477707006399"/>
  </r>
  <r>
    <x v="5"/>
    <x v="75"/>
    <x v="1"/>
    <n v="156"/>
    <n v="16"/>
    <n v="10.2564102564103"/>
  </r>
  <r>
    <x v="5"/>
    <x v="76"/>
    <x v="0"/>
    <n v="245"/>
    <n v="49"/>
    <n v="20"/>
  </r>
  <r>
    <x v="5"/>
    <x v="76"/>
    <x v="1"/>
    <n v="297"/>
    <n v="29"/>
    <n v="9.76430976430977"/>
  </r>
  <r>
    <x v="5"/>
    <x v="77"/>
    <x v="0"/>
    <n v="49"/>
    <n v="12"/>
    <n v="24.489795918367399"/>
  </r>
  <r>
    <x v="5"/>
    <x v="77"/>
    <x v="1"/>
    <n v="81"/>
    <n v="11"/>
    <n v="13.5802469135803"/>
  </r>
  <r>
    <x v="5"/>
    <x v="78"/>
    <x v="0"/>
    <n v="92"/>
    <n v="21"/>
    <n v="22.826086956521699"/>
  </r>
  <r>
    <x v="5"/>
    <x v="78"/>
    <x v="1"/>
    <n v="122"/>
    <n v="16"/>
    <n v="13.1147540983607"/>
  </r>
  <r>
    <x v="5"/>
    <x v="79"/>
    <x v="0"/>
    <n v="59"/>
    <n v="10"/>
    <n v="16.9491525423729"/>
  </r>
  <r>
    <x v="5"/>
    <x v="79"/>
    <x v="1"/>
    <n v="103"/>
    <n v="14"/>
    <n v="13.5922330097087"/>
  </r>
  <r>
    <x v="5"/>
    <x v="80"/>
    <x v="0"/>
    <n v="82"/>
    <n v="24"/>
    <n v="29.268292682926798"/>
  </r>
  <r>
    <x v="5"/>
    <x v="80"/>
    <x v="1"/>
    <n v="64"/>
    <n v="9"/>
    <n v="14.0625"/>
  </r>
  <r>
    <x v="5"/>
    <x v="81"/>
    <x v="0"/>
    <n v="246"/>
    <n v="62"/>
    <n v="25.2032520325203"/>
  </r>
  <r>
    <x v="5"/>
    <x v="81"/>
    <x v="1"/>
    <n v="297"/>
    <n v="37"/>
    <n v="12.457912457912499"/>
  </r>
  <r>
    <x v="5"/>
    <x v="82"/>
    <x v="0"/>
    <n v="95"/>
    <n v="24"/>
    <n v="25.2631578947368"/>
  </r>
  <r>
    <x v="5"/>
    <x v="82"/>
    <x v="1"/>
    <n v="155"/>
    <n v="18"/>
    <n v="11.6129032258065"/>
  </r>
  <r>
    <x v="5"/>
    <x v="83"/>
    <x v="0"/>
    <n v="213"/>
    <n v="79"/>
    <n v="37.0892018779343"/>
  </r>
  <r>
    <x v="5"/>
    <x v="83"/>
    <x v="1"/>
    <n v="402"/>
    <n v="81"/>
    <n v="20.1492537313433"/>
  </r>
  <r>
    <x v="5"/>
    <x v="84"/>
    <x v="0"/>
    <n v="149"/>
    <n v="29"/>
    <n v="19.4630872483221"/>
  </r>
  <r>
    <x v="5"/>
    <x v="84"/>
    <x v="1"/>
    <n v="132"/>
    <n v="22"/>
    <n v="16.6666666666667"/>
  </r>
  <r>
    <x v="5"/>
    <x v="85"/>
    <x v="0"/>
    <n v="170"/>
    <n v="70"/>
    <n v="41.176470588235297"/>
  </r>
  <r>
    <x v="5"/>
    <x v="85"/>
    <x v="1"/>
    <n v="215"/>
    <n v="51"/>
    <n v="23.7209302325581"/>
  </r>
  <r>
    <x v="5"/>
    <x v="86"/>
    <x v="0"/>
    <n v="161"/>
    <n v="42"/>
    <n v="26.086956521739101"/>
  </r>
  <r>
    <x v="5"/>
    <x v="86"/>
    <x v="1"/>
    <n v="169"/>
    <n v="17"/>
    <n v="10.0591715976331"/>
  </r>
  <r>
    <x v="5"/>
    <x v="87"/>
    <x v="0"/>
    <n v="28"/>
    <n v="8"/>
    <n v="28.571428571428601"/>
  </r>
  <r>
    <x v="5"/>
    <x v="87"/>
    <x v="1"/>
    <n v="67"/>
    <n v="13"/>
    <n v="19.402985074626901"/>
  </r>
  <r>
    <x v="5"/>
    <x v="88"/>
    <x v="0"/>
    <n v="170"/>
    <n v="42"/>
    <n v="24.705882352941199"/>
  </r>
  <r>
    <x v="5"/>
    <x v="88"/>
    <x v="1"/>
    <n v="205"/>
    <n v="26"/>
    <n v="12.6829268292683"/>
  </r>
  <r>
    <x v="5"/>
    <x v="89"/>
    <x v="0"/>
    <n v="118"/>
    <n v="24"/>
    <n v="20.338983050847499"/>
  </r>
  <r>
    <x v="5"/>
    <x v="89"/>
    <x v="1"/>
    <n v="212"/>
    <n v="28"/>
    <n v="13.207547169811299"/>
  </r>
  <r>
    <x v="5"/>
    <x v="90"/>
    <x v="0"/>
    <n v="367"/>
    <n v="81"/>
    <n v="22.070844686648499"/>
  </r>
  <r>
    <x v="5"/>
    <x v="90"/>
    <x v="1"/>
    <n v="455"/>
    <n v="47"/>
    <n v="10.3296703296703"/>
  </r>
  <r>
    <x v="5"/>
    <x v="91"/>
    <x v="0"/>
    <n v="122"/>
    <n v="13"/>
    <n v="10.655737704918"/>
  </r>
  <r>
    <x v="5"/>
    <x v="91"/>
    <x v="1"/>
    <n v="111"/>
    <n v="11"/>
    <n v="9.9099099099099099"/>
  </r>
  <r>
    <x v="5"/>
    <x v="92"/>
    <x v="0"/>
    <n v="294"/>
    <n v="67"/>
    <n v="22.789115646258502"/>
  </r>
  <r>
    <x v="5"/>
    <x v="92"/>
    <x v="1"/>
    <n v="327"/>
    <n v="43"/>
    <n v="13.149847094801199"/>
  </r>
  <r>
    <x v="5"/>
    <x v="93"/>
    <x v="0"/>
    <n v="132"/>
    <n v="31"/>
    <n v="23.484848484848499"/>
  </r>
  <r>
    <x v="5"/>
    <x v="93"/>
    <x v="1"/>
    <n v="132"/>
    <n v="17"/>
    <n v="12.8787878787879"/>
  </r>
  <r>
    <x v="5"/>
    <x v="94"/>
    <x v="0"/>
    <n v="44"/>
    <n v="11"/>
    <n v="25"/>
  </r>
  <r>
    <x v="5"/>
    <x v="94"/>
    <x v="1"/>
    <n v="30"/>
    <s v="."/>
    <s v="."/>
  </r>
  <r>
    <x v="5"/>
    <x v="95"/>
    <x v="0"/>
    <n v="189"/>
    <n v="79"/>
    <n v="41.798941798941797"/>
  </r>
  <r>
    <x v="5"/>
    <x v="95"/>
    <x v="1"/>
    <n v="272"/>
    <n v="52"/>
    <n v="19.117647058823501"/>
  </r>
  <r>
    <x v="5"/>
    <x v="96"/>
    <x v="0"/>
    <n v="573"/>
    <n v="89"/>
    <n v="15.532286212914499"/>
  </r>
  <r>
    <x v="5"/>
    <x v="96"/>
    <x v="1"/>
    <n v="530"/>
    <n v="44"/>
    <n v="8.3018867924528301"/>
  </r>
  <r>
    <x v="5"/>
    <x v="97"/>
    <x v="0"/>
    <n v="950"/>
    <n v="199"/>
    <n v="20.947368421052602"/>
  </r>
  <r>
    <x v="5"/>
    <x v="97"/>
    <x v="1"/>
    <n v="768"/>
    <n v="76"/>
    <n v="9.8958333333333304"/>
  </r>
  <r>
    <x v="6"/>
    <x v="0"/>
    <x v="0"/>
    <n v="61"/>
    <n v="28"/>
    <n v="45.9016393442623"/>
  </r>
  <r>
    <x v="6"/>
    <x v="0"/>
    <x v="1"/>
    <n v="101"/>
    <n v="18"/>
    <n v="17.821782178217799"/>
  </r>
  <r>
    <x v="6"/>
    <x v="1"/>
    <x v="0"/>
    <n v="81"/>
    <n v="24"/>
    <n v="29.629629629629601"/>
  </r>
  <r>
    <x v="6"/>
    <x v="1"/>
    <x v="1"/>
    <n v="96"/>
    <n v="11"/>
    <n v="11.4583333333333"/>
  </r>
  <r>
    <x v="6"/>
    <x v="2"/>
    <x v="0"/>
    <n v="149"/>
    <n v="25"/>
    <n v="16.778523489932901"/>
  </r>
  <r>
    <x v="6"/>
    <x v="2"/>
    <x v="1"/>
    <n v="226"/>
    <n v="19"/>
    <n v="8.4070796460176993"/>
  </r>
  <r>
    <x v="6"/>
    <x v="3"/>
    <x v="0"/>
    <n v="154"/>
    <n v="38"/>
    <n v="24.675324675324699"/>
  </r>
  <r>
    <x v="6"/>
    <x v="3"/>
    <x v="1"/>
    <n v="245"/>
    <n v="29"/>
    <n v="11.836734693877601"/>
  </r>
  <r>
    <x v="6"/>
    <x v="4"/>
    <x v="0"/>
    <n v="101"/>
    <n v="17"/>
    <n v="16.8316831683168"/>
  </r>
  <r>
    <x v="6"/>
    <x v="4"/>
    <x v="1"/>
    <n v="97"/>
    <n v="9"/>
    <n v="9.2783505154639201"/>
  </r>
  <r>
    <x v="6"/>
    <x v="5"/>
    <x v="0"/>
    <n v="173"/>
    <n v="40"/>
    <n v="23.121387283236999"/>
  </r>
  <r>
    <x v="6"/>
    <x v="5"/>
    <x v="1"/>
    <n v="239"/>
    <n v="36"/>
    <n v="15.0627615062762"/>
  </r>
  <r>
    <x v="6"/>
    <x v="6"/>
    <x v="0"/>
    <n v="130"/>
    <n v="27"/>
    <n v="20.769230769230798"/>
  </r>
  <r>
    <x v="6"/>
    <x v="6"/>
    <x v="1"/>
    <n v="144"/>
    <n v="25"/>
    <n v="17.3611111111111"/>
  </r>
  <r>
    <x v="6"/>
    <x v="7"/>
    <x v="0"/>
    <n v="111"/>
    <n v="23"/>
    <n v="20.720720720720699"/>
  </r>
  <r>
    <x v="6"/>
    <x v="7"/>
    <x v="1"/>
    <n v="129"/>
    <n v="21"/>
    <n v="16.2790697674419"/>
  </r>
  <r>
    <x v="6"/>
    <x v="8"/>
    <x v="0"/>
    <n v="43"/>
    <n v="12"/>
    <n v="27.9069767441861"/>
  </r>
  <r>
    <x v="6"/>
    <x v="8"/>
    <x v="1"/>
    <n v="64"/>
    <n v="7"/>
    <n v="10.9375"/>
  </r>
  <r>
    <x v="6"/>
    <x v="9"/>
    <x v="0"/>
    <n v="90"/>
    <n v="17"/>
    <n v="18.8888888888889"/>
  </r>
  <r>
    <x v="6"/>
    <x v="9"/>
    <x v="1"/>
    <n v="142"/>
    <n v="16"/>
    <n v="11.2676056338028"/>
  </r>
  <r>
    <x v="6"/>
    <x v="10"/>
    <x v="0"/>
    <n v="438"/>
    <n v="103"/>
    <n v="23.515981735159802"/>
  </r>
  <r>
    <x v="6"/>
    <x v="10"/>
    <x v="1"/>
    <n v="596"/>
    <n v="76"/>
    <n v="12.751677852348999"/>
  </r>
  <r>
    <x v="6"/>
    <x v="11"/>
    <x v="0"/>
    <n v="15"/>
    <s v="."/>
    <s v="."/>
  </r>
  <r>
    <x v="6"/>
    <x v="11"/>
    <x v="1"/>
    <n v="17"/>
    <s v="."/>
    <s v="."/>
  </r>
  <r>
    <x v="6"/>
    <x v="12"/>
    <x v="0"/>
    <n v="112"/>
    <n v="37"/>
    <n v="33.035714285714299"/>
  </r>
  <r>
    <x v="6"/>
    <x v="12"/>
    <x v="1"/>
    <n v="147"/>
    <n v="25"/>
    <n v="17.006802721088398"/>
  </r>
  <r>
    <x v="6"/>
    <x v="13"/>
    <x v="0"/>
    <n v="103"/>
    <n v="18"/>
    <n v="17.475728155339802"/>
  </r>
  <r>
    <x v="6"/>
    <x v="13"/>
    <x v="1"/>
    <n v="98"/>
    <n v="14"/>
    <n v="14.285714285714301"/>
  </r>
  <r>
    <x v="6"/>
    <x v="14"/>
    <x v="0"/>
    <n v="124"/>
    <n v="31"/>
    <n v="25"/>
  </r>
  <r>
    <x v="6"/>
    <x v="14"/>
    <x v="1"/>
    <n v="219"/>
    <n v="27"/>
    <n v="12.328767123287699"/>
  </r>
  <r>
    <x v="6"/>
    <x v="15"/>
    <x v="0"/>
    <n v="164"/>
    <n v="38"/>
    <n v="23.170731707317099"/>
  </r>
  <r>
    <x v="6"/>
    <x v="15"/>
    <x v="1"/>
    <n v="331"/>
    <n v="31"/>
    <n v="9.3655589123867102"/>
  </r>
  <r>
    <x v="6"/>
    <x v="16"/>
    <x v="0"/>
    <n v="387"/>
    <n v="97"/>
    <n v="25.064599483204098"/>
  </r>
  <r>
    <x v="6"/>
    <x v="16"/>
    <x v="1"/>
    <n v="408"/>
    <n v="48"/>
    <n v="11.764705882352899"/>
  </r>
  <r>
    <x v="6"/>
    <x v="17"/>
    <x v="0"/>
    <n v="199"/>
    <n v="46"/>
    <n v="23.115577889447199"/>
  </r>
  <r>
    <x v="6"/>
    <x v="17"/>
    <x v="1"/>
    <n v="245"/>
    <n v="33"/>
    <n v="13.469387755102"/>
  </r>
  <r>
    <x v="6"/>
    <x v="18"/>
    <x v="0"/>
    <n v="141"/>
    <n v="38"/>
    <n v="26.9503546099291"/>
  </r>
  <r>
    <x v="6"/>
    <x v="18"/>
    <x v="1"/>
    <n v="191"/>
    <n v="27"/>
    <n v="14.1361256544503"/>
  </r>
  <r>
    <x v="6"/>
    <x v="19"/>
    <x v="0"/>
    <n v="107"/>
    <n v="35"/>
    <n v="32.7102803738318"/>
  </r>
  <r>
    <x v="6"/>
    <x v="19"/>
    <x v="1"/>
    <n v="181"/>
    <n v="24"/>
    <n v="13.2596685082873"/>
  </r>
  <r>
    <x v="6"/>
    <x v="20"/>
    <x v="0"/>
    <n v="200"/>
    <n v="45"/>
    <n v="22.5"/>
  </r>
  <r>
    <x v="6"/>
    <x v="20"/>
    <x v="1"/>
    <n v="268"/>
    <n v="28"/>
    <n v="10.4477611940299"/>
  </r>
  <r>
    <x v="6"/>
    <x v="21"/>
    <x v="0"/>
    <n v="299"/>
    <n v="70"/>
    <n v="23.411371237458201"/>
  </r>
  <r>
    <x v="6"/>
    <x v="21"/>
    <x v="1"/>
    <n v="273"/>
    <n v="27"/>
    <n v="9.8901098901098905"/>
  </r>
  <r>
    <x v="6"/>
    <x v="22"/>
    <x v="0"/>
    <n v="229"/>
    <n v="43"/>
    <n v="18.7772925764192"/>
  </r>
  <r>
    <x v="6"/>
    <x v="22"/>
    <x v="1"/>
    <n v="246"/>
    <n v="26"/>
    <n v="10.569105691056899"/>
  </r>
  <r>
    <x v="6"/>
    <x v="23"/>
    <x v="0"/>
    <n v="93"/>
    <n v="23"/>
    <n v="24.731182795698899"/>
  </r>
  <r>
    <x v="6"/>
    <x v="23"/>
    <x v="1"/>
    <n v="99"/>
    <n v="10"/>
    <n v="10.1010101010101"/>
  </r>
  <r>
    <x v="6"/>
    <x v="24"/>
    <x v="0"/>
    <n v="145"/>
    <n v="22"/>
    <n v="15.1724137931035"/>
  </r>
  <r>
    <x v="6"/>
    <x v="24"/>
    <x v="1"/>
    <n v="214"/>
    <n v="27"/>
    <n v="12.616822429906501"/>
  </r>
  <r>
    <x v="6"/>
    <x v="25"/>
    <x v="0"/>
    <n v="144"/>
    <n v="37"/>
    <n v="25.6944444444444"/>
  </r>
  <r>
    <x v="6"/>
    <x v="25"/>
    <x v="1"/>
    <n v="179"/>
    <n v="23"/>
    <n v="12.849162011173201"/>
  </r>
  <r>
    <x v="6"/>
    <x v="26"/>
    <x v="0"/>
    <n v="196"/>
    <n v="39"/>
    <n v="19.8979591836735"/>
  </r>
  <r>
    <x v="6"/>
    <x v="26"/>
    <x v="1"/>
    <n v="227"/>
    <n v="21"/>
    <n v="9.2511013215859101"/>
  </r>
  <r>
    <x v="6"/>
    <x v="27"/>
    <x v="0"/>
    <n v="214"/>
    <n v="64"/>
    <n v="29.906542056074802"/>
  </r>
  <r>
    <x v="6"/>
    <x v="27"/>
    <x v="1"/>
    <n v="345"/>
    <n v="67"/>
    <n v="19.4202898550725"/>
  </r>
  <r>
    <x v="6"/>
    <x v="28"/>
    <x v="0"/>
    <n v="106"/>
    <n v="33"/>
    <n v="31.132075471698101"/>
  </r>
  <r>
    <x v="6"/>
    <x v="28"/>
    <x v="1"/>
    <n v="158"/>
    <n v="16"/>
    <n v="10.126582278480999"/>
  </r>
  <r>
    <x v="6"/>
    <x v="29"/>
    <x v="0"/>
    <n v="107"/>
    <n v="22"/>
    <n v="20.5607476635514"/>
  </r>
  <r>
    <x v="6"/>
    <x v="29"/>
    <x v="1"/>
    <n v="136"/>
    <n v="15"/>
    <n v="11.0294117647059"/>
  </r>
  <r>
    <x v="6"/>
    <x v="30"/>
    <x v="0"/>
    <n v="232"/>
    <n v="69"/>
    <n v="29.741379310344801"/>
  </r>
  <r>
    <x v="6"/>
    <x v="30"/>
    <x v="1"/>
    <n v="346"/>
    <n v="43"/>
    <n v="12.4277456647399"/>
  </r>
  <r>
    <x v="6"/>
    <x v="31"/>
    <x v="0"/>
    <n v="132"/>
    <n v="31"/>
    <n v="23.484848484848499"/>
  </r>
  <r>
    <x v="6"/>
    <x v="31"/>
    <x v="1"/>
    <n v="134"/>
    <n v="15"/>
    <n v="11.194029850746301"/>
  </r>
  <r>
    <x v="6"/>
    <x v="32"/>
    <x v="0"/>
    <n v="238"/>
    <n v="70"/>
    <n v="29.411764705882401"/>
  </r>
  <r>
    <x v="6"/>
    <x v="32"/>
    <x v="1"/>
    <n v="260"/>
    <n v="42"/>
    <n v="16.153846153846199"/>
  </r>
  <r>
    <x v="6"/>
    <x v="33"/>
    <x v="0"/>
    <n v="155"/>
    <n v="41"/>
    <n v="26.451612903225801"/>
  </r>
  <r>
    <x v="6"/>
    <x v="33"/>
    <x v="1"/>
    <n v="206"/>
    <n v="15"/>
    <n v="7.2815533980582501"/>
  </r>
  <r>
    <x v="6"/>
    <x v="34"/>
    <x v="0"/>
    <n v="184"/>
    <n v="36"/>
    <n v="19.565217391304401"/>
  </r>
  <r>
    <x v="6"/>
    <x v="34"/>
    <x v="1"/>
    <n v="237"/>
    <n v="29"/>
    <n v="12.236286919831199"/>
  </r>
  <r>
    <x v="6"/>
    <x v="35"/>
    <x v="0"/>
    <n v="142"/>
    <n v="36"/>
    <n v="25.352112676056301"/>
  </r>
  <r>
    <x v="6"/>
    <x v="35"/>
    <x v="1"/>
    <n v="242"/>
    <n v="35"/>
    <n v="14.462809917355401"/>
  </r>
  <r>
    <x v="6"/>
    <x v="36"/>
    <x v="0"/>
    <n v="188"/>
    <n v="70"/>
    <n v="37.2340425531915"/>
  </r>
  <r>
    <x v="6"/>
    <x v="36"/>
    <x v="1"/>
    <n v="215"/>
    <n v="35"/>
    <n v="16.2790697674419"/>
  </r>
  <r>
    <x v="6"/>
    <x v="37"/>
    <x v="0"/>
    <n v="215"/>
    <n v="32"/>
    <n v="14.883720930232601"/>
  </r>
  <r>
    <x v="6"/>
    <x v="37"/>
    <x v="1"/>
    <n v="311"/>
    <n v="33"/>
    <n v="10.6109324758842"/>
  </r>
  <r>
    <x v="6"/>
    <x v="38"/>
    <x v="0"/>
    <n v="171"/>
    <n v="52"/>
    <n v="30.4093567251462"/>
  </r>
  <r>
    <x v="6"/>
    <x v="38"/>
    <x v="1"/>
    <n v="218"/>
    <n v="18"/>
    <n v="8.2568807339449606"/>
  </r>
  <r>
    <x v="6"/>
    <x v="39"/>
    <x v="0"/>
    <n v="121"/>
    <n v="32"/>
    <n v="26.446280991735499"/>
  </r>
  <r>
    <x v="6"/>
    <x v="39"/>
    <x v="1"/>
    <n v="185"/>
    <n v="30"/>
    <n v="16.2162162162162"/>
  </r>
  <r>
    <x v="6"/>
    <x v="40"/>
    <x v="0"/>
    <n v="114"/>
    <n v="26"/>
    <n v="22.8070175438597"/>
  </r>
  <r>
    <x v="6"/>
    <x v="40"/>
    <x v="1"/>
    <n v="148"/>
    <n v="21"/>
    <n v="14.1891891891892"/>
  </r>
  <r>
    <x v="6"/>
    <x v="41"/>
    <x v="0"/>
    <n v="111"/>
    <n v="35"/>
    <n v="31.531531531531499"/>
  </r>
  <r>
    <x v="6"/>
    <x v="41"/>
    <x v="1"/>
    <n v="104"/>
    <n v="19"/>
    <n v="18.269230769230798"/>
  </r>
  <r>
    <x v="6"/>
    <x v="42"/>
    <x v="0"/>
    <n v="48"/>
    <n v="19"/>
    <n v="39.5833333333333"/>
  </r>
  <r>
    <x v="6"/>
    <x v="42"/>
    <x v="1"/>
    <n v="84"/>
    <n v="11"/>
    <n v="13.0952380952381"/>
  </r>
  <r>
    <x v="6"/>
    <x v="43"/>
    <x v="0"/>
    <n v="109"/>
    <n v="17"/>
    <n v="15.5963302752294"/>
  </r>
  <r>
    <x v="6"/>
    <x v="43"/>
    <x v="1"/>
    <n v="117"/>
    <n v="12"/>
    <n v="10.2564102564103"/>
  </r>
  <r>
    <x v="6"/>
    <x v="44"/>
    <x v="0"/>
    <n v="135"/>
    <n v="38"/>
    <n v="28.148148148148199"/>
  </r>
  <r>
    <x v="6"/>
    <x v="44"/>
    <x v="1"/>
    <n v="220"/>
    <n v="39"/>
    <n v="17.727272727272702"/>
  </r>
  <r>
    <x v="6"/>
    <x v="45"/>
    <x v="0"/>
    <n v="96"/>
    <n v="24"/>
    <n v="25"/>
  </r>
  <r>
    <x v="6"/>
    <x v="45"/>
    <x v="1"/>
    <n v="143"/>
    <n v="17"/>
    <n v="11.888111888111901"/>
  </r>
  <r>
    <x v="6"/>
    <x v="46"/>
    <x v="0"/>
    <n v="278"/>
    <n v="54"/>
    <n v="19.424460431654701"/>
  </r>
  <r>
    <x v="6"/>
    <x v="46"/>
    <x v="1"/>
    <n v="483"/>
    <n v="57"/>
    <n v="11.8012422360248"/>
  </r>
  <r>
    <x v="6"/>
    <x v="47"/>
    <x v="0"/>
    <n v="1226"/>
    <n v="297"/>
    <n v="24.225122349102801"/>
  </r>
  <r>
    <x v="6"/>
    <x v="47"/>
    <x v="1"/>
    <n v="1404"/>
    <n v="180"/>
    <n v="12.8205128205128"/>
  </r>
  <r>
    <x v="6"/>
    <x v="48"/>
    <x v="0"/>
    <n v="152"/>
    <n v="42"/>
    <n v="27.6315789473684"/>
  </r>
  <r>
    <x v="6"/>
    <x v="48"/>
    <x v="1"/>
    <n v="216"/>
    <n v="19"/>
    <n v="8.7962962962962994"/>
  </r>
  <r>
    <x v="6"/>
    <x v="49"/>
    <x v="0"/>
    <n v="90"/>
    <n v="24"/>
    <n v="26.6666666666667"/>
  </r>
  <r>
    <x v="6"/>
    <x v="49"/>
    <x v="1"/>
    <n v="94"/>
    <n v="8"/>
    <n v="8.5106382978723403"/>
  </r>
  <r>
    <x v="6"/>
    <x v="50"/>
    <x v="0"/>
    <n v="82"/>
    <n v="13"/>
    <n v="15.853658536585399"/>
  </r>
  <r>
    <x v="6"/>
    <x v="50"/>
    <x v="1"/>
    <n v="110"/>
    <n v="17"/>
    <n v="15.454545454545499"/>
  </r>
  <r>
    <x v="6"/>
    <x v="51"/>
    <x v="0"/>
    <n v="71"/>
    <n v="23"/>
    <n v="32.394366197183103"/>
  </r>
  <r>
    <x v="6"/>
    <x v="51"/>
    <x v="1"/>
    <n v="55"/>
    <n v="11"/>
    <n v="20"/>
  </r>
  <r>
    <x v="6"/>
    <x v="52"/>
    <x v="0"/>
    <n v="150"/>
    <n v="34"/>
    <n v="22.6666666666667"/>
  </r>
  <r>
    <x v="6"/>
    <x v="52"/>
    <x v="1"/>
    <n v="161"/>
    <n v="21"/>
    <n v="13.0434782608696"/>
  </r>
  <r>
    <x v="6"/>
    <x v="53"/>
    <x v="0"/>
    <n v="211"/>
    <n v="33"/>
    <n v="15.639810426540301"/>
  </r>
  <r>
    <x v="6"/>
    <x v="53"/>
    <x v="1"/>
    <n v="227"/>
    <n v="26"/>
    <n v="11.453744493392101"/>
  </r>
  <r>
    <x v="6"/>
    <x v="54"/>
    <x v="0"/>
    <n v="9"/>
    <s v="."/>
    <s v="."/>
  </r>
  <r>
    <x v="6"/>
    <x v="55"/>
    <x v="0"/>
    <n v="99"/>
    <n v="15"/>
    <n v="15.1515151515152"/>
  </r>
  <r>
    <x v="6"/>
    <x v="55"/>
    <x v="1"/>
    <n v="128"/>
    <n v="13"/>
    <n v="10.15625"/>
  </r>
  <r>
    <x v="6"/>
    <x v="56"/>
    <x v="0"/>
    <n v="129"/>
    <n v="26"/>
    <n v="20.155038759689901"/>
  </r>
  <r>
    <x v="6"/>
    <x v="56"/>
    <x v="1"/>
    <n v="227"/>
    <n v="21"/>
    <n v="9.2511013215859101"/>
  </r>
  <r>
    <x v="6"/>
    <x v="57"/>
    <x v="0"/>
    <n v="73"/>
    <s v="."/>
    <s v="."/>
  </r>
  <r>
    <x v="6"/>
    <x v="57"/>
    <x v="1"/>
    <n v="68"/>
    <n v="12"/>
    <n v="17.647058823529399"/>
  </r>
  <r>
    <x v="6"/>
    <x v="58"/>
    <x v="0"/>
    <n v="97"/>
    <n v="34"/>
    <n v="35.051546391752602"/>
  </r>
  <r>
    <x v="6"/>
    <x v="58"/>
    <x v="1"/>
    <n v="118"/>
    <n v="11"/>
    <n v="9.3220338983050901"/>
  </r>
  <r>
    <x v="6"/>
    <x v="59"/>
    <x v="0"/>
    <n v="101"/>
    <n v="25"/>
    <n v="24.752475247524799"/>
  </r>
  <r>
    <x v="6"/>
    <x v="59"/>
    <x v="1"/>
    <n v="157"/>
    <n v="14"/>
    <n v="8.9171974522292992"/>
  </r>
  <r>
    <x v="6"/>
    <x v="60"/>
    <x v="0"/>
    <n v="85"/>
    <n v="14"/>
    <n v="16.470588235294102"/>
  </r>
  <r>
    <x v="6"/>
    <x v="60"/>
    <x v="1"/>
    <n v="213"/>
    <n v="19"/>
    <n v="8.92018779342723"/>
  </r>
  <r>
    <x v="6"/>
    <x v="61"/>
    <x v="0"/>
    <n v="217"/>
    <n v="46"/>
    <n v="21.198156682027701"/>
  </r>
  <r>
    <x v="6"/>
    <x v="61"/>
    <x v="1"/>
    <n v="234"/>
    <n v="24"/>
    <n v="10.2564102564103"/>
  </r>
  <r>
    <x v="6"/>
    <x v="62"/>
    <x v="0"/>
    <n v="68"/>
    <n v="17"/>
    <n v="25"/>
  </r>
  <r>
    <x v="6"/>
    <x v="62"/>
    <x v="1"/>
    <n v="57"/>
    <n v="7"/>
    <n v="12.280701754386"/>
  </r>
  <r>
    <x v="6"/>
    <x v="63"/>
    <x v="0"/>
    <n v="637"/>
    <n v="139"/>
    <n v="21.821036106750402"/>
  </r>
  <r>
    <x v="6"/>
    <x v="63"/>
    <x v="1"/>
    <n v="940"/>
    <n v="110"/>
    <n v="11.702127659574501"/>
  </r>
  <r>
    <x v="6"/>
    <x v="64"/>
    <x v="0"/>
    <n v="115"/>
    <n v="24"/>
    <n v="20.869565217391301"/>
  </r>
  <r>
    <x v="6"/>
    <x v="64"/>
    <x v="1"/>
    <n v="151"/>
    <n v="19"/>
    <n v="12.582781456953599"/>
  </r>
  <r>
    <x v="6"/>
    <x v="65"/>
    <x v="0"/>
    <n v="298"/>
    <n v="56"/>
    <n v="18.7919463087248"/>
  </r>
  <r>
    <x v="6"/>
    <x v="65"/>
    <x v="1"/>
    <n v="307"/>
    <n v="45"/>
    <n v="14.657980456026101"/>
  </r>
  <r>
    <x v="6"/>
    <x v="66"/>
    <x v="0"/>
    <n v="81"/>
    <n v="15"/>
    <n v="18.518518518518501"/>
  </r>
  <r>
    <x v="6"/>
    <x v="66"/>
    <x v="1"/>
    <n v="82"/>
    <n v="18"/>
    <n v="21.951219512195099"/>
  </r>
  <r>
    <x v="6"/>
    <x v="67"/>
    <x v="0"/>
    <n v="176"/>
    <n v="50"/>
    <n v="28.409090909090899"/>
  </r>
  <r>
    <x v="6"/>
    <x v="67"/>
    <x v="1"/>
    <n v="170"/>
    <n v="33"/>
    <n v="19.411764705882401"/>
  </r>
  <r>
    <x v="6"/>
    <x v="68"/>
    <x v="0"/>
    <n v="95"/>
    <n v="40"/>
    <n v="42.105263157894697"/>
  </r>
  <r>
    <x v="6"/>
    <x v="68"/>
    <x v="1"/>
    <n v="104"/>
    <n v="19"/>
    <n v="18.269230769230798"/>
  </r>
  <r>
    <x v="6"/>
    <x v="69"/>
    <x v="0"/>
    <n v="264"/>
    <n v="44"/>
    <n v="16.6666666666667"/>
  </r>
  <r>
    <x v="6"/>
    <x v="69"/>
    <x v="1"/>
    <n v="372"/>
    <n v="31"/>
    <n v="8.3333333333333304"/>
  </r>
  <r>
    <x v="6"/>
    <x v="70"/>
    <x v="0"/>
    <n v="233"/>
    <n v="54"/>
    <n v="23.175965665236099"/>
  </r>
  <r>
    <x v="6"/>
    <x v="70"/>
    <x v="1"/>
    <n v="260"/>
    <n v="35"/>
    <n v="13.461538461538501"/>
  </r>
  <r>
    <x v="6"/>
    <x v="71"/>
    <x v="0"/>
    <n v="119"/>
    <n v="39"/>
    <n v="32.773109243697498"/>
  </r>
  <r>
    <x v="6"/>
    <x v="71"/>
    <x v="1"/>
    <n v="192"/>
    <n v="26"/>
    <n v="13.5416666666667"/>
  </r>
  <r>
    <x v="6"/>
    <x v="72"/>
    <x v="0"/>
    <n v="14"/>
    <s v="."/>
    <s v="."/>
  </r>
  <r>
    <x v="6"/>
    <x v="72"/>
    <x v="1"/>
    <n v="11"/>
    <s v="."/>
    <s v="."/>
  </r>
  <r>
    <x v="6"/>
    <x v="73"/>
    <x v="0"/>
    <n v="249"/>
    <n v="65"/>
    <n v="26.1044176706827"/>
  </r>
  <r>
    <x v="6"/>
    <x v="73"/>
    <x v="1"/>
    <n v="290"/>
    <n v="37"/>
    <n v="12.758620689655199"/>
  </r>
  <r>
    <x v="6"/>
    <x v="74"/>
    <x v="0"/>
    <n v="131"/>
    <n v="20"/>
    <n v="15.267175572519101"/>
  </r>
  <r>
    <x v="6"/>
    <x v="74"/>
    <x v="1"/>
    <n v="161"/>
    <n v="15"/>
    <n v="9.3167701863354093"/>
  </r>
  <r>
    <x v="6"/>
    <x v="75"/>
    <x v="0"/>
    <n v="145"/>
    <n v="43"/>
    <n v="29.6551724137931"/>
  </r>
  <r>
    <x v="6"/>
    <x v="75"/>
    <x v="1"/>
    <n v="159"/>
    <n v="18"/>
    <n v="11.320754716981099"/>
  </r>
  <r>
    <x v="6"/>
    <x v="76"/>
    <x v="0"/>
    <n v="218"/>
    <n v="53"/>
    <n v="24.311926605504599"/>
  </r>
  <r>
    <x v="6"/>
    <x v="76"/>
    <x v="1"/>
    <n v="303"/>
    <n v="44"/>
    <n v="14.5214521452145"/>
  </r>
  <r>
    <x v="6"/>
    <x v="77"/>
    <x v="0"/>
    <n v="51"/>
    <n v="8"/>
    <n v="15.6862745098039"/>
  </r>
  <r>
    <x v="6"/>
    <x v="77"/>
    <x v="1"/>
    <n v="90"/>
    <n v="17"/>
    <n v="18.8888888888889"/>
  </r>
  <r>
    <x v="6"/>
    <x v="78"/>
    <x v="0"/>
    <n v="87"/>
    <n v="17"/>
    <n v="19.540229885057499"/>
  </r>
  <r>
    <x v="6"/>
    <x v="78"/>
    <x v="1"/>
    <n v="110"/>
    <n v="14"/>
    <n v="12.7272727272727"/>
  </r>
  <r>
    <x v="6"/>
    <x v="79"/>
    <x v="0"/>
    <n v="56"/>
    <s v="."/>
    <s v="."/>
  </r>
  <r>
    <x v="6"/>
    <x v="79"/>
    <x v="1"/>
    <n v="102"/>
    <n v="13"/>
    <n v="12.7450980392157"/>
  </r>
  <r>
    <x v="6"/>
    <x v="80"/>
    <x v="0"/>
    <n v="69"/>
    <n v="20"/>
    <n v="28.985507246376802"/>
  </r>
  <r>
    <x v="6"/>
    <x v="80"/>
    <x v="1"/>
    <n v="82"/>
    <n v="13"/>
    <n v="15.853658536585399"/>
  </r>
  <r>
    <x v="6"/>
    <x v="81"/>
    <x v="0"/>
    <n v="250"/>
    <n v="58"/>
    <n v="23.2"/>
  </r>
  <r>
    <x v="6"/>
    <x v="81"/>
    <x v="1"/>
    <n v="292"/>
    <n v="48"/>
    <n v="16.438356164383599"/>
  </r>
  <r>
    <x v="6"/>
    <x v="82"/>
    <x v="0"/>
    <n v="102"/>
    <n v="24"/>
    <n v="23.529411764705898"/>
  </r>
  <r>
    <x v="6"/>
    <x v="82"/>
    <x v="1"/>
    <n v="150"/>
    <n v="17"/>
    <n v="11.3333333333333"/>
  </r>
  <r>
    <x v="6"/>
    <x v="83"/>
    <x v="0"/>
    <n v="231"/>
    <n v="90"/>
    <n v="38.961038961039002"/>
  </r>
  <r>
    <x v="6"/>
    <x v="83"/>
    <x v="1"/>
    <n v="432"/>
    <n v="102"/>
    <n v="23.6111111111111"/>
  </r>
  <r>
    <x v="6"/>
    <x v="84"/>
    <x v="0"/>
    <n v="160"/>
    <n v="30"/>
    <n v="18.75"/>
  </r>
  <r>
    <x v="6"/>
    <x v="84"/>
    <x v="1"/>
    <n v="117"/>
    <n v="19"/>
    <n v="16.239316239316199"/>
  </r>
  <r>
    <x v="6"/>
    <x v="85"/>
    <x v="0"/>
    <n v="172"/>
    <n v="72"/>
    <n v="41.860465116279101"/>
  </r>
  <r>
    <x v="6"/>
    <x v="85"/>
    <x v="1"/>
    <n v="229"/>
    <n v="61"/>
    <n v="26.637554585152799"/>
  </r>
  <r>
    <x v="6"/>
    <x v="86"/>
    <x v="0"/>
    <n v="154"/>
    <n v="40"/>
    <n v="25.974025974025999"/>
  </r>
  <r>
    <x v="6"/>
    <x v="86"/>
    <x v="1"/>
    <n v="169"/>
    <n v="18"/>
    <n v="10.6508875739645"/>
  </r>
  <r>
    <x v="6"/>
    <x v="87"/>
    <x v="0"/>
    <n v="27"/>
    <n v="8"/>
    <n v="29.629629629629601"/>
  </r>
  <r>
    <x v="6"/>
    <x v="87"/>
    <x v="1"/>
    <n v="58"/>
    <n v="10"/>
    <n v="17.241379310344801"/>
  </r>
  <r>
    <x v="6"/>
    <x v="88"/>
    <x v="0"/>
    <n v="174"/>
    <n v="41"/>
    <n v="23.5632183908046"/>
  </r>
  <r>
    <x v="6"/>
    <x v="88"/>
    <x v="1"/>
    <n v="205"/>
    <n v="28"/>
    <n v="13.6585365853659"/>
  </r>
  <r>
    <x v="6"/>
    <x v="89"/>
    <x v="0"/>
    <n v="118"/>
    <n v="23"/>
    <n v="19.491525423728799"/>
  </r>
  <r>
    <x v="6"/>
    <x v="89"/>
    <x v="1"/>
    <n v="231"/>
    <n v="31"/>
    <n v="13.419913419913399"/>
  </r>
  <r>
    <x v="6"/>
    <x v="90"/>
    <x v="0"/>
    <n v="394"/>
    <n v="84"/>
    <n v="21.3197969543147"/>
  </r>
  <r>
    <x v="6"/>
    <x v="90"/>
    <x v="1"/>
    <n v="490"/>
    <n v="51"/>
    <n v="10.408163265306101"/>
  </r>
  <r>
    <x v="6"/>
    <x v="91"/>
    <x v="0"/>
    <n v="124"/>
    <n v="14"/>
    <n v="11.290322580645199"/>
  </r>
  <r>
    <x v="6"/>
    <x v="91"/>
    <x v="1"/>
    <n v="113"/>
    <n v="11"/>
    <n v="9.7345132743362903"/>
  </r>
  <r>
    <x v="6"/>
    <x v="92"/>
    <x v="0"/>
    <n v="291"/>
    <n v="70"/>
    <n v="24.054982817869401"/>
  </r>
  <r>
    <x v="6"/>
    <x v="92"/>
    <x v="1"/>
    <n v="342"/>
    <n v="56"/>
    <n v="16.374269005847999"/>
  </r>
  <r>
    <x v="6"/>
    <x v="93"/>
    <x v="0"/>
    <n v="128"/>
    <n v="31"/>
    <n v="24.21875"/>
  </r>
  <r>
    <x v="6"/>
    <x v="93"/>
    <x v="1"/>
    <n v="125"/>
    <n v="18"/>
    <n v="14.4"/>
  </r>
  <r>
    <x v="6"/>
    <x v="94"/>
    <x v="0"/>
    <n v="31"/>
    <n v="7"/>
    <n v="22.580645161290299"/>
  </r>
  <r>
    <x v="6"/>
    <x v="94"/>
    <x v="1"/>
    <n v="29"/>
    <s v="."/>
    <s v="."/>
  </r>
  <r>
    <x v="6"/>
    <x v="95"/>
    <x v="0"/>
    <n v="190"/>
    <n v="71"/>
    <n v="37.368421052631597"/>
  </r>
  <r>
    <x v="6"/>
    <x v="95"/>
    <x v="1"/>
    <n v="315"/>
    <n v="74"/>
    <n v="23.492063492063501"/>
  </r>
  <r>
    <x v="6"/>
    <x v="96"/>
    <x v="0"/>
    <n v="600"/>
    <n v="104"/>
    <n v="17.3333333333333"/>
  </r>
  <r>
    <x v="6"/>
    <x v="96"/>
    <x v="1"/>
    <n v="571"/>
    <n v="46"/>
    <n v="8.0560420315236403"/>
  </r>
  <r>
    <x v="6"/>
    <x v="97"/>
    <x v="0"/>
    <n v="945"/>
    <n v="189"/>
    <n v="20"/>
  </r>
  <r>
    <x v="6"/>
    <x v="97"/>
    <x v="1"/>
    <n v="766"/>
    <n v="75"/>
    <n v="9.7911227154047005"/>
  </r>
  <r>
    <x v="7"/>
    <x v="0"/>
    <x v="0"/>
    <n v="63"/>
    <n v="20"/>
    <n v="31.7460317460318"/>
  </r>
  <r>
    <x v="7"/>
    <x v="0"/>
    <x v="1"/>
    <n v="106"/>
    <n v="16"/>
    <n v="15.094339622641501"/>
  </r>
  <r>
    <x v="7"/>
    <x v="1"/>
    <x v="0"/>
    <n v="97"/>
    <n v="21"/>
    <n v="21.6494845360825"/>
  </r>
  <r>
    <x v="7"/>
    <x v="1"/>
    <x v="1"/>
    <n v="87"/>
    <n v="8"/>
    <n v="9.1954022988505795"/>
  </r>
  <r>
    <x v="7"/>
    <x v="2"/>
    <x v="0"/>
    <n v="153"/>
    <n v="21"/>
    <n v="13.7254901960784"/>
  </r>
  <r>
    <x v="7"/>
    <x v="2"/>
    <x v="1"/>
    <n v="232"/>
    <n v="21"/>
    <n v="9.0517241379310391"/>
  </r>
  <r>
    <x v="7"/>
    <x v="3"/>
    <x v="0"/>
    <n v="155"/>
    <n v="35"/>
    <n v="22.580645161290299"/>
  </r>
  <r>
    <x v="7"/>
    <x v="3"/>
    <x v="1"/>
    <n v="228"/>
    <n v="23"/>
    <n v="10.087719298245601"/>
  </r>
  <r>
    <x v="7"/>
    <x v="4"/>
    <x v="0"/>
    <n v="97"/>
    <n v="14"/>
    <n v="14.432989690721699"/>
  </r>
  <r>
    <x v="7"/>
    <x v="4"/>
    <x v="1"/>
    <n v="97"/>
    <n v="7"/>
    <n v="7.2164948453608302"/>
  </r>
  <r>
    <x v="7"/>
    <x v="5"/>
    <x v="0"/>
    <n v="168"/>
    <n v="38"/>
    <n v="22.619047619047599"/>
  </r>
  <r>
    <x v="7"/>
    <x v="5"/>
    <x v="1"/>
    <n v="221"/>
    <n v="33"/>
    <n v="14.932126696832601"/>
  </r>
  <r>
    <x v="7"/>
    <x v="6"/>
    <x v="0"/>
    <n v="123"/>
    <n v="29"/>
    <n v="23.5772357723577"/>
  </r>
  <r>
    <x v="7"/>
    <x v="6"/>
    <x v="1"/>
    <n v="153"/>
    <n v="26"/>
    <n v="16.993464052287599"/>
  </r>
  <r>
    <x v="7"/>
    <x v="7"/>
    <x v="0"/>
    <n v="104"/>
    <n v="20"/>
    <n v="19.230769230769202"/>
  </r>
  <r>
    <x v="7"/>
    <x v="7"/>
    <x v="1"/>
    <n v="118"/>
    <n v="14"/>
    <n v="11.864406779661"/>
  </r>
  <r>
    <x v="7"/>
    <x v="8"/>
    <x v="0"/>
    <n v="43"/>
    <n v="11"/>
    <n v="25.581395348837201"/>
  </r>
  <r>
    <x v="7"/>
    <x v="8"/>
    <x v="1"/>
    <n v="74"/>
    <n v="8"/>
    <n v="10.8108108108108"/>
  </r>
  <r>
    <x v="7"/>
    <x v="9"/>
    <x v="0"/>
    <n v="90"/>
    <n v="15"/>
    <n v="16.6666666666667"/>
  </r>
  <r>
    <x v="7"/>
    <x v="9"/>
    <x v="1"/>
    <n v="158"/>
    <n v="19"/>
    <n v="12.025316455696199"/>
  </r>
  <r>
    <x v="7"/>
    <x v="10"/>
    <x v="0"/>
    <n v="427"/>
    <n v="105"/>
    <n v="24.590163934426201"/>
  </r>
  <r>
    <x v="7"/>
    <x v="10"/>
    <x v="1"/>
    <n v="634"/>
    <n v="84"/>
    <n v="13.249211356466899"/>
  </r>
  <r>
    <x v="7"/>
    <x v="11"/>
    <x v="0"/>
    <n v="15"/>
    <s v="."/>
    <s v="."/>
  </r>
  <r>
    <x v="7"/>
    <x v="11"/>
    <x v="1"/>
    <n v="19"/>
    <s v="."/>
    <s v="."/>
  </r>
  <r>
    <x v="7"/>
    <x v="12"/>
    <x v="0"/>
    <n v="132"/>
    <n v="51"/>
    <n v="38.636363636363598"/>
  </r>
  <r>
    <x v="7"/>
    <x v="12"/>
    <x v="1"/>
    <n v="146"/>
    <n v="23"/>
    <n v="15.7534246575342"/>
  </r>
  <r>
    <x v="7"/>
    <x v="13"/>
    <x v="0"/>
    <n v="106"/>
    <n v="19"/>
    <n v="17.924528301886799"/>
  </r>
  <r>
    <x v="7"/>
    <x v="13"/>
    <x v="1"/>
    <n v="110"/>
    <n v="13"/>
    <n v="11.818181818181801"/>
  </r>
  <r>
    <x v="7"/>
    <x v="14"/>
    <x v="0"/>
    <n v="131"/>
    <n v="25"/>
    <n v="19.083969465648899"/>
  </r>
  <r>
    <x v="7"/>
    <x v="14"/>
    <x v="1"/>
    <n v="225"/>
    <n v="38"/>
    <n v="16.8888888888889"/>
  </r>
  <r>
    <x v="7"/>
    <x v="15"/>
    <x v="0"/>
    <n v="173"/>
    <n v="41"/>
    <n v="23.699421965317899"/>
  </r>
  <r>
    <x v="7"/>
    <x v="15"/>
    <x v="1"/>
    <n v="337"/>
    <n v="23"/>
    <n v="6.8249258160237396"/>
  </r>
  <r>
    <x v="7"/>
    <x v="16"/>
    <x v="0"/>
    <n v="367"/>
    <n v="98"/>
    <n v="26.7029972752044"/>
  </r>
  <r>
    <x v="7"/>
    <x v="16"/>
    <x v="1"/>
    <n v="399"/>
    <n v="52"/>
    <n v="13.0325814536341"/>
  </r>
  <r>
    <x v="7"/>
    <x v="17"/>
    <x v="0"/>
    <n v="186"/>
    <n v="39"/>
    <n v="20.9677419354839"/>
  </r>
  <r>
    <x v="7"/>
    <x v="17"/>
    <x v="1"/>
    <n v="231"/>
    <n v="32"/>
    <n v="13.852813852813901"/>
  </r>
  <r>
    <x v="7"/>
    <x v="18"/>
    <x v="0"/>
    <n v="156"/>
    <n v="41"/>
    <n v="26.282051282051299"/>
  </r>
  <r>
    <x v="7"/>
    <x v="18"/>
    <x v="1"/>
    <n v="215"/>
    <n v="31"/>
    <n v="14.4186046511628"/>
  </r>
  <r>
    <x v="7"/>
    <x v="19"/>
    <x v="0"/>
    <n v="107"/>
    <n v="31"/>
    <n v="28.971962616822399"/>
  </r>
  <r>
    <x v="7"/>
    <x v="19"/>
    <x v="1"/>
    <n v="189"/>
    <n v="35"/>
    <n v="18.518518518518501"/>
  </r>
  <r>
    <x v="7"/>
    <x v="20"/>
    <x v="0"/>
    <n v="203"/>
    <n v="46"/>
    <n v="22.660098522167502"/>
  </r>
  <r>
    <x v="7"/>
    <x v="20"/>
    <x v="1"/>
    <n v="269"/>
    <n v="23"/>
    <n v="8.5501858736059493"/>
  </r>
  <r>
    <x v="7"/>
    <x v="21"/>
    <x v="0"/>
    <n v="286"/>
    <n v="70"/>
    <n v="24.475524475524502"/>
  </r>
  <r>
    <x v="7"/>
    <x v="21"/>
    <x v="1"/>
    <n v="294"/>
    <n v="34"/>
    <n v="11.5646258503401"/>
  </r>
  <r>
    <x v="7"/>
    <x v="22"/>
    <x v="0"/>
    <n v="227"/>
    <n v="38"/>
    <n v="16.740088105726901"/>
  </r>
  <r>
    <x v="7"/>
    <x v="22"/>
    <x v="1"/>
    <n v="233"/>
    <n v="26"/>
    <n v="11.158798283261801"/>
  </r>
  <r>
    <x v="7"/>
    <x v="23"/>
    <x v="0"/>
    <n v="83"/>
    <n v="23"/>
    <n v="27.710843373494001"/>
  </r>
  <r>
    <x v="7"/>
    <x v="23"/>
    <x v="1"/>
    <n v="83"/>
    <n v="13"/>
    <n v="15.662650602409601"/>
  </r>
  <r>
    <x v="7"/>
    <x v="24"/>
    <x v="0"/>
    <n v="145"/>
    <n v="20"/>
    <n v="13.7931034482759"/>
  </r>
  <r>
    <x v="7"/>
    <x v="24"/>
    <x v="1"/>
    <n v="219"/>
    <n v="21"/>
    <n v="9.5890410958904102"/>
  </r>
  <r>
    <x v="7"/>
    <x v="25"/>
    <x v="0"/>
    <n v="144"/>
    <n v="39"/>
    <n v="27.0833333333333"/>
  </r>
  <r>
    <x v="7"/>
    <x v="25"/>
    <x v="1"/>
    <n v="209"/>
    <n v="23"/>
    <n v="11.004784688995199"/>
  </r>
  <r>
    <x v="7"/>
    <x v="26"/>
    <x v="0"/>
    <n v="185"/>
    <n v="36"/>
    <n v="19.459459459459499"/>
  </r>
  <r>
    <x v="7"/>
    <x v="26"/>
    <x v="1"/>
    <n v="239"/>
    <n v="25"/>
    <n v="10.4602510460251"/>
  </r>
  <r>
    <x v="7"/>
    <x v="27"/>
    <x v="0"/>
    <n v="213"/>
    <n v="64"/>
    <n v="30.046948356807501"/>
  </r>
  <r>
    <x v="7"/>
    <x v="27"/>
    <x v="1"/>
    <n v="342"/>
    <n v="58"/>
    <n v="16.9590643274854"/>
  </r>
  <r>
    <x v="7"/>
    <x v="28"/>
    <x v="0"/>
    <n v="98"/>
    <n v="32"/>
    <n v="32.653061224489797"/>
  </r>
  <r>
    <x v="7"/>
    <x v="28"/>
    <x v="1"/>
    <n v="165"/>
    <n v="18"/>
    <n v="10.909090909090899"/>
  </r>
  <r>
    <x v="7"/>
    <x v="29"/>
    <x v="0"/>
    <n v="101"/>
    <n v="16"/>
    <n v="15.841584158415801"/>
  </r>
  <r>
    <x v="7"/>
    <x v="29"/>
    <x v="1"/>
    <n v="134"/>
    <n v="20"/>
    <n v="14.9253731343284"/>
  </r>
  <r>
    <x v="7"/>
    <x v="30"/>
    <x v="0"/>
    <n v="216"/>
    <n v="61"/>
    <n v="28.240740740740701"/>
  </r>
  <r>
    <x v="7"/>
    <x v="30"/>
    <x v="1"/>
    <n v="363"/>
    <n v="39"/>
    <n v="10.7438016528926"/>
  </r>
  <r>
    <x v="7"/>
    <x v="31"/>
    <x v="0"/>
    <n v="117"/>
    <n v="32"/>
    <n v="27.350427350427399"/>
  </r>
  <r>
    <x v="7"/>
    <x v="31"/>
    <x v="1"/>
    <n v="136"/>
    <n v="15"/>
    <n v="11.0294117647059"/>
  </r>
  <r>
    <x v="7"/>
    <x v="32"/>
    <x v="0"/>
    <n v="220"/>
    <n v="60"/>
    <n v="27.272727272727298"/>
  </r>
  <r>
    <x v="7"/>
    <x v="32"/>
    <x v="1"/>
    <n v="248"/>
    <n v="39"/>
    <n v="15.7258064516129"/>
  </r>
  <r>
    <x v="7"/>
    <x v="33"/>
    <x v="0"/>
    <n v="163"/>
    <n v="41"/>
    <n v="25.153374233128801"/>
  </r>
  <r>
    <x v="7"/>
    <x v="33"/>
    <x v="1"/>
    <n v="208"/>
    <n v="33"/>
    <n v="15.865384615384601"/>
  </r>
  <r>
    <x v="7"/>
    <x v="34"/>
    <x v="0"/>
    <n v="189"/>
    <n v="38"/>
    <n v="20.105820105820101"/>
  </r>
  <r>
    <x v="7"/>
    <x v="34"/>
    <x v="1"/>
    <n v="231"/>
    <n v="31"/>
    <n v="13.419913419913399"/>
  </r>
  <r>
    <x v="7"/>
    <x v="35"/>
    <x v="0"/>
    <n v="151"/>
    <n v="41"/>
    <n v="27.152317880794701"/>
  </r>
  <r>
    <x v="7"/>
    <x v="35"/>
    <x v="1"/>
    <n v="247"/>
    <n v="37"/>
    <n v="14.9797570850202"/>
  </r>
  <r>
    <x v="7"/>
    <x v="36"/>
    <x v="0"/>
    <n v="189"/>
    <n v="70"/>
    <n v="37.037037037037003"/>
  </r>
  <r>
    <x v="7"/>
    <x v="36"/>
    <x v="1"/>
    <n v="199"/>
    <n v="33"/>
    <n v="16.582914572864301"/>
  </r>
  <r>
    <x v="7"/>
    <x v="37"/>
    <x v="0"/>
    <n v="222"/>
    <n v="35"/>
    <n v="15.765765765765799"/>
  </r>
  <r>
    <x v="7"/>
    <x v="37"/>
    <x v="1"/>
    <n v="294"/>
    <n v="25"/>
    <n v="8.5034013605442205"/>
  </r>
  <r>
    <x v="7"/>
    <x v="38"/>
    <x v="0"/>
    <n v="165"/>
    <n v="35"/>
    <n v="21.2121212121212"/>
  </r>
  <r>
    <x v="7"/>
    <x v="38"/>
    <x v="1"/>
    <n v="214"/>
    <n v="29"/>
    <n v="13.5514018691589"/>
  </r>
  <r>
    <x v="7"/>
    <x v="39"/>
    <x v="0"/>
    <n v="123"/>
    <n v="35"/>
    <n v="28.455284552845502"/>
  </r>
  <r>
    <x v="7"/>
    <x v="39"/>
    <x v="1"/>
    <n v="200"/>
    <n v="35"/>
    <n v="17.5"/>
  </r>
  <r>
    <x v="7"/>
    <x v="40"/>
    <x v="0"/>
    <n v="117"/>
    <n v="31"/>
    <n v="26.495726495726501"/>
  </r>
  <r>
    <x v="7"/>
    <x v="40"/>
    <x v="1"/>
    <n v="154"/>
    <n v="20"/>
    <n v="12.987012987012999"/>
  </r>
  <r>
    <x v="7"/>
    <x v="41"/>
    <x v="0"/>
    <n v="101"/>
    <n v="33"/>
    <n v="32.673267326732699"/>
  </r>
  <r>
    <x v="7"/>
    <x v="41"/>
    <x v="1"/>
    <n v="117"/>
    <n v="27"/>
    <n v="23.076923076923102"/>
  </r>
  <r>
    <x v="7"/>
    <x v="42"/>
    <x v="0"/>
    <n v="43"/>
    <n v="16"/>
    <n v="37.209302325581397"/>
  </r>
  <r>
    <x v="7"/>
    <x v="42"/>
    <x v="1"/>
    <n v="90"/>
    <n v="13"/>
    <n v="14.4444444444444"/>
  </r>
  <r>
    <x v="7"/>
    <x v="43"/>
    <x v="0"/>
    <n v="100"/>
    <n v="22"/>
    <n v="22"/>
  </r>
  <r>
    <x v="7"/>
    <x v="43"/>
    <x v="1"/>
    <n v="113"/>
    <n v="11"/>
    <n v="9.7345132743362903"/>
  </r>
  <r>
    <x v="7"/>
    <x v="44"/>
    <x v="0"/>
    <n v="128"/>
    <n v="38"/>
    <n v="29.6875"/>
  </r>
  <r>
    <x v="7"/>
    <x v="44"/>
    <x v="1"/>
    <n v="217"/>
    <n v="35"/>
    <n v="16.129032258064498"/>
  </r>
  <r>
    <x v="7"/>
    <x v="45"/>
    <x v="0"/>
    <n v="106"/>
    <n v="23"/>
    <n v="21.698113207547198"/>
  </r>
  <r>
    <x v="7"/>
    <x v="45"/>
    <x v="1"/>
    <n v="127"/>
    <n v="12"/>
    <n v="9.4488188976377998"/>
  </r>
  <r>
    <x v="7"/>
    <x v="46"/>
    <x v="0"/>
    <n v="279"/>
    <n v="56"/>
    <n v="20.0716845878136"/>
  </r>
  <r>
    <x v="7"/>
    <x v="46"/>
    <x v="1"/>
    <n v="471"/>
    <n v="51"/>
    <n v="10.828025477707"/>
  </r>
  <r>
    <x v="7"/>
    <x v="47"/>
    <x v="0"/>
    <n v="1229"/>
    <n v="299"/>
    <n v="24.328722538649298"/>
  </r>
  <r>
    <x v="7"/>
    <x v="47"/>
    <x v="1"/>
    <n v="1396"/>
    <n v="171"/>
    <n v="12.2492836676218"/>
  </r>
  <r>
    <x v="7"/>
    <x v="48"/>
    <x v="0"/>
    <n v="150"/>
    <n v="32"/>
    <n v="21.3333333333333"/>
  </r>
  <r>
    <x v="7"/>
    <x v="48"/>
    <x v="1"/>
    <n v="244"/>
    <n v="19"/>
    <n v="7.7868852459016402"/>
  </r>
  <r>
    <x v="7"/>
    <x v="49"/>
    <x v="0"/>
    <n v="98"/>
    <n v="26"/>
    <n v="26.530612244897998"/>
  </r>
  <r>
    <x v="7"/>
    <x v="49"/>
    <x v="1"/>
    <n v="101"/>
    <n v="9"/>
    <n v="8.9108910891089099"/>
  </r>
  <r>
    <x v="7"/>
    <x v="50"/>
    <x v="0"/>
    <n v="80"/>
    <n v="16"/>
    <n v="20"/>
  </r>
  <r>
    <x v="7"/>
    <x v="50"/>
    <x v="1"/>
    <n v="121"/>
    <n v="10"/>
    <n v="8.2644628099173598"/>
  </r>
  <r>
    <x v="7"/>
    <x v="51"/>
    <x v="0"/>
    <n v="65"/>
    <n v="24"/>
    <n v="36.923076923076898"/>
  </r>
  <r>
    <x v="7"/>
    <x v="51"/>
    <x v="1"/>
    <n v="57"/>
    <n v="10"/>
    <n v="17.543859649122801"/>
  </r>
  <r>
    <x v="7"/>
    <x v="52"/>
    <x v="0"/>
    <n v="146"/>
    <n v="39"/>
    <n v="26.712328767123299"/>
  </r>
  <r>
    <x v="7"/>
    <x v="52"/>
    <x v="1"/>
    <n v="167"/>
    <n v="26"/>
    <n v="15.568862275449099"/>
  </r>
  <r>
    <x v="7"/>
    <x v="53"/>
    <x v="0"/>
    <n v="197"/>
    <n v="35"/>
    <n v="17.7664974619289"/>
  </r>
  <r>
    <x v="7"/>
    <x v="53"/>
    <x v="1"/>
    <n v="222"/>
    <n v="26"/>
    <n v="11.7117117117117"/>
  </r>
  <r>
    <x v="7"/>
    <x v="55"/>
    <x v="0"/>
    <n v="108"/>
    <n v="13"/>
    <n v="12.037037037037001"/>
  </r>
  <r>
    <x v="7"/>
    <x v="55"/>
    <x v="1"/>
    <n v="136"/>
    <n v="18"/>
    <n v="13.235294117647101"/>
  </r>
  <r>
    <x v="7"/>
    <x v="56"/>
    <x v="0"/>
    <n v="125"/>
    <n v="27"/>
    <n v="21.6"/>
  </r>
  <r>
    <x v="7"/>
    <x v="56"/>
    <x v="1"/>
    <n v="221"/>
    <n v="26"/>
    <n v="11.764705882352899"/>
  </r>
  <r>
    <x v="7"/>
    <x v="57"/>
    <x v="0"/>
    <n v="78"/>
    <n v="11"/>
    <n v="14.1025641025641"/>
  </r>
  <r>
    <x v="7"/>
    <x v="57"/>
    <x v="1"/>
    <n v="67"/>
    <n v="12"/>
    <n v="17.910447761194"/>
  </r>
  <r>
    <x v="7"/>
    <x v="58"/>
    <x v="0"/>
    <n v="102"/>
    <n v="34"/>
    <n v="33.3333333333333"/>
  </r>
  <r>
    <x v="7"/>
    <x v="58"/>
    <x v="1"/>
    <n v="124"/>
    <n v="17"/>
    <n v="13.709677419354801"/>
  </r>
  <r>
    <x v="7"/>
    <x v="59"/>
    <x v="0"/>
    <n v="91"/>
    <n v="25"/>
    <n v="27.472527472527499"/>
  </r>
  <r>
    <x v="7"/>
    <x v="59"/>
    <x v="1"/>
    <n v="148"/>
    <n v="15"/>
    <n v="10.1351351351351"/>
  </r>
  <r>
    <x v="7"/>
    <x v="60"/>
    <x v="0"/>
    <n v="81"/>
    <n v="13"/>
    <n v="16.049382716049401"/>
  </r>
  <r>
    <x v="7"/>
    <x v="60"/>
    <x v="1"/>
    <n v="216"/>
    <n v="32"/>
    <n v="14.814814814814801"/>
  </r>
  <r>
    <x v="7"/>
    <x v="61"/>
    <x v="0"/>
    <n v="209"/>
    <n v="45"/>
    <n v="21.5311004784689"/>
  </r>
  <r>
    <x v="7"/>
    <x v="61"/>
    <x v="1"/>
    <n v="258"/>
    <n v="30"/>
    <n v="11.6279069767442"/>
  </r>
  <r>
    <x v="7"/>
    <x v="62"/>
    <x v="0"/>
    <n v="77"/>
    <n v="20"/>
    <n v="25.974025974025999"/>
  </r>
  <r>
    <x v="7"/>
    <x v="62"/>
    <x v="1"/>
    <n v="44"/>
    <s v="."/>
    <s v="."/>
  </r>
  <r>
    <x v="7"/>
    <x v="63"/>
    <x v="0"/>
    <n v="606"/>
    <n v="153"/>
    <n v="25.2475247524753"/>
  </r>
  <r>
    <x v="7"/>
    <x v="63"/>
    <x v="1"/>
    <n v="932"/>
    <n v="116"/>
    <n v="12.446351931330501"/>
  </r>
  <r>
    <x v="7"/>
    <x v="64"/>
    <x v="0"/>
    <n v="102"/>
    <n v="24"/>
    <n v="23.529411764705898"/>
  </r>
  <r>
    <x v="7"/>
    <x v="64"/>
    <x v="1"/>
    <n v="156"/>
    <n v="13"/>
    <n v="8.3333333333333304"/>
  </r>
  <r>
    <x v="7"/>
    <x v="65"/>
    <x v="0"/>
    <n v="303"/>
    <n v="74"/>
    <n v="24.422442244224399"/>
  </r>
  <r>
    <x v="7"/>
    <x v="65"/>
    <x v="1"/>
    <n v="310"/>
    <n v="51"/>
    <n v="16.451612903225801"/>
  </r>
  <r>
    <x v="7"/>
    <x v="66"/>
    <x v="0"/>
    <n v="87"/>
    <n v="21"/>
    <n v="24.137931034482801"/>
  </r>
  <r>
    <x v="7"/>
    <x v="66"/>
    <x v="1"/>
    <n v="79"/>
    <n v="9"/>
    <n v="11.3924050632911"/>
  </r>
  <r>
    <x v="7"/>
    <x v="67"/>
    <x v="0"/>
    <n v="168"/>
    <n v="44"/>
    <n v="26.1904761904762"/>
  </r>
  <r>
    <x v="7"/>
    <x v="67"/>
    <x v="1"/>
    <n v="168"/>
    <n v="33"/>
    <n v="19.6428571428571"/>
  </r>
  <r>
    <x v="7"/>
    <x v="68"/>
    <x v="0"/>
    <n v="83"/>
    <n v="35"/>
    <n v="42.168674698795201"/>
  </r>
  <r>
    <x v="7"/>
    <x v="68"/>
    <x v="1"/>
    <n v="117"/>
    <n v="18"/>
    <n v="15.384615384615399"/>
  </r>
  <r>
    <x v="7"/>
    <x v="69"/>
    <x v="0"/>
    <n v="255"/>
    <n v="43"/>
    <n v="16.862745098039198"/>
  </r>
  <r>
    <x v="7"/>
    <x v="69"/>
    <x v="1"/>
    <n v="414"/>
    <n v="25"/>
    <n v="6.0386473429951701"/>
  </r>
  <r>
    <x v="7"/>
    <x v="70"/>
    <x v="0"/>
    <n v="212"/>
    <n v="43"/>
    <n v="20.2830188679245"/>
  </r>
  <r>
    <x v="7"/>
    <x v="70"/>
    <x v="1"/>
    <n v="267"/>
    <n v="28"/>
    <n v="10.4868913857678"/>
  </r>
  <r>
    <x v="7"/>
    <x v="71"/>
    <x v="0"/>
    <n v="127"/>
    <n v="42"/>
    <n v="33.070866141732303"/>
  </r>
  <r>
    <x v="7"/>
    <x v="71"/>
    <x v="1"/>
    <n v="190"/>
    <n v="22"/>
    <n v="11.578947368421099"/>
  </r>
  <r>
    <x v="7"/>
    <x v="72"/>
    <x v="0"/>
    <n v="11"/>
    <s v="."/>
    <s v="."/>
  </r>
  <r>
    <x v="7"/>
    <x v="72"/>
    <x v="1"/>
    <n v="11"/>
    <s v="."/>
    <s v="."/>
  </r>
  <r>
    <x v="7"/>
    <x v="73"/>
    <x v="0"/>
    <n v="249"/>
    <n v="64"/>
    <n v="25.702811244979902"/>
  </r>
  <r>
    <x v="7"/>
    <x v="73"/>
    <x v="1"/>
    <n v="303"/>
    <n v="41"/>
    <n v="13.5313531353135"/>
  </r>
  <r>
    <x v="7"/>
    <x v="74"/>
    <x v="0"/>
    <n v="130"/>
    <n v="30"/>
    <n v="23.076923076923102"/>
  </r>
  <r>
    <x v="7"/>
    <x v="74"/>
    <x v="1"/>
    <n v="167"/>
    <n v="17"/>
    <n v="10.179640718562901"/>
  </r>
  <r>
    <x v="7"/>
    <x v="75"/>
    <x v="0"/>
    <n v="133"/>
    <n v="44"/>
    <n v="33.082706766917298"/>
  </r>
  <r>
    <x v="7"/>
    <x v="75"/>
    <x v="1"/>
    <n v="174"/>
    <n v="21"/>
    <n v="12.0689655172414"/>
  </r>
  <r>
    <x v="7"/>
    <x v="76"/>
    <x v="0"/>
    <n v="223"/>
    <n v="62"/>
    <n v="27.802690582959698"/>
  </r>
  <r>
    <x v="7"/>
    <x v="76"/>
    <x v="1"/>
    <n v="322"/>
    <n v="51"/>
    <n v="15.8385093167702"/>
  </r>
  <r>
    <x v="7"/>
    <x v="77"/>
    <x v="0"/>
    <n v="49"/>
    <n v="5"/>
    <n v="10.2040816326531"/>
  </r>
  <r>
    <x v="7"/>
    <x v="77"/>
    <x v="1"/>
    <n v="97"/>
    <n v="14"/>
    <n v="14.432989690721699"/>
  </r>
  <r>
    <x v="7"/>
    <x v="78"/>
    <x v="0"/>
    <n v="88"/>
    <n v="17"/>
    <n v="19.318181818181799"/>
  </r>
  <r>
    <x v="7"/>
    <x v="78"/>
    <x v="1"/>
    <n v="113"/>
    <n v="10"/>
    <n v="8.8495575221239005"/>
  </r>
  <r>
    <x v="7"/>
    <x v="79"/>
    <x v="0"/>
    <n v="53"/>
    <s v="."/>
    <s v="."/>
  </r>
  <r>
    <x v="7"/>
    <x v="79"/>
    <x v="1"/>
    <n v="113"/>
    <n v="12"/>
    <n v="10.6194690265487"/>
  </r>
  <r>
    <x v="7"/>
    <x v="80"/>
    <x v="0"/>
    <n v="67"/>
    <n v="20"/>
    <n v="29.8507462686567"/>
  </r>
  <r>
    <x v="7"/>
    <x v="80"/>
    <x v="1"/>
    <n v="83"/>
    <n v="10"/>
    <n v="12.048192771084301"/>
  </r>
  <r>
    <x v="7"/>
    <x v="81"/>
    <x v="0"/>
    <n v="249"/>
    <n v="54"/>
    <n v="21.6867469879518"/>
  </r>
  <r>
    <x v="7"/>
    <x v="81"/>
    <x v="1"/>
    <n v="319"/>
    <n v="50"/>
    <n v="15.6739811912226"/>
  </r>
  <r>
    <x v="7"/>
    <x v="82"/>
    <x v="0"/>
    <n v="111"/>
    <n v="34"/>
    <n v="30.630630630630598"/>
  </r>
  <r>
    <x v="7"/>
    <x v="82"/>
    <x v="1"/>
    <n v="160"/>
    <n v="19"/>
    <n v="11.875"/>
  </r>
  <r>
    <x v="7"/>
    <x v="83"/>
    <x v="0"/>
    <n v="247"/>
    <n v="103"/>
    <n v="41.700404858299599"/>
  </r>
  <r>
    <x v="7"/>
    <x v="83"/>
    <x v="1"/>
    <n v="447"/>
    <n v="94"/>
    <n v="21.029082774049201"/>
  </r>
  <r>
    <x v="7"/>
    <x v="84"/>
    <x v="0"/>
    <n v="151"/>
    <n v="30"/>
    <n v="19.867549668874201"/>
  </r>
  <r>
    <x v="7"/>
    <x v="84"/>
    <x v="1"/>
    <n v="124"/>
    <n v="18"/>
    <n v="14.5161290322581"/>
  </r>
  <r>
    <x v="7"/>
    <x v="85"/>
    <x v="0"/>
    <n v="168"/>
    <n v="63"/>
    <n v="37.5"/>
  </r>
  <r>
    <x v="7"/>
    <x v="85"/>
    <x v="1"/>
    <n v="241"/>
    <n v="68"/>
    <n v="28.215767634854799"/>
  </r>
  <r>
    <x v="7"/>
    <x v="86"/>
    <x v="0"/>
    <n v="136"/>
    <n v="37"/>
    <n v="27.205882352941199"/>
  </r>
  <r>
    <x v="7"/>
    <x v="86"/>
    <x v="1"/>
    <n v="165"/>
    <n v="17"/>
    <n v="10.303030303030299"/>
  </r>
  <r>
    <x v="7"/>
    <x v="87"/>
    <x v="0"/>
    <n v="22"/>
    <n v="7"/>
    <n v="31.818181818181799"/>
  </r>
  <r>
    <x v="7"/>
    <x v="87"/>
    <x v="1"/>
    <n v="64"/>
    <n v="5"/>
    <n v="7.8125"/>
  </r>
  <r>
    <x v="7"/>
    <x v="88"/>
    <x v="0"/>
    <n v="167"/>
    <n v="37"/>
    <n v="22.1556886227545"/>
  </r>
  <r>
    <x v="7"/>
    <x v="88"/>
    <x v="1"/>
    <n v="243"/>
    <n v="30"/>
    <n v="12.3456790123457"/>
  </r>
  <r>
    <x v="7"/>
    <x v="89"/>
    <x v="0"/>
    <n v="121"/>
    <n v="24"/>
    <n v="19.834710743801701"/>
  </r>
  <r>
    <x v="7"/>
    <x v="89"/>
    <x v="1"/>
    <n v="224"/>
    <n v="24"/>
    <n v="10.714285714285699"/>
  </r>
  <r>
    <x v="7"/>
    <x v="90"/>
    <x v="0"/>
    <n v="387"/>
    <n v="85"/>
    <n v="21.9638242894057"/>
  </r>
  <r>
    <x v="7"/>
    <x v="90"/>
    <x v="1"/>
    <n v="484"/>
    <n v="50"/>
    <n v="10.3305785123967"/>
  </r>
  <r>
    <x v="7"/>
    <x v="91"/>
    <x v="0"/>
    <n v="110"/>
    <n v="14"/>
    <n v="12.7272727272727"/>
  </r>
  <r>
    <x v="7"/>
    <x v="91"/>
    <x v="1"/>
    <n v="122"/>
    <n v="14"/>
    <n v="11.4754098360656"/>
  </r>
  <r>
    <x v="7"/>
    <x v="92"/>
    <x v="0"/>
    <n v="288"/>
    <n v="66"/>
    <n v="22.9166666666667"/>
  </r>
  <r>
    <x v="7"/>
    <x v="92"/>
    <x v="1"/>
    <n v="345"/>
    <n v="55"/>
    <n v="15.9420289855072"/>
  </r>
  <r>
    <x v="7"/>
    <x v="93"/>
    <x v="0"/>
    <n v="118"/>
    <n v="26"/>
    <n v="22.033898305084701"/>
  </r>
  <r>
    <x v="7"/>
    <x v="93"/>
    <x v="1"/>
    <n v="113"/>
    <n v="12"/>
    <n v="10.6194690265487"/>
  </r>
  <r>
    <x v="7"/>
    <x v="94"/>
    <x v="0"/>
    <n v="29"/>
    <n v="7"/>
    <n v="24.137931034482801"/>
  </r>
  <r>
    <x v="7"/>
    <x v="94"/>
    <x v="1"/>
    <n v="32"/>
    <n v="7"/>
    <n v="21.875"/>
  </r>
  <r>
    <x v="7"/>
    <x v="95"/>
    <x v="0"/>
    <n v="186"/>
    <n v="76"/>
    <n v="40.860215053763397"/>
  </r>
  <r>
    <x v="7"/>
    <x v="95"/>
    <x v="1"/>
    <n v="349"/>
    <n v="81"/>
    <n v="23.209169054441301"/>
  </r>
  <r>
    <x v="7"/>
    <x v="96"/>
    <x v="0"/>
    <n v="586"/>
    <n v="89"/>
    <n v="15.1877133105802"/>
  </r>
  <r>
    <x v="7"/>
    <x v="96"/>
    <x v="1"/>
    <n v="573"/>
    <n v="62"/>
    <n v="10.820244328097701"/>
  </r>
  <r>
    <x v="7"/>
    <x v="97"/>
    <x v="0"/>
    <n v="921"/>
    <n v="172"/>
    <n v="18.675352877307301"/>
  </r>
  <r>
    <x v="7"/>
    <x v="97"/>
    <x v="1"/>
    <n v="738"/>
    <n v="74"/>
    <n v="10.0271002710027"/>
  </r>
  <r>
    <x v="8"/>
    <x v="0"/>
    <x v="0"/>
    <n v="58"/>
    <n v="17"/>
    <n v="29.310344827586199"/>
  </r>
  <r>
    <x v="8"/>
    <x v="0"/>
    <x v="1"/>
    <n v="96"/>
    <n v="13"/>
    <n v="13.5416666666667"/>
  </r>
  <r>
    <x v="8"/>
    <x v="1"/>
    <x v="0"/>
    <n v="79"/>
    <n v="21"/>
    <n v="26.5822784810127"/>
  </r>
  <r>
    <x v="8"/>
    <x v="1"/>
    <x v="1"/>
    <n v="98"/>
    <n v="15"/>
    <n v="15.3061224489796"/>
  </r>
  <r>
    <x v="8"/>
    <x v="2"/>
    <x v="0"/>
    <n v="147"/>
    <n v="24"/>
    <n v="16.326530612244898"/>
  </r>
  <r>
    <x v="8"/>
    <x v="2"/>
    <x v="1"/>
    <n v="228"/>
    <n v="18"/>
    <n v="7.8947368421052602"/>
  </r>
  <r>
    <x v="8"/>
    <x v="3"/>
    <x v="0"/>
    <n v="149"/>
    <n v="26"/>
    <n v="17.449664429530198"/>
  </r>
  <r>
    <x v="8"/>
    <x v="3"/>
    <x v="1"/>
    <n v="216"/>
    <n v="26"/>
    <n v="12.037037037037001"/>
  </r>
  <r>
    <x v="8"/>
    <x v="4"/>
    <x v="0"/>
    <n v="93"/>
    <n v="22"/>
    <n v="23.655913978494599"/>
  </r>
  <r>
    <x v="8"/>
    <x v="4"/>
    <x v="1"/>
    <n v="110"/>
    <n v="11"/>
    <n v="10"/>
  </r>
  <r>
    <x v="8"/>
    <x v="5"/>
    <x v="0"/>
    <n v="170"/>
    <n v="42"/>
    <n v="24.705882352941199"/>
  </r>
  <r>
    <x v="8"/>
    <x v="5"/>
    <x v="1"/>
    <n v="222"/>
    <n v="19"/>
    <n v="8.5585585585585608"/>
  </r>
  <r>
    <x v="8"/>
    <x v="6"/>
    <x v="0"/>
    <n v="123"/>
    <n v="29"/>
    <n v="23.5772357723577"/>
  </r>
  <r>
    <x v="8"/>
    <x v="6"/>
    <x v="1"/>
    <n v="160"/>
    <n v="26"/>
    <n v="16.25"/>
  </r>
  <r>
    <x v="8"/>
    <x v="7"/>
    <x v="0"/>
    <n v="113"/>
    <n v="20"/>
    <n v="17.699115044247801"/>
  </r>
  <r>
    <x v="8"/>
    <x v="7"/>
    <x v="1"/>
    <n v="119"/>
    <n v="7"/>
    <n v="5.8823529411764701"/>
  </r>
  <r>
    <x v="8"/>
    <x v="8"/>
    <x v="0"/>
    <n v="43"/>
    <n v="14"/>
    <n v="32.558139534883701"/>
  </r>
  <r>
    <x v="8"/>
    <x v="8"/>
    <x v="1"/>
    <n v="72"/>
    <n v="9"/>
    <n v="12.5"/>
  </r>
  <r>
    <x v="8"/>
    <x v="9"/>
    <x v="0"/>
    <n v="98"/>
    <n v="21"/>
    <n v="21.428571428571399"/>
  </r>
  <r>
    <x v="8"/>
    <x v="9"/>
    <x v="1"/>
    <n v="149"/>
    <n v="14"/>
    <n v="9.3959731543624194"/>
  </r>
  <r>
    <x v="8"/>
    <x v="10"/>
    <x v="0"/>
    <n v="435"/>
    <n v="110"/>
    <n v="25.287356321839098"/>
  </r>
  <r>
    <x v="8"/>
    <x v="10"/>
    <x v="1"/>
    <n v="577"/>
    <n v="81"/>
    <n v="14.0381282495667"/>
  </r>
  <r>
    <x v="8"/>
    <x v="11"/>
    <x v="0"/>
    <n v="16"/>
    <s v="."/>
    <s v="."/>
  </r>
  <r>
    <x v="8"/>
    <x v="11"/>
    <x v="1"/>
    <n v="19"/>
    <s v="."/>
    <s v="."/>
  </r>
  <r>
    <x v="8"/>
    <x v="12"/>
    <x v="0"/>
    <n v="120"/>
    <n v="39"/>
    <n v="32.5"/>
  </r>
  <r>
    <x v="8"/>
    <x v="12"/>
    <x v="1"/>
    <n v="133"/>
    <n v="24"/>
    <n v="18.045112781954899"/>
  </r>
  <r>
    <x v="8"/>
    <x v="13"/>
    <x v="0"/>
    <n v="105"/>
    <n v="22"/>
    <n v="20.952380952380999"/>
  </r>
  <r>
    <x v="8"/>
    <x v="13"/>
    <x v="1"/>
    <n v="114"/>
    <n v="10"/>
    <n v="8.7719298245614006"/>
  </r>
  <r>
    <x v="8"/>
    <x v="14"/>
    <x v="0"/>
    <n v="126"/>
    <n v="26"/>
    <n v="20.634920634920601"/>
  </r>
  <r>
    <x v="8"/>
    <x v="14"/>
    <x v="1"/>
    <n v="245"/>
    <n v="34"/>
    <n v="13.8775510204082"/>
  </r>
  <r>
    <x v="8"/>
    <x v="15"/>
    <x v="0"/>
    <n v="160"/>
    <n v="40"/>
    <n v="25"/>
  </r>
  <r>
    <x v="8"/>
    <x v="15"/>
    <x v="1"/>
    <n v="327"/>
    <n v="29"/>
    <n v="8.86850152905199"/>
  </r>
  <r>
    <x v="8"/>
    <x v="16"/>
    <x v="0"/>
    <n v="373"/>
    <n v="95"/>
    <n v="25.469168900804299"/>
  </r>
  <r>
    <x v="8"/>
    <x v="16"/>
    <x v="1"/>
    <n v="406"/>
    <n v="49"/>
    <n v="12.0689655172414"/>
  </r>
  <r>
    <x v="8"/>
    <x v="17"/>
    <x v="0"/>
    <n v="187"/>
    <n v="41"/>
    <n v="21.925133689839601"/>
  </r>
  <r>
    <x v="8"/>
    <x v="17"/>
    <x v="1"/>
    <n v="230"/>
    <n v="34"/>
    <n v="14.7826086956522"/>
  </r>
  <r>
    <x v="8"/>
    <x v="18"/>
    <x v="0"/>
    <n v="168"/>
    <n v="53"/>
    <n v="31.547619047619101"/>
  </r>
  <r>
    <x v="8"/>
    <x v="18"/>
    <x v="1"/>
    <n v="224"/>
    <n v="26"/>
    <n v="11.6071428571429"/>
  </r>
  <r>
    <x v="8"/>
    <x v="19"/>
    <x v="0"/>
    <n v="105"/>
    <n v="31"/>
    <n v="29.523809523809501"/>
  </r>
  <r>
    <x v="8"/>
    <x v="19"/>
    <x v="1"/>
    <n v="187"/>
    <n v="30"/>
    <n v="16.042780748663102"/>
  </r>
  <r>
    <x v="8"/>
    <x v="20"/>
    <x v="0"/>
    <n v="185"/>
    <n v="46"/>
    <n v="24.864864864864899"/>
  </r>
  <r>
    <x v="8"/>
    <x v="20"/>
    <x v="1"/>
    <n v="266"/>
    <n v="26"/>
    <n v="9.7744360902255707"/>
  </r>
  <r>
    <x v="8"/>
    <x v="21"/>
    <x v="0"/>
    <n v="285"/>
    <n v="69"/>
    <n v="24.210526315789501"/>
  </r>
  <r>
    <x v="8"/>
    <x v="21"/>
    <x v="1"/>
    <n v="306"/>
    <n v="43"/>
    <n v="14.0522875816993"/>
  </r>
  <r>
    <x v="8"/>
    <x v="22"/>
    <x v="0"/>
    <n v="212"/>
    <n v="50"/>
    <n v="23.584905660377402"/>
  </r>
  <r>
    <x v="8"/>
    <x v="22"/>
    <x v="1"/>
    <n v="218"/>
    <n v="26"/>
    <n v="11.926605504587201"/>
  </r>
  <r>
    <x v="8"/>
    <x v="23"/>
    <x v="0"/>
    <n v="81"/>
    <n v="18"/>
    <n v="22.2222222222222"/>
  </r>
  <r>
    <x v="8"/>
    <x v="23"/>
    <x v="1"/>
    <n v="98"/>
    <n v="14"/>
    <n v="14.285714285714301"/>
  </r>
  <r>
    <x v="8"/>
    <x v="24"/>
    <x v="0"/>
    <n v="140"/>
    <n v="19"/>
    <n v="13.5714285714286"/>
  </r>
  <r>
    <x v="8"/>
    <x v="24"/>
    <x v="1"/>
    <n v="232"/>
    <n v="22"/>
    <n v="9.4827586206896601"/>
  </r>
  <r>
    <x v="8"/>
    <x v="25"/>
    <x v="0"/>
    <n v="146"/>
    <n v="40"/>
    <n v="27.397260273972599"/>
  </r>
  <r>
    <x v="8"/>
    <x v="25"/>
    <x v="1"/>
    <n v="195"/>
    <n v="27"/>
    <n v="13.846153846153801"/>
  </r>
  <r>
    <x v="8"/>
    <x v="26"/>
    <x v="0"/>
    <n v="176"/>
    <n v="28"/>
    <n v="15.909090909090899"/>
  </r>
  <r>
    <x v="8"/>
    <x v="26"/>
    <x v="1"/>
    <n v="221"/>
    <n v="17"/>
    <n v="7.6923076923076898"/>
  </r>
  <r>
    <x v="8"/>
    <x v="27"/>
    <x v="0"/>
    <n v="213"/>
    <n v="64"/>
    <n v="30.046948356807501"/>
  </r>
  <r>
    <x v="8"/>
    <x v="27"/>
    <x v="1"/>
    <n v="368"/>
    <n v="63"/>
    <n v="17.119565217391301"/>
  </r>
  <r>
    <x v="8"/>
    <x v="28"/>
    <x v="0"/>
    <n v="83"/>
    <n v="31"/>
    <n v="37.349397590361399"/>
  </r>
  <r>
    <x v="8"/>
    <x v="28"/>
    <x v="1"/>
    <n v="180"/>
    <n v="28"/>
    <n v="15.5555555555556"/>
  </r>
  <r>
    <x v="8"/>
    <x v="29"/>
    <x v="0"/>
    <n v="106"/>
    <n v="21"/>
    <n v="19.811320754716998"/>
  </r>
  <r>
    <x v="8"/>
    <x v="29"/>
    <x v="1"/>
    <n v="131"/>
    <n v="16"/>
    <n v="12.2137404580153"/>
  </r>
  <r>
    <x v="8"/>
    <x v="30"/>
    <x v="0"/>
    <n v="196"/>
    <n v="60"/>
    <n v="30.612244897959201"/>
  </r>
  <r>
    <x v="8"/>
    <x v="30"/>
    <x v="1"/>
    <n v="386"/>
    <n v="45"/>
    <n v="11.6580310880829"/>
  </r>
  <r>
    <x v="8"/>
    <x v="31"/>
    <x v="0"/>
    <n v="118"/>
    <n v="26"/>
    <n v="22.033898305084701"/>
  </r>
  <r>
    <x v="8"/>
    <x v="31"/>
    <x v="1"/>
    <n v="140"/>
    <n v="12"/>
    <n v="8.5714285714285694"/>
  </r>
  <r>
    <x v="8"/>
    <x v="32"/>
    <x v="0"/>
    <n v="212"/>
    <n v="53"/>
    <n v="25"/>
  </r>
  <r>
    <x v="8"/>
    <x v="32"/>
    <x v="1"/>
    <n v="266"/>
    <n v="36"/>
    <n v="13.533834586466201"/>
  </r>
  <r>
    <x v="8"/>
    <x v="33"/>
    <x v="0"/>
    <n v="181"/>
    <n v="46"/>
    <n v="25.414364640883999"/>
  </r>
  <r>
    <x v="8"/>
    <x v="33"/>
    <x v="1"/>
    <n v="203"/>
    <n v="23"/>
    <n v="11.330049261083699"/>
  </r>
  <r>
    <x v="8"/>
    <x v="34"/>
    <x v="0"/>
    <n v="183"/>
    <n v="30"/>
    <n v="16.393442622950801"/>
  </r>
  <r>
    <x v="8"/>
    <x v="34"/>
    <x v="1"/>
    <n v="233"/>
    <n v="31"/>
    <n v="13.3047210300429"/>
  </r>
  <r>
    <x v="8"/>
    <x v="35"/>
    <x v="0"/>
    <n v="145"/>
    <n v="41"/>
    <n v="28.275862068965498"/>
  </r>
  <r>
    <x v="8"/>
    <x v="35"/>
    <x v="1"/>
    <n v="255"/>
    <n v="38"/>
    <n v="14.901960784313699"/>
  </r>
  <r>
    <x v="8"/>
    <x v="36"/>
    <x v="0"/>
    <n v="174"/>
    <n v="53"/>
    <n v="30.459770114942501"/>
  </r>
  <r>
    <x v="8"/>
    <x v="36"/>
    <x v="1"/>
    <n v="200"/>
    <n v="33"/>
    <n v="16.5"/>
  </r>
  <r>
    <x v="8"/>
    <x v="37"/>
    <x v="0"/>
    <n v="236"/>
    <n v="31"/>
    <n v="13.135593220339"/>
  </r>
  <r>
    <x v="8"/>
    <x v="37"/>
    <x v="1"/>
    <n v="301"/>
    <n v="31"/>
    <n v="10.2990033222591"/>
  </r>
  <r>
    <x v="8"/>
    <x v="38"/>
    <x v="0"/>
    <n v="151"/>
    <n v="38"/>
    <n v="25.165562913907301"/>
  </r>
  <r>
    <x v="8"/>
    <x v="38"/>
    <x v="1"/>
    <n v="199"/>
    <n v="17"/>
    <n v="8.5427135678392006"/>
  </r>
  <r>
    <x v="8"/>
    <x v="39"/>
    <x v="0"/>
    <n v="125"/>
    <n v="36"/>
    <n v="28.8"/>
  </r>
  <r>
    <x v="8"/>
    <x v="39"/>
    <x v="1"/>
    <n v="217"/>
    <n v="32"/>
    <n v="14.746543778801801"/>
  </r>
  <r>
    <x v="8"/>
    <x v="40"/>
    <x v="0"/>
    <n v="118"/>
    <n v="22"/>
    <n v="18.644067796610202"/>
  </r>
  <r>
    <x v="8"/>
    <x v="40"/>
    <x v="1"/>
    <n v="147"/>
    <n v="18"/>
    <n v="12.244897959183699"/>
  </r>
  <r>
    <x v="8"/>
    <x v="41"/>
    <x v="0"/>
    <n v="91"/>
    <n v="31"/>
    <n v="34.065934065934101"/>
  </r>
  <r>
    <x v="8"/>
    <x v="41"/>
    <x v="1"/>
    <n v="109"/>
    <n v="16"/>
    <n v="14.678899082568799"/>
  </r>
  <r>
    <x v="8"/>
    <x v="42"/>
    <x v="0"/>
    <n v="44"/>
    <n v="15"/>
    <n v="34.090909090909101"/>
  </r>
  <r>
    <x v="8"/>
    <x v="42"/>
    <x v="1"/>
    <n v="104"/>
    <n v="12"/>
    <n v="11.538461538461499"/>
  </r>
  <r>
    <x v="8"/>
    <x v="43"/>
    <x v="0"/>
    <n v="97"/>
    <n v="17"/>
    <n v="17.525773195876301"/>
  </r>
  <r>
    <x v="8"/>
    <x v="43"/>
    <x v="1"/>
    <n v="111"/>
    <n v="11"/>
    <n v="9.9099099099099099"/>
  </r>
  <r>
    <x v="8"/>
    <x v="44"/>
    <x v="0"/>
    <n v="130"/>
    <n v="39"/>
    <n v="30"/>
  </r>
  <r>
    <x v="8"/>
    <x v="44"/>
    <x v="1"/>
    <n v="207"/>
    <n v="23"/>
    <n v="11.1111111111111"/>
  </r>
  <r>
    <x v="8"/>
    <x v="45"/>
    <x v="0"/>
    <n v="102"/>
    <n v="24"/>
    <n v="23.529411764705898"/>
  </r>
  <r>
    <x v="8"/>
    <x v="45"/>
    <x v="1"/>
    <n v="145"/>
    <n v="18"/>
    <n v="12.413793103448301"/>
  </r>
  <r>
    <x v="8"/>
    <x v="46"/>
    <x v="0"/>
    <n v="272"/>
    <n v="59"/>
    <n v="21.6911764705882"/>
  </r>
  <r>
    <x v="8"/>
    <x v="46"/>
    <x v="1"/>
    <n v="463"/>
    <n v="71"/>
    <n v="15.334773218142599"/>
  </r>
  <r>
    <x v="8"/>
    <x v="47"/>
    <x v="0"/>
    <n v="1214"/>
    <n v="322"/>
    <n v="26.5238879736409"/>
  </r>
  <r>
    <x v="8"/>
    <x v="47"/>
    <x v="1"/>
    <n v="1353"/>
    <n v="159"/>
    <n v="11.7516629711752"/>
  </r>
  <r>
    <x v="8"/>
    <x v="48"/>
    <x v="0"/>
    <n v="145"/>
    <n v="34"/>
    <n v="23.448275862069"/>
  </r>
  <r>
    <x v="8"/>
    <x v="48"/>
    <x v="1"/>
    <n v="259"/>
    <n v="19"/>
    <n v="7.3359073359073399"/>
  </r>
  <r>
    <x v="8"/>
    <x v="49"/>
    <x v="0"/>
    <n v="95"/>
    <n v="28"/>
    <n v="29.473684210526301"/>
  </r>
  <r>
    <x v="8"/>
    <x v="49"/>
    <x v="1"/>
    <n v="93"/>
    <n v="9"/>
    <n v="9.67741935483871"/>
  </r>
  <r>
    <x v="8"/>
    <x v="50"/>
    <x v="0"/>
    <n v="82"/>
    <n v="19"/>
    <n v="23.170731707317099"/>
  </r>
  <r>
    <x v="8"/>
    <x v="50"/>
    <x v="1"/>
    <n v="118"/>
    <n v="11"/>
    <n v="9.3220338983050901"/>
  </r>
  <r>
    <x v="8"/>
    <x v="51"/>
    <x v="0"/>
    <n v="62"/>
    <n v="19"/>
    <n v="30.645161290322601"/>
  </r>
  <r>
    <x v="8"/>
    <x v="51"/>
    <x v="1"/>
    <n v="58"/>
    <n v="10"/>
    <n v="17.241379310344801"/>
  </r>
  <r>
    <x v="8"/>
    <x v="52"/>
    <x v="0"/>
    <n v="127"/>
    <n v="33"/>
    <n v="25.984251968503902"/>
  </r>
  <r>
    <x v="8"/>
    <x v="52"/>
    <x v="1"/>
    <n v="153"/>
    <n v="19"/>
    <n v="12.4183006535948"/>
  </r>
  <r>
    <x v="8"/>
    <x v="53"/>
    <x v="0"/>
    <n v="191"/>
    <n v="34"/>
    <n v="17.8010471204189"/>
  </r>
  <r>
    <x v="8"/>
    <x v="53"/>
    <x v="1"/>
    <n v="217"/>
    <n v="24"/>
    <n v="11.0599078341014"/>
  </r>
  <r>
    <x v="8"/>
    <x v="54"/>
    <x v="0"/>
    <n v="10"/>
    <s v="."/>
    <s v="."/>
  </r>
  <r>
    <x v="8"/>
    <x v="54"/>
    <x v="1"/>
    <s v="."/>
    <s v="."/>
    <s v="."/>
  </r>
  <r>
    <x v="8"/>
    <x v="55"/>
    <x v="0"/>
    <n v="97"/>
    <n v="14"/>
    <n v="14.432989690721699"/>
  </r>
  <r>
    <x v="8"/>
    <x v="55"/>
    <x v="1"/>
    <n v="139"/>
    <n v="24"/>
    <n v="17.266187050359701"/>
  </r>
  <r>
    <x v="8"/>
    <x v="56"/>
    <x v="0"/>
    <n v="126"/>
    <n v="36"/>
    <n v="28.571428571428601"/>
  </r>
  <r>
    <x v="8"/>
    <x v="56"/>
    <x v="1"/>
    <n v="208"/>
    <n v="26"/>
    <n v="12.5"/>
  </r>
  <r>
    <x v="8"/>
    <x v="57"/>
    <x v="0"/>
    <n v="76"/>
    <n v="12"/>
    <n v="15.789473684210501"/>
  </r>
  <r>
    <x v="8"/>
    <x v="57"/>
    <x v="1"/>
    <n v="73"/>
    <n v="9"/>
    <n v="12.328767123287699"/>
  </r>
  <r>
    <x v="8"/>
    <x v="58"/>
    <x v="0"/>
    <n v="107"/>
    <n v="29"/>
    <n v="27.1028037383178"/>
  </r>
  <r>
    <x v="8"/>
    <x v="58"/>
    <x v="1"/>
    <n v="121"/>
    <n v="15"/>
    <n v="12.396694214876"/>
  </r>
  <r>
    <x v="8"/>
    <x v="59"/>
    <x v="0"/>
    <n v="93"/>
    <n v="24"/>
    <n v="25.806451612903199"/>
  </r>
  <r>
    <x v="8"/>
    <x v="59"/>
    <x v="1"/>
    <n v="163"/>
    <n v="19"/>
    <n v="11.656441717791401"/>
  </r>
  <r>
    <x v="8"/>
    <x v="60"/>
    <x v="0"/>
    <n v="76"/>
    <n v="23"/>
    <n v="30.2631578947368"/>
  </r>
  <r>
    <x v="8"/>
    <x v="60"/>
    <x v="1"/>
    <n v="192"/>
    <n v="24"/>
    <n v="12.5"/>
  </r>
  <r>
    <x v="8"/>
    <x v="61"/>
    <x v="0"/>
    <n v="211"/>
    <n v="42"/>
    <n v="19.905213270142202"/>
  </r>
  <r>
    <x v="8"/>
    <x v="61"/>
    <x v="1"/>
    <n v="264"/>
    <n v="22"/>
    <n v="8.3333333333333304"/>
  </r>
  <r>
    <x v="8"/>
    <x v="62"/>
    <x v="0"/>
    <n v="70"/>
    <n v="14"/>
    <n v="20"/>
  </r>
  <r>
    <x v="8"/>
    <x v="62"/>
    <x v="1"/>
    <n v="48"/>
    <s v="."/>
    <s v="."/>
  </r>
  <r>
    <x v="8"/>
    <x v="63"/>
    <x v="0"/>
    <n v="584"/>
    <n v="155"/>
    <n v="26.541095890411"/>
  </r>
  <r>
    <x v="8"/>
    <x v="63"/>
    <x v="1"/>
    <n v="930"/>
    <n v="113"/>
    <n v="12.1505376344086"/>
  </r>
  <r>
    <x v="8"/>
    <x v="64"/>
    <x v="0"/>
    <n v="102"/>
    <n v="23"/>
    <n v="22.5490196078431"/>
  </r>
  <r>
    <x v="8"/>
    <x v="64"/>
    <x v="1"/>
    <n v="169"/>
    <n v="15"/>
    <n v="8.8757396449704196"/>
  </r>
  <r>
    <x v="8"/>
    <x v="65"/>
    <x v="0"/>
    <n v="285"/>
    <n v="63"/>
    <n v="22.105263157894701"/>
  </r>
  <r>
    <x v="8"/>
    <x v="65"/>
    <x v="1"/>
    <n v="305"/>
    <n v="50"/>
    <n v="16.393442622950801"/>
  </r>
  <r>
    <x v="8"/>
    <x v="66"/>
    <x v="0"/>
    <n v="85"/>
    <n v="19"/>
    <n v="22.352941176470601"/>
  </r>
  <r>
    <x v="8"/>
    <x v="66"/>
    <x v="1"/>
    <n v="75"/>
    <n v="12"/>
    <n v="16"/>
  </r>
  <r>
    <x v="8"/>
    <x v="67"/>
    <x v="0"/>
    <n v="161"/>
    <n v="46"/>
    <n v="28.571428571428601"/>
  </r>
  <r>
    <x v="8"/>
    <x v="67"/>
    <x v="1"/>
    <n v="168"/>
    <n v="28"/>
    <n v="16.6666666666667"/>
  </r>
  <r>
    <x v="8"/>
    <x v="68"/>
    <x v="0"/>
    <n v="92"/>
    <n v="35"/>
    <n v="38.043478260869598"/>
  </r>
  <r>
    <x v="8"/>
    <x v="68"/>
    <x v="1"/>
    <n v="118"/>
    <n v="16"/>
    <n v="13.559322033898299"/>
  </r>
  <r>
    <x v="8"/>
    <x v="69"/>
    <x v="0"/>
    <n v="255"/>
    <n v="30"/>
    <n v="11.764705882352899"/>
  </r>
  <r>
    <x v="8"/>
    <x v="69"/>
    <x v="1"/>
    <n v="397"/>
    <n v="30"/>
    <n v="7.5566750629722899"/>
  </r>
  <r>
    <x v="8"/>
    <x v="70"/>
    <x v="0"/>
    <n v="237"/>
    <n v="50"/>
    <n v="21.097046413502099"/>
  </r>
  <r>
    <x v="8"/>
    <x v="70"/>
    <x v="1"/>
    <n v="242"/>
    <n v="25"/>
    <n v="10.3305785123967"/>
  </r>
  <r>
    <x v="8"/>
    <x v="71"/>
    <x v="0"/>
    <n v="128"/>
    <n v="44"/>
    <n v="34.375"/>
  </r>
  <r>
    <x v="8"/>
    <x v="71"/>
    <x v="1"/>
    <n v="180"/>
    <n v="15"/>
    <n v="8.3333333333333304"/>
  </r>
  <r>
    <x v="8"/>
    <x v="72"/>
    <x v="0"/>
    <n v="9"/>
    <s v="."/>
    <s v="."/>
  </r>
  <r>
    <x v="8"/>
    <x v="72"/>
    <x v="1"/>
    <n v="13"/>
    <s v="."/>
    <s v="."/>
  </r>
  <r>
    <x v="8"/>
    <x v="73"/>
    <x v="0"/>
    <n v="245"/>
    <n v="58"/>
    <n v="23.673469387755102"/>
  </r>
  <r>
    <x v="8"/>
    <x v="73"/>
    <x v="1"/>
    <n v="301"/>
    <n v="33"/>
    <n v="10.9634551495017"/>
  </r>
  <r>
    <x v="8"/>
    <x v="74"/>
    <x v="0"/>
    <n v="131"/>
    <n v="32"/>
    <n v="24.4274809160305"/>
  </r>
  <r>
    <x v="8"/>
    <x v="74"/>
    <x v="1"/>
    <n v="175"/>
    <n v="19"/>
    <n v="10.8571428571429"/>
  </r>
  <r>
    <x v="8"/>
    <x v="75"/>
    <x v="0"/>
    <n v="147"/>
    <n v="46"/>
    <n v="31.292517006802701"/>
  </r>
  <r>
    <x v="8"/>
    <x v="75"/>
    <x v="1"/>
    <n v="178"/>
    <n v="16"/>
    <n v="8.9887640449438209"/>
  </r>
  <r>
    <x v="8"/>
    <x v="76"/>
    <x v="0"/>
    <n v="213"/>
    <n v="62"/>
    <n v="29.107981220657301"/>
  </r>
  <r>
    <x v="8"/>
    <x v="76"/>
    <x v="1"/>
    <n v="308"/>
    <n v="55"/>
    <n v="17.8571428571429"/>
  </r>
  <r>
    <x v="8"/>
    <x v="77"/>
    <x v="0"/>
    <n v="48"/>
    <n v="5"/>
    <n v="10.4166666666667"/>
  </r>
  <r>
    <x v="8"/>
    <x v="77"/>
    <x v="1"/>
    <n v="108"/>
    <n v="19"/>
    <n v="17.592592592592599"/>
  </r>
  <r>
    <x v="8"/>
    <x v="78"/>
    <x v="0"/>
    <n v="83"/>
    <n v="17"/>
    <n v="20.481927710843401"/>
  </r>
  <r>
    <x v="8"/>
    <x v="78"/>
    <x v="1"/>
    <n v="118"/>
    <n v="13"/>
    <n v="11.0169491525424"/>
  </r>
  <r>
    <x v="8"/>
    <x v="79"/>
    <x v="0"/>
    <n v="60"/>
    <n v="10"/>
    <n v="16.6666666666667"/>
  </r>
  <r>
    <x v="8"/>
    <x v="79"/>
    <x v="1"/>
    <n v="108"/>
    <n v="11"/>
    <n v="10.185185185185199"/>
  </r>
  <r>
    <x v="8"/>
    <x v="80"/>
    <x v="0"/>
    <n v="60"/>
    <n v="17"/>
    <n v="28.3333333333333"/>
  </r>
  <r>
    <x v="8"/>
    <x v="80"/>
    <x v="1"/>
    <n v="89"/>
    <n v="10"/>
    <n v="11.235955056179799"/>
  </r>
  <r>
    <x v="8"/>
    <x v="81"/>
    <x v="0"/>
    <n v="232"/>
    <n v="60"/>
    <n v="25.862068965517199"/>
  </r>
  <r>
    <x v="8"/>
    <x v="81"/>
    <x v="1"/>
    <n v="323"/>
    <n v="41"/>
    <n v="12.693498452012401"/>
  </r>
  <r>
    <x v="8"/>
    <x v="82"/>
    <x v="0"/>
    <n v="100"/>
    <n v="28"/>
    <n v="28"/>
  </r>
  <r>
    <x v="8"/>
    <x v="82"/>
    <x v="1"/>
    <n v="167"/>
    <n v="18"/>
    <n v="10.7784431137725"/>
  </r>
  <r>
    <x v="8"/>
    <x v="83"/>
    <x v="0"/>
    <n v="245"/>
    <n v="99"/>
    <n v="40.408163265306101"/>
  </r>
  <r>
    <x v="8"/>
    <x v="83"/>
    <x v="1"/>
    <n v="483"/>
    <n v="99"/>
    <n v="20.496894409937902"/>
  </r>
  <r>
    <x v="8"/>
    <x v="84"/>
    <x v="0"/>
    <n v="144"/>
    <n v="25"/>
    <n v="17.3611111111111"/>
  </r>
  <r>
    <x v="8"/>
    <x v="84"/>
    <x v="1"/>
    <n v="129"/>
    <n v="12"/>
    <n v="9.3023255813953494"/>
  </r>
  <r>
    <x v="8"/>
    <x v="85"/>
    <x v="0"/>
    <n v="166"/>
    <n v="63"/>
    <n v="37.951807228915698"/>
  </r>
  <r>
    <x v="8"/>
    <x v="85"/>
    <x v="1"/>
    <n v="240"/>
    <n v="58"/>
    <n v="24.1666666666667"/>
  </r>
  <r>
    <x v="8"/>
    <x v="86"/>
    <x v="0"/>
    <n v="137"/>
    <n v="36"/>
    <n v="26.277372262773699"/>
  </r>
  <r>
    <x v="8"/>
    <x v="86"/>
    <x v="1"/>
    <n v="154"/>
    <n v="22"/>
    <n v="14.285714285714301"/>
  </r>
  <r>
    <x v="8"/>
    <x v="87"/>
    <x v="0"/>
    <n v="25"/>
    <n v="8"/>
    <n v="32"/>
  </r>
  <r>
    <x v="8"/>
    <x v="87"/>
    <x v="1"/>
    <n v="73"/>
    <s v="."/>
    <s v="."/>
  </r>
  <r>
    <x v="8"/>
    <x v="88"/>
    <x v="0"/>
    <n v="163"/>
    <n v="38"/>
    <n v="23.312883435582801"/>
  </r>
  <r>
    <x v="8"/>
    <x v="88"/>
    <x v="1"/>
    <n v="231"/>
    <n v="30"/>
    <n v="12.987012987012999"/>
  </r>
  <r>
    <x v="8"/>
    <x v="89"/>
    <x v="0"/>
    <n v="120"/>
    <n v="28"/>
    <n v="23.3333333333333"/>
  </r>
  <r>
    <x v="8"/>
    <x v="89"/>
    <x v="1"/>
    <n v="217"/>
    <n v="17"/>
    <n v="7.8341013824884804"/>
  </r>
  <r>
    <x v="8"/>
    <x v="90"/>
    <x v="0"/>
    <n v="354"/>
    <n v="58"/>
    <n v="16.3841807909605"/>
  </r>
  <r>
    <x v="8"/>
    <x v="90"/>
    <x v="1"/>
    <n v="471"/>
    <n v="48"/>
    <n v="10.1910828025478"/>
  </r>
  <r>
    <x v="8"/>
    <x v="91"/>
    <x v="0"/>
    <n v="114"/>
    <n v="16"/>
    <n v="14.0350877192982"/>
  </r>
  <r>
    <x v="8"/>
    <x v="91"/>
    <x v="1"/>
    <n v="123"/>
    <n v="13"/>
    <n v="10.569105691056899"/>
  </r>
  <r>
    <x v="8"/>
    <x v="92"/>
    <x v="0"/>
    <n v="273"/>
    <n v="65"/>
    <n v="23.8095238095238"/>
  </r>
  <r>
    <x v="8"/>
    <x v="92"/>
    <x v="1"/>
    <n v="302"/>
    <n v="43"/>
    <n v="14.238410596026499"/>
  </r>
  <r>
    <x v="8"/>
    <x v="93"/>
    <x v="0"/>
    <n v="116"/>
    <n v="31"/>
    <n v="26.724137931034502"/>
  </r>
  <r>
    <x v="8"/>
    <x v="93"/>
    <x v="1"/>
    <n v="117"/>
    <n v="8"/>
    <n v="6.83760683760684"/>
  </r>
  <r>
    <x v="8"/>
    <x v="94"/>
    <x v="0"/>
    <n v="24"/>
    <n v="6"/>
    <n v="25"/>
  </r>
  <r>
    <x v="8"/>
    <x v="94"/>
    <x v="1"/>
    <n v="34"/>
    <n v="5"/>
    <n v="14.705882352941201"/>
  </r>
  <r>
    <x v="8"/>
    <x v="95"/>
    <x v="0"/>
    <n v="188"/>
    <n v="64"/>
    <n v="34.042553191489397"/>
  </r>
  <r>
    <x v="8"/>
    <x v="95"/>
    <x v="1"/>
    <n v="375"/>
    <n v="84"/>
    <n v="22.4"/>
  </r>
  <r>
    <x v="8"/>
    <x v="96"/>
    <x v="0"/>
    <n v="587"/>
    <n v="85"/>
    <n v="14.4804088586031"/>
  </r>
  <r>
    <x v="8"/>
    <x v="96"/>
    <x v="1"/>
    <n v="575"/>
    <n v="63"/>
    <n v="10.9565217391304"/>
  </r>
  <r>
    <x v="8"/>
    <x v="97"/>
    <x v="0"/>
    <n v="901"/>
    <n v="156"/>
    <n v="17.314095449500599"/>
  </r>
  <r>
    <x v="8"/>
    <x v="97"/>
    <x v="1"/>
    <n v="698"/>
    <n v="63"/>
    <n v="9.0257879656160505"/>
  </r>
  <r>
    <x v="9"/>
    <x v="0"/>
    <x v="0"/>
    <n v="60"/>
    <n v="11"/>
    <n v="18.3333333333333"/>
  </r>
  <r>
    <x v="9"/>
    <x v="0"/>
    <x v="1"/>
    <n v="107"/>
    <n v="11"/>
    <n v="10.2803738317757"/>
  </r>
  <r>
    <x v="9"/>
    <x v="1"/>
    <x v="0"/>
    <n v="71"/>
    <n v="19"/>
    <n v="26.760563380281699"/>
  </r>
  <r>
    <x v="9"/>
    <x v="1"/>
    <x v="1"/>
    <n v="109"/>
    <n v="7"/>
    <n v="6.42201834862386"/>
  </r>
  <r>
    <x v="9"/>
    <x v="2"/>
    <x v="0"/>
    <n v="138"/>
    <n v="29"/>
    <n v="21.014492753623198"/>
  </r>
  <r>
    <x v="9"/>
    <x v="2"/>
    <x v="1"/>
    <n v="238"/>
    <n v="20"/>
    <n v="8.4033613445378208"/>
  </r>
  <r>
    <x v="9"/>
    <x v="3"/>
    <x v="0"/>
    <n v="136"/>
    <n v="25"/>
    <n v="18.382352941176499"/>
  </r>
  <r>
    <x v="9"/>
    <x v="3"/>
    <x v="1"/>
    <n v="230"/>
    <n v="24"/>
    <n v="10.4347826086957"/>
  </r>
  <r>
    <x v="9"/>
    <x v="4"/>
    <x v="0"/>
    <n v="89"/>
    <n v="25"/>
    <n v="28.089887640449401"/>
  </r>
  <r>
    <x v="9"/>
    <x v="4"/>
    <x v="1"/>
    <n v="104"/>
    <n v="10"/>
    <n v="9.6153846153846203"/>
  </r>
  <r>
    <x v="9"/>
    <x v="5"/>
    <x v="0"/>
    <n v="159"/>
    <n v="36"/>
    <n v="22.641509433962302"/>
  </r>
  <r>
    <x v="9"/>
    <x v="5"/>
    <x v="1"/>
    <n v="231"/>
    <n v="23"/>
    <n v="9.9567099567099593"/>
  </r>
  <r>
    <x v="9"/>
    <x v="6"/>
    <x v="0"/>
    <n v="109"/>
    <n v="27"/>
    <n v="24.7706422018349"/>
  </r>
  <r>
    <x v="9"/>
    <x v="6"/>
    <x v="1"/>
    <n v="163"/>
    <n v="21"/>
    <n v="12.8834355828221"/>
  </r>
  <r>
    <x v="9"/>
    <x v="7"/>
    <x v="0"/>
    <n v="108"/>
    <n v="17"/>
    <n v="15.7407407407407"/>
  </r>
  <r>
    <x v="9"/>
    <x v="7"/>
    <x v="1"/>
    <n v="110"/>
    <n v="11"/>
    <n v="10"/>
  </r>
  <r>
    <x v="9"/>
    <x v="8"/>
    <x v="0"/>
    <n v="44"/>
    <n v="12"/>
    <n v="27.272727272727298"/>
  </r>
  <r>
    <x v="9"/>
    <x v="8"/>
    <x v="1"/>
    <n v="79"/>
    <n v="6"/>
    <n v="7.59493670886076"/>
  </r>
  <r>
    <x v="9"/>
    <x v="9"/>
    <x v="0"/>
    <n v="95"/>
    <n v="20"/>
    <n v="21.052631578947398"/>
  </r>
  <r>
    <x v="9"/>
    <x v="9"/>
    <x v="1"/>
    <n v="168"/>
    <n v="16"/>
    <n v="9.5238095238095308"/>
  </r>
  <r>
    <x v="9"/>
    <x v="10"/>
    <x v="0"/>
    <n v="408"/>
    <n v="110"/>
    <n v="26.960784313725501"/>
  </r>
  <r>
    <x v="9"/>
    <x v="10"/>
    <x v="1"/>
    <n v="545"/>
    <n v="82"/>
    <n v="15.045871559632999"/>
  </r>
  <r>
    <x v="9"/>
    <x v="11"/>
    <x v="0"/>
    <n v="17"/>
    <s v="."/>
    <s v="."/>
  </r>
  <r>
    <x v="9"/>
    <x v="11"/>
    <x v="1"/>
    <n v="19"/>
    <s v="."/>
    <s v="."/>
  </r>
  <r>
    <x v="9"/>
    <x v="12"/>
    <x v="0"/>
    <n v="124"/>
    <n v="37"/>
    <n v="29.838709677419399"/>
  </r>
  <r>
    <x v="9"/>
    <x v="12"/>
    <x v="1"/>
    <n v="128"/>
    <n v="19"/>
    <n v="14.84375"/>
  </r>
  <r>
    <x v="9"/>
    <x v="13"/>
    <x v="0"/>
    <n v="107"/>
    <n v="18"/>
    <n v="16.822429906542101"/>
  </r>
  <r>
    <x v="9"/>
    <x v="13"/>
    <x v="1"/>
    <n v="110"/>
    <s v="."/>
    <s v="."/>
  </r>
  <r>
    <x v="9"/>
    <x v="14"/>
    <x v="0"/>
    <n v="130"/>
    <n v="27"/>
    <n v="20.769230769230798"/>
  </r>
  <r>
    <x v="9"/>
    <x v="14"/>
    <x v="1"/>
    <n v="236"/>
    <n v="25"/>
    <n v="10.5932203389831"/>
  </r>
  <r>
    <x v="9"/>
    <x v="15"/>
    <x v="0"/>
    <n v="155"/>
    <n v="32"/>
    <n v="20.645161290322601"/>
  </r>
  <r>
    <x v="9"/>
    <x v="15"/>
    <x v="1"/>
    <n v="337"/>
    <n v="37"/>
    <n v="10.9792284866469"/>
  </r>
  <r>
    <x v="9"/>
    <x v="16"/>
    <x v="0"/>
    <n v="394"/>
    <n v="93"/>
    <n v="23.604060913705599"/>
  </r>
  <r>
    <x v="9"/>
    <x v="16"/>
    <x v="1"/>
    <n v="416"/>
    <n v="37"/>
    <n v="8.8942307692307701"/>
  </r>
  <r>
    <x v="9"/>
    <x v="17"/>
    <x v="0"/>
    <n v="176"/>
    <n v="32"/>
    <n v="18.181818181818201"/>
  </r>
  <r>
    <x v="9"/>
    <x v="17"/>
    <x v="1"/>
    <n v="218"/>
    <n v="22"/>
    <n v="10.0917431192661"/>
  </r>
  <r>
    <x v="9"/>
    <x v="18"/>
    <x v="0"/>
    <n v="162"/>
    <n v="56"/>
    <n v="34.567901234567898"/>
  </r>
  <r>
    <x v="9"/>
    <x v="18"/>
    <x v="1"/>
    <n v="224"/>
    <n v="23"/>
    <n v="10.2678571428571"/>
  </r>
  <r>
    <x v="9"/>
    <x v="19"/>
    <x v="0"/>
    <n v="95"/>
    <n v="20"/>
    <n v="21.052631578947398"/>
  </r>
  <r>
    <x v="9"/>
    <x v="19"/>
    <x v="1"/>
    <n v="213"/>
    <n v="28"/>
    <n v="13.1455399061033"/>
  </r>
  <r>
    <x v="9"/>
    <x v="20"/>
    <x v="0"/>
    <n v="183"/>
    <n v="38"/>
    <n v="20.7650273224044"/>
  </r>
  <r>
    <x v="9"/>
    <x v="20"/>
    <x v="1"/>
    <n v="250"/>
    <n v="25"/>
    <n v="10"/>
  </r>
  <r>
    <x v="9"/>
    <x v="21"/>
    <x v="0"/>
    <n v="306"/>
    <n v="69"/>
    <n v="22.5490196078431"/>
  </r>
  <r>
    <x v="9"/>
    <x v="21"/>
    <x v="1"/>
    <n v="285"/>
    <n v="37"/>
    <n v="12.9824561403509"/>
  </r>
  <r>
    <x v="9"/>
    <x v="22"/>
    <x v="0"/>
    <n v="201"/>
    <n v="36"/>
    <n v="17.910447761194"/>
  </r>
  <r>
    <x v="9"/>
    <x v="22"/>
    <x v="1"/>
    <n v="220"/>
    <n v="24"/>
    <n v="10.909090909090899"/>
  </r>
  <r>
    <x v="9"/>
    <x v="23"/>
    <x v="0"/>
    <n v="78"/>
    <n v="21"/>
    <n v="26.923076923076898"/>
  </r>
  <r>
    <x v="9"/>
    <x v="23"/>
    <x v="1"/>
    <n v="111"/>
    <n v="9"/>
    <n v="8.1081081081081106"/>
  </r>
  <r>
    <x v="9"/>
    <x v="24"/>
    <x v="0"/>
    <n v="136"/>
    <n v="23"/>
    <n v="16.911764705882401"/>
  </r>
  <r>
    <x v="9"/>
    <x v="24"/>
    <x v="1"/>
    <n v="237"/>
    <n v="21"/>
    <n v="8.8607594936708907"/>
  </r>
  <r>
    <x v="9"/>
    <x v="25"/>
    <x v="0"/>
    <n v="143"/>
    <n v="42"/>
    <n v="29.370629370629398"/>
  </r>
  <r>
    <x v="9"/>
    <x v="25"/>
    <x v="1"/>
    <n v="207"/>
    <n v="20"/>
    <n v="9.6618357487922708"/>
  </r>
  <r>
    <x v="9"/>
    <x v="26"/>
    <x v="0"/>
    <n v="175"/>
    <n v="28"/>
    <n v="16"/>
  </r>
  <r>
    <x v="9"/>
    <x v="26"/>
    <x v="1"/>
    <n v="246"/>
    <n v="19"/>
    <n v="7.7235772357723604"/>
  </r>
  <r>
    <x v="9"/>
    <x v="27"/>
    <x v="0"/>
    <n v="208"/>
    <n v="48"/>
    <n v="23.076923076923102"/>
  </r>
  <r>
    <x v="9"/>
    <x v="27"/>
    <x v="1"/>
    <n v="393"/>
    <n v="54"/>
    <n v="13.740458015267199"/>
  </r>
  <r>
    <x v="9"/>
    <x v="28"/>
    <x v="0"/>
    <n v="82"/>
    <n v="22"/>
    <n v="26.829268292682901"/>
  </r>
  <r>
    <x v="9"/>
    <x v="28"/>
    <x v="1"/>
    <n v="187"/>
    <n v="22"/>
    <n v="11.764705882352899"/>
  </r>
  <r>
    <x v="9"/>
    <x v="29"/>
    <x v="0"/>
    <n v="100"/>
    <n v="21"/>
    <n v="21"/>
  </r>
  <r>
    <x v="9"/>
    <x v="29"/>
    <x v="1"/>
    <n v="144"/>
    <n v="19"/>
    <n v="13.1944444444444"/>
  </r>
  <r>
    <x v="9"/>
    <x v="30"/>
    <x v="0"/>
    <n v="190"/>
    <n v="51"/>
    <n v="26.842105263157901"/>
  </r>
  <r>
    <x v="9"/>
    <x v="30"/>
    <x v="1"/>
    <n v="403"/>
    <n v="44"/>
    <n v="10.918114143920601"/>
  </r>
  <r>
    <x v="9"/>
    <x v="31"/>
    <x v="0"/>
    <n v="114"/>
    <n v="20"/>
    <n v="17.543859649122801"/>
  </r>
  <r>
    <x v="9"/>
    <x v="31"/>
    <x v="1"/>
    <n v="139"/>
    <n v="17"/>
    <n v="12.2302158273381"/>
  </r>
  <r>
    <x v="9"/>
    <x v="32"/>
    <x v="0"/>
    <n v="199"/>
    <n v="57"/>
    <n v="28.643216080401999"/>
  </r>
  <r>
    <x v="9"/>
    <x v="32"/>
    <x v="1"/>
    <n v="301"/>
    <n v="38"/>
    <n v="12.624584717608"/>
  </r>
  <r>
    <x v="9"/>
    <x v="33"/>
    <x v="0"/>
    <n v="184"/>
    <n v="47"/>
    <n v="25.543478260869598"/>
  </r>
  <r>
    <x v="9"/>
    <x v="33"/>
    <x v="1"/>
    <n v="209"/>
    <n v="18"/>
    <n v="8.6124401913875595"/>
  </r>
  <r>
    <x v="9"/>
    <x v="34"/>
    <x v="0"/>
    <n v="174"/>
    <n v="26"/>
    <n v="14.9425287356322"/>
  </r>
  <r>
    <x v="9"/>
    <x v="34"/>
    <x v="1"/>
    <n v="219"/>
    <n v="21"/>
    <n v="9.5890410958904102"/>
  </r>
  <r>
    <x v="9"/>
    <x v="35"/>
    <x v="0"/>
    <n v="150"/>
    <n v="35"/>
    <n v="23.3333333333333"/>
  </r>
  <r>
    <x v="9"/>
    <x v="35"/>
    <x v="1"/>
    <n v="236"/>
    <n v="31"/>
    <n v="13.135593220339"/>
  </r>
  <r>
    <x v="9"/>
    <x v="36"/>
    <x v="0"/>
    <n v="176"/>
    <n v="64"/>
    <n v="36.363636363636402"/>
  </r>
  <r>
    <x v="9"/>
    <x v="36"/>
    <x v="1"/>
    <n v="193"/>
    <n v="27"/>
    <n v="13.9896373056995"/>
  </r>
  <r>
    <x v="9"/>
    <x v="37"/>
    <x v="0"/>
    <n v="225"/>
    <n v="29"/>
    <n v="12.8888888888889"/>
  </r>
  <r>
    <x v="9"/>
    <x v="37"/>
    <x v="1"/>
    <n v="321"/>
    <n v="31"/>
    <n v="9.6573208722741501"/>
  </r>
  <r>
    <x v="9"/>
    <x v="38"/>
    <x v="0"/>
    <n v="142"/>
    <n v="29"/>
    <n v="20.422535211267601"/>
  </r>
  <r>
    <x v="9"/>
    <x v="38"/>
    <x v="1"/>
    <n v="221"/>
    <n v="27"/>
    <n v="12.2171945701357"/>
  </r>
  <r>
    <x v="9"/>
    <x v="39"/>
    <x v="0"/>
    <n v="112"/>
    <n v="31"/>
    <n v="27.678571428571399"/>
  </r>
  <r>
    <x v="9"/>
    <x v="39"/>
    <x v="1"/>
    <n v="252"/>
    <n v="33"/>
    <n v="13.0952380952381"/>
  </r>
  <r>
    <x v="9"/>
    <x v="40"/>
    <x v="0"/>
    <n v="103"/>
    <n v="16"/>
    <n v="15.5339805825243"/>
  </r>
  <r>
    <x v="9"/>
    <x v="40"/>
    <x v="1"/>
    <n v="154"/>
    <n v="19"/>
    <n v="12.3376623376623"/>
  </r>
  <r>
    <x v="9"/>
    <x v="41"/>
    <x v="0"/>
    <n v="97"/>
    <n v="27"/>
    <n v="27.835051546391799"/>
  </r>
  <r>
    <x v="9"/>
    <x v="41"/>
    <x v="1"/>
    <n v="104"/>
    <n v="13"/>
    <n v="12.5"/>
  </r>
  <r>
    <x v="9"/>
    <x v="42"/>
    <x v="0"/>
    <n v="46"/>
    <n v="16"/>
    <n v="34.7826086956522"/>
  </r>
  <r>
    <x v="9"/>
    <x v="42"/>
    <x v="1"/>
    <n v="102"/>
    <n v="14"/>
    <n v="13.7254901960784"/>
  </r>
  <r>
    <x v="9"/>
    <x v="43"/>
    <x v="0"/>
    <n v="92"/>
    <n v="14"/>
    <n v="15.2173913043478"/>
  </r>
  <r>
    <x v="9"/>
    <x v="43"/>
    <x v="1"/>
    <n v="112"/>
    <n v="8"/>
    <n v="7.1428571428571397"/>
  </r>
  <r>
    <x v="9"/>
    <x v="44"/>
    <x v="0"/>
    <n v="135"/>
    <n v="29"/>
    <n v="21.481481481481499"/>
  </r>
  <r>
    <x v="9"/>
    <x v="44"/>
    <x v="1"/>
    <n v="208"/>
    <n v="26"/>
    <n v="12.5"/>
  </r>
  <r>
    <x v="9"/>
    <x v="45"/>
    <x v="0"/>
    <n v="95"/>
    <n v="17"/>
    <n v="17.894736842105299"/>
  </r>
  <r>
    <x v="9"/>
    <x v="45"/>
    <x v="1"/>
    <n v="142"/>
    <n v="24"/>
    <n v="16.901408450704199"/>
  </r>
  <r>
    <x v="9"/>
    <x v="46"/>
    <x v="0"/>
    <n v="279"/>
    <n v="69"/>
    <n v="24.731182795698899"/>
  </r>
  <r>
    <x v="9"/>
    <x v="46"/>
    <x v="1"/>
    <n v="476"/>
    <n v="54"/>
    <n v="11.344537815126101"/>
  </r>
  <r>
    <x v="9"/>
    <x v="47"/>
    <x v="0"/>
    <n v="1181"/>
    <n v="298"/>
    <n v="25.2328535139712"/>
  </r>
  <r>
    <x v="9"/>
    <x v="47"/>
    <x v="1"/>
    <n v="1391"/>
    <n v="152"/>
    <n v="10.927390366642699"/>
  </r>
  <r>
    <x v="9"/>
    <x v="48"/>
    <x v="0"/>
    <n v="145"/>
    <n v="42"/>
    <n v="28.965517241379299"/>
  </r>
  <r>
    <x v="9"/>
    <x v="48"/>
    <x v="1"/>
    <n v="238"/>
    <n v="14"/>
    <n v="5.8823529411764701"/>
  </r>
  <r>
    <x v="9"/>
    <x v="49"/>
    <x v="0"/>
    <n v="92"/>
    <n v="28"/>
    <n v="30.434782608695699"/>
  </r>
  <r>
    <x v="9"/>
    <x v="49"/>
    <x v="1"/>
    <n v="102"/>
    <n v="15"/>
    <n v="14.705882352941201"/>
  </r>
  <r>
    <x v="9"/>
    <x v="50"/>
    <x v="0"/>
    <n v="79"/>
    <n v="16"/>
    <n v="20.253164556961998"/>
  </r>
  <r>
    <x v="9"/>
    <x v="50"/>
    <x v="1"/>
    <n v="120"/>
    <n v="8"/>
    <n v="6.6666666666666696"/>
  </r>
  <r>
    <x v="9"/>
    <x v="51"/>
    <x v="0"/>
    <n v="54"/>
    <n v="15"/>
    <n v="27.7777777777778"/>
  </r>
  <r>
    <x v="9"/>
    <x v="51"/>
    <x v="1"/>
    <n v="55"/>
    <s v="."/>
    <s v="."/>
  </r>
  <r>
    <x v="9"/>
    <x v="52"/>
    <x v="0"/>
    <n v="130"/>
    <n v="40"/>
    <n v="30.769230769230798"/>
  </r>
  <r>
    <x v="9"/>
    <x v="52"/>
    <x v="1"/>
    <n v="168"/>
    <n v="18"/>
    <n v="10.714285714285699"/>
  </r>
  <r>
    <x v="9"/>
    <x v="53"/>
    <x v="0"/>
    <n v="209"/>
    <n v="36"/>
    <n v="17.224880382775101"/>
  </r>
  <r>
    <x v="9"/>
    <x v="53"/>
    <x v="1"/>
    <n v="213"/>
    <n v="29"/>
    <n v="13.6150234741784"/>
  </r>
  <r>
    <x v="9"/>
    <x v="54"/>
    <x v="0"/>
    <n v="10"/>
    <s v="."/>
    <s v="."/>
  </r>
  <r>
    <x v="9"/>
    <x v="54"/>
    <x v="1"/>
    <n v="7"/>
    <s v="."/>
    <s v="."/>
  </r>
  <r>
    <x v="9"/>
    <x v="55"/>
    <x v="0"/>
    <n v="94"/>
    <n v="16"/>
    <n v="17.021276595744698"/>
  </r>
  <r>
    <x v="9"/>
    <x v="55"/>
    <x v="1"/>
    <n v="154"/>
    <n v="17"/>
    <n v="11.038961038961"/>
  </r>
  <r>
    <x v="9"/>
    <x v="56"/>
    <x v="0"/>
    <n v="122"/>
    <n v="36"/>
    <n v="29.508196721311499"/>
  </r>
  <r>
    <x v="9"/>
    <x v="56"/>
    <x v="1"/>
    <n v="205"/>
    <n v="26"/>
    <n v="12.6829268292683"/>
  </r>
  <r>
    <x v="9"/>
    <x v="57"/>
    <x v="0"/>
    <n v="55"/>
    <n v="5"/>
    <n v="9.0909090909090899"/>
  </r>
  <r>
    <x v="9"/>
    <x v="57"/>
    <x v="1"/>
    <n v="70"/>
    <n v="8"/>
    <n v="11.4285714285714"/>
  </r>
  <r>
    <x v="9"/>
    <x v="58"/>
    <x v="0"/>
    <n v="91"/>
    <n v="22"/>
    <n v="24.1758241758242"/>
  </r>
  <r>
    <x v="9"/>
    <x v="58"/>
    <x v="1"/>
    <n v="121"/>
    <n v="17"/>
    <n v="14.049586776859501"/>
  </r>
  <r>
    <x v="9"/>
    <x v="59"/>
    <x v="0"/>
    <n v="93"/>
    <n v="20"/>
    <n v="21.505376344085999"/>
  </r>
  <r>
    <x v="9"/>
    <x v="59"/>
    <x v="1"/>
    <n v="156"/>
    <n v="15"/>
    <n v="9.6153846153846203"/>
  </r>
  <r>
    <x v="9"/>
    <x v="60"/>
    <x v="0"/>
    <n v="88"/>
    <n v="28"/>
    <n v="31.818181818181799"/>
  </r>
  <r>
    <x v="9"/>
    <x v="60"/>
    <x v="1"/>
    <n v="190"/>
    <n v="21"/>
    <n v="11.0526315789474"/>
  </r>
  <r>
    <x v="9"/>
    <x v="61"/>
    <x v="0"/>
    <n v="204"/>
    <n v="36"/>
    <n v="17.647058823529399"/>
  </r>
  <r>
    <x v="9"/>
    <x v="61"/>
    <x v="1"/>
    <n v="266"/>
    <n v="27"/>
    <n v="10.150375939849599"/>
  </r>
  <r>
    <x v="9"/>
    <x v="62"/>
    <x v="0"/>
    <n v="76"/>
    <n v="7"/>
    <n v="9.2105263157894708"/>
  </r>
  <r>
    <x v="9"/>
    <x v="62"/>
    <x v="1"/>
    <n v="63"/>
    <s v="."/>
    <s v="."/>
  </r>
  <r>
    <x v="9"/>
    <x v="63"/>
    <x v="0"/>
    <n v="602"/>
    <n v="170"/>
    <n v="28.239202657807301"/>
  </r>
  <r>
    <x v="9"/>
    <x v="63"/>
    <x v="1"/>
    <n v="938"/>
    <n v="99"/>
    <n v="10.5543710021322"/>
  </r>
  <r>
    <x v="9"/>
    <x v="64"/>
    <x v="0"/>
    <n v="103"/>
    <n v="21"/>
    <n v="20.3883495145631"/>
  </r>
  <r>
    <x v="9"/>
    <x v="64"/>
    <x v="1"/>
    <n v="169"/>
    <n v="16"/>
    <n v="9.4674556213017809"/>
  </r>
  <r>
    <x v="9"/>
    <x v="65"/>
    <x v="0"/>
    <n v="263"/>
    <n v="62"/>
    <n v="23.574144486691999"/>
  </r>
  <r>
    <x v="9"/>
    <x v="65"/>
    <x v="1"/>
    <n v="320"/>
    <n v="49"/>
    <n v="15.3125"/>
  </r>
  <r>
    <x v="9"/>
    <x v="66"/>
    <x v="0"/>
    <n v="99"/>
    <n v="15"/>
    <n v="15.1515151515152"/>
  </r>
  <r>
    <x v="9"/>
    <x v="66"/>
    <x v="1"/>
    <n v="85"/>
    <n v="7"/>
    <n v="8.2352941176470598"/>
  </r>
  <r>
    <x v="9"/>
    <x v="67"/>
    <x v="0"/>
    <n v="151"/>
    <n v="44"/>
    <n v="29.139072847682101"/>
  </r>
  <r>
    <x v="9"/>
    <x v="67"/>
    <x v="1"/>
    <n v="181"/>
    <n v="35"/>
    <n v="19.337016574585601"/>
  </r>
  <r>
    <x v="9"/>
    <x v="68"/>
    <x v="0"/>
    <n v="97"/>
    <n v="36"/>
    <n v="37.113402061855702"/>
  </r>
  <r>
    <x v="9"/>
    <x v="68"/>
    <x v="1"/>
    <n v="111"/>
    <n v="17"/>
    <n v="15.315315315315299"/>
  </r>
  <r>
    <x v="9"/>
    <x v="69"/>
    <x v="0"/>
    <n v="257"/>
    <n v="36"/>
    <n v="14.007782101167299"/>
  </r>
  <r>
    <x v="9"/>
    <x v="69"/>
    <x v="1"/>
    <n v="388"/>
    <n v="28"/>
    <n v="7.2164948453608302"/>
  </r>
  <r>
    <x v="9"/>
    <x v="70"/>
    <x v="0"/>
    <n v="244"/>
    <n v="50"/>
    <n v="20.491803278688501"/>
  </r>
  <r>
    <x v="9"/>
    <x v="70"/>
    <x v="1"/>
    <n v="252"/>
    <n v="26"/>
    <n v="10.3174603174603"/>
  </r>
  <r>
    <x v="9"/>
    <x v="71"/>
    <x v="0"/>
    <n v="133"/>
    <n v="43"/>
    <n v="32.330827067669198"/>
  </r>
  <r>
    <x v="9"/>
    <x v="71"/>
    <x v="1"/>
    <n v="156"/>
    <n v="8"/>
    <n v="5.1282051282051304"/>
  </r>
  <r>
    <x v="9"/>
    <x v="72"/>
    <x v="0"/>
    <n v="8"/>
    <s v="."/>
    <s v="."/>
  </r>
  <r>
    <x v="9"/>
    <x v="73"/>
    <x v="0"/>
    <n v="244"/>
    <n v="56"/>
    <n v="22.9508196721311"/>
  </r>
  <r>
    <x v="9"/>
    <x v="73"/>
    <x v="1"/>
    <n v="288"/>
    <n v="31"/>
    <n v="10.7638888888889"/>
  </r>
  <r>
    <x v="9"/>
    <x v="74"/>
    <x v="0"/>
    <n v="128"/>
    <n v="24"/>
    <n v="18.75"/>
  </r>
  <r>
    <x v="9"/>
    <x v="74"/>
    <x v="1"/>
    <n v="195"/>
    <n v="24"/>
    <n v="12.307692307692299"/>
  </r>
  <r>
    <x v="9"/>
    <x v="75"/>
    <x v="0"/>
    <n v="154"/>
    <n v="36"/>
    <n v="23.3766233766234"/>
  </r>
  <r>
    <x v="9"/>
    <x v="75"/>
    <x v="1"/>
    <n v="176"/>
    <n v="24"/>
    <n v="13.636363636363599"/>
  </r>
  <r>
    <x v="9"/>
    <x v="76"/>
    <x v="0"/>
    <n v="204"/>
    <n v="61"/>
    <n v="29.901960784313701"/>
  </r>
  <r>
    <x v="9"/>
    <x v="76"/>
    <x v="1"/>
    <n v="312"/>
    <n v="50"/>
    <n v="16.025641025641001"/>
  </r>
  <r>
    <x v="9"/>
    <x v="77"/>
    <x v="0"/>
    <n v="54"/>
    <n v="7"/>
    <n v="12.962962962962999"/>
  </r>
  <r>
    <x v="9"/>
    <x v="77"/>
    <x v="1"/>
    <n v="112"/>
    <n v="19"/>
    <n v="16.964285714285701"/>
  </r>
  <r>
    <x v="9"/>
    <x v="78"/>
    <x v="0"/>
    <n v="76"/>
    <n v="18"/>
    <n v="23.684210526315798"/>
  </r>
  <r>
    <x v="9"/>
    <x v="78"/>
    <x v="1"/>
    <n v="125"/>
    <n v="13"/>
    <n v="10.4"/>
  </r>
  <r>
    <x v="9"/>
    <x v="79"/>
    <x v="0"/>
    <n v="63"/>
    <n v="10"/>
    <n v="15.8730158730159"/>
  </r>
  <r>
    <x v="9"/>
    <x v="79"/>
    <x v="1"/>
    <n v="111"/>
    <n v="10"/>
    <n v="9.0090090090090094"/>
  </r>
  <r>
    <x v="9"/>
    <x v="80"/>
    <x v="0"/>
    <n v="59"/>
    <n v="15"/>
    <n v="25.4237288135593"/>
  </r>
  <r>
    <x v="9"/>
    <x v="80"/>
    <x v="1"/>
    <n v="98"/>
    <n v="10"/>
    <n v="10.2040816326531"/>
  </r>
  <r>
    <x v="9"/>
    <x v="81"/>
    <x v="0"/>
    <n v="215"/>
    <n v="51"/>
    <n v="23.7209302325581"/>
  </r>
  <r>
    <x v="9"/>
    <x v="81"/>
    <x v="1"/>
    <n v="334"/>
    <n v="54"/>
    <n v="16.167664670658699"/>
  </r>
  <r>
    <x v="9"/>
    <x v="82"/>
    <x v="0"/>
    <n v="118"/>
    <n v="26"/>
    <n v="22.033898305084701"/>
  </r>
  <r>
    <x v="9"/>
    <x v="82"/>
    <x v="1"/>
    <n v="172"/>
    <n v="20"/>
    <n v="11.6279069767442"/>
  </r>
  <r>
    <x v="9"/>
    <x v="83"/>
    <x v="0"/>
    <n v="267"/>
    <n v="118"/>
    <n v="44.194756554307098"/>
  </r>
  <r>
    <x v="9"/>
    <x v="83"/>
    <x v="1"/>
    <n v="469"/>
    <n v="82"/>
    <n v="17.484008528784699"/>
  </r>
  <r>
    <x v="9"/>
    <x v="84"/>
    <x v="0"/>
    <n v="135"/>
    <n v="33"/>
    <n v="24.4444444444444"/>
  </r>
  <r>
    <x v="9"/>
    <x v="84"/>
    <x v="1"/>
    <n v="131"/>
    <n v="15"/>
    <n v="11.450381679389301"/>
  </r>
  <r>
    <x v="9"/>
    <x v="85"/>
    <x v="0"/>
    <n v="153"/>
    <n v="52"/>
    <n v="33.986928104575199"/>
  </r>
  <r>
    <x v="9"/>
    <x v="85"/>
    <x v="1"/>
    <n v="237"/>
    <n v="53"/>
    <n v="22.3628691983122"/>
  </r>
  <r>
    <x v="9"/>
    <x v="86"/>
    <x v="0"/>
    <n v="129"/>
    <n v="30"/>
    <n v="23.255813953488399"/>
  </r>
  <r>
    <x v="9"/>
    <x v="86"/>
    <x v="1"/>
    <n v="180"/>
    <n v="21"/>
    <n v="11.6666666666667"/>
  </r>
  <r>
    <x v="9"/>
    <x v="87"/>
    <x v="0"/>
    <n v="30"/>
    <n v="7"/>
    <n v="23.3333333333333"/>
  </r>
  <r>
    <x v="9"/>
    <x v="87"/>
    <x v="1"/>
    <n v="69"/>
    <n v="5"/>
    <n v="7.2463768115942102"/>
  </r>
  <r>
    <x v="9"/>
    <x v="88"/>
    <x v="0"/>
    <n v="161"/>
    <n v="44"/>
    <n v="27.329192546583901"/>
  </r>
  <r>
    <x v="9"/>
    <x v="88"/>
    <x v="1"/>
    <n v="231"/>
    <n v="29"/>
    <n v="12.554112554112599"/>
  </r>
  <r>
    <x v="9"/>
    <x v="89"/>
    <x v="0"/>
    <n v="115"/>
    <n v="30"/>
    <n v="26.086956521739101"/>
  </r>
  <r>
    <x v="9"/>
    <x v="89"/>
    <x v="1"/>
    <n v="206"/>
    <n v="21"/>
    <n v="10.194174757281599"/>
  </r>
  <r>
    <x v="9"/>
    <x v="90"/>
    <x v="0"/>
    <n v="358"/>
    <n v="66"/>
    <n v="18.435754189944099"/>
  </r>
  <r>
    <x v="9"/>
    <x v="90"/>
    <x v="1"/>
    <n v="484"/>
    <n v="47"/>
    <n v="9.7107438016528906"/>
  </r>
  <r>
    <x v="9"/>
    <x v="91"/>
    <x v="0"/>
    <n v="101"/>
    <n v="11"/>
    <n v="10.891089108910901"/>
  </r>
  <r>
    <x v="9"/>
    <x v="91"/>
    <x v="1"/>
    <n v="130"/>
    <n v="19"/>
    <n v="14.615384615384601"/>
  </r>
  <r>
    <x v="9"/>
    <x v="92"/>
    <x v="0"/>
    <n v="258"/>
    <n v="63"/>
    <n v="24.418604651162799"/>
  </r>
  <r>
    <x v="9"/>
    <x v="92"/>
    <x v="1"/>
    <n v="312"/>
    <n v="42"/>
    <n v="13.461538461538501"/>
  </r>
  <r>
    <x v="9"/>
    <x v="93"/>
    <x v="0"/>
    <n v="113"/>
    <n v="25"/>
    <n v="22.123893805309699"/>
  </r>
  <r>
    <x v="9"/>
    <x v="93"/>
    <x v="1"/>
    <n v="126"/>
    <n v="11"/>
    <n v="8.7301587301587293"/>
  </r>
  <r>
    <x v="9"/>
    <x v="94"/>
    <x v="0"/>
    <n v="26"/>
    <n v="6"/>
    <n v="23.076923076923102"/>
  </r>
  <r>
    <x v="9"/>
    <x v="94"/>
    <x v="1"/>
    <n v="34"/>
    <n v="8"/>
    <n v="23.529411764705898"/>
  </r>
  <r>
    <x v="9"/>
    <x v="95"/>
    <x v="0"/>
    <n v="203"/>
    <n v="72"/>
    <n v="35.467980295566498"/>
  </r>
  <r>
    <x v="9"/>
    <x v="95"/>
    <x v="1"/>
    <n v="349"/>
    <n v="61"/>
    <n v="17.4785100286533"/>
  </r>
  <r>
    <x v="9"/>
    <x v="96"/>
    <x v="0"/>
    <n v="546"/>
    <n v="82"/>
    <n v="15.018315018315"/>
  </r>
  <r>
    <x v="9"/>
    <x v="96"/>
    <x v="1"/>
    <n v="589"/>
    <n v="64"/>
    <n v="10.8658743633277"/>
  </r>
  <r>
    <x v="9"/>
    <x v="97"/>
    <x v="0"/>
    <n v="858"/>
    <n v="150"/>
    <n v="17.482517482517501"/>
  </r>
  <r>
    <x v="9"/>
    <x v="97"/>
    <x v="1"/>
    <n v="736"/>
    <n v="56"/>
    <n v="7.6086956521739202"/>
  </r>
  <r>
    <x v="10"/>
    <x v="0"/>
    <x v="0"/>
    <n v="63"/>
    <n v="10"/>
    <n v="15.8730158730159"/>
  </r>
  <r>
    <x v="10"/>
    <x v="0"/>
    <x v="1"/>
    <n v="127"/>
    <n v="19"/>
    <n v="14.9606299212598"/>
  </r>
  <r>
    <x v="10"/>
    <x v="1"/>
    <x v="0"/>
    <n v="65"/>
    <n v="17"/>
    <n v="26.153846153846199"/>
  </r>
  <r>
    <x v="10"/>
    <x v="1"/>
    <x v="1"/>
    <n v="141"/>
    <n v="17"/>
    <n v="12.056737588652499"/>
  </r>
  <r>
    <x v="10"/>
    <x v="2"/>
    <x v="0"/>
    <n v="149"/>
    <n v="31"/>
    <n v="20.805369127516801"/>
  </r>
  <r>
    <x v="10"/>
    <x v="2"/>
    <x v="1"/>
    <n v="234"/>
    <n v="27"/>
    <n v="11.538461538461499"/>
  </r>
  <r>
    <x v="10"/>
    <x v="3"/>
    <x v="0"/>
    <n v="145"/>
    <n v="25"/>
    <n v="17.241379310344801"/>
  </r>
  <r>
    <x v="10"/>
    <x v="3"/>
    <x v="1"/>
    <n v="248"/>
    <n v="16"/>
    <n v="6.4516129032258096"/>
  </r>
  <r>
    <x v="10"/>
    <x v="4"/>
    <x v="0"/>
    <n v="87"/>
    <n v="30"/>
    <n v="34.482758620689701"/>
  </r>
  <r>
    <x v="10"/>
    <x v="4"/>
    <x v="1"/>
    <n v="112"/>
    <n v="13"/>
    <n v="11.6071428571429"/>
  </r>
  <r>
    <x v="10"/>
    <x v="5"/>
    <x v="0"/>
    <n v="159"/>
    <n v="31"/>
    <n v="19.496855345912"/>
  </r>
  <r>
    <x v="10"/>
    <x v="5"/>
    <x v="1"/>
    <n v="263"/>
    <n v="23"/>
    <n v="8.7452471482889802"/>
  </r>
  <r>
    <x v="10"/>
    <x v="6"/>
    <x v="0"/>
    <n v="111"/>
    <n v="24"/>
    <n v="21.6216216216216"/>
  </r>
  <r>
    <x v="10"/>
    <x v="6"/>
    <x v="1"/>
    <n v="170"/>
    <n v="22"/>
    <n v="12.9411764705882"/>
  </r>
  <r>
    <x v="10"/>
    <x v="7"/>
    <x v="0"/>
    <n v="110"/>
    <n v="18"/>
    <n v="16.363636363636399"/>
  </r>
  <r>
    <x v="10"/>
    <x v="7"/>
    <x v="1"/>
    <n v="110"/>
    <n v="11"/>
    <n v="10"/>
  </r>
  <r>
    <x v="10"/>
    <x v="8"/>
    <x v="0"/>
    <n v="45"/>
    <n v="6"/>
    <n v="13.3333333333333"/>
  </r>
  <r>
    <x v="10"/>
    <x v="8"/>
    <x v="1"/>
    <n v="86"/>
    <n v="11"/>
    <n v="12.790697674418601"/>
  </r>
  <r>
    <x v="10"/>
    <x v="9"/>
    <x v="0"/>
    <n v="99"/>
    <n v="19"/>
    <n v="19.191919191919201"/>
  </r>
  <r>
    <x v="10"/>
    <x v="9"/>
    <x v="1"/>
    <n v="192"/>
    <n v="15"/>
    <n v="7.8125"/>
  </r>
  <r>
    <x v="10"/>
    <x v="10"/>
    <x v="0"/>
    <n v="396"/>
    <n v="108"/>
    <n v="27.272727272727298"/>
  </r>
  <r>
    <x v="10"/>
    <x v="10"/>
    <x v="1"/>
    <n v="518"/>
    <n v="66"/>
    <n v="12.741312741312701"/>
  </r>
  <r>
    <x v="10"/>
    <x v="11"/>
    <x v="0"/>
    <n v="13"/>
    <s v="."/>
    <s v="."/>
  </r>
  <r>
    <x v="10"/>
    <x v="11"/>
    <x v="1"/>
    <n v="17"/>
    <s v="."/>
    <s v="."/>
  </r>
  <r>
    <x v="10"/>
    <x v="12"/>
    <x v="0"/>
    <n v="126"/>
    <n v="38"/>
    <n v="30.158730158730201"/>
  </r>
  <r>
    <x v="10"/>
    <x v="12"/>
    <x v="1"/>
    <n v="128"/>
    <n v="11"/>
    <n v="8.59375"/>
  </r>
  <r>
    <x v="10"/>
    <x v="13"/>
    <x v="0"/>
    <n v="109"/>
    <n v="19"/>
    <n v="17.431192660550501"/>
  </r>
  <r>
    <x v="10"/>
    <x v="13"/>
    <x v="1"/>
    <n v="139"/>
    <n v="5"/>
    <n v="3.5971223021582701"/>
  </r>
  <r>
    <x v="10"/>
    <x v="14"/>
    <x v="0"/>
    <n v="128"/>
    <n v="31"/>
    <n v="24.21875"/>
  </r>
  <r>
    <x v="10"/>
    <x v="14"/>
    <x v="1"/>
    <n v="241"/>
    <n v="29"/>
    <n v="12.0331950207469"/>
  </r>
  <r>
    <x v="10"/>
    <x v="15"/>
    <x v="0"/>
    <n v="157"/>
    <n v="32"/>
    <n v="20.382165605095501"/>
  </r>
  <r>
    <x v="10"/>
    <x v="15"/>
    <x v="1"/>
    <n v="320"/>
    <n v="28"/>
    <n v="8.75"/>
  </r>
  <r>
    <x v="10"/>
    <x v="16"/>
    <x v="0"/>
    <n v="416"/>
    <n v="95"/>
    <n v="22.836538461538499"/>
  </r>
  <r>
    <x v="10"/>
    <x v="16"/>
    <x v="1"/>
    <n v="437"/>
    <n v="47"/>
    <n v="10.7551487414188"/>
  </r>
  <r>
    <x v="10"/>
    <x v="17"/>
    <x v="0"/>
    <n v="181"/>
    <n v="27"/>
    <n v="14.917127071823201"/>
  </r>
  <r>
    <x v="10"/>
    <x v="17"/>
    <x v="1"/>
    <n v="223"/>
    <n v="21"/>
    <n v="9.4170403587443996"/>
  </r>
  <r>
    <x v="10"/>
    <x v="18"/>
    <x v="0"/>
    <n v="156"/>
    <n v="48"/>
    <n v="30.769230769230798"/>
  </r>
  <r>
    <x v="10"/>
    <x v="18"/>
    <x v="1"/>
    <n v="238"/>
    <n v="28"/>
    <n v="11.764705882352899"/>
  </r>
  <r>
    <x v="10"/>
    <x v="19"/>
    <x v="0"/>
    <n v="97"/>
    <n v="17"/>
    <n v="17.525773195876301"/>
  </r>
  <r>
    <x v="10"/>
    <x v="19"/>
    <x v="1"/>
    <n v="228"/>
    <n v="31"/>
    <n v="13.596491228070199"/>
  </r>
  <r>
    <x v="10"/>
    <x v="20"/>
    <x v="0"/>
    <n v="166"/>
    <n v="34"/>
    <n v="20.481927710843401"/>
  </r>
  <r>
    <x v="10"/>
    <x v="20"/>
    <x v="1"/>
    <n v="269"/>
    <n v="21"/>
    <n v="7.8066914498141298"/>
  </r>
  <r>
    <x v="10"/>
    <x v="21"/>
    <x v="0"/>
    <n v="298"/>
    <n v="56"/>
    <n v="18.7919463087248"/>
  </r>
  <r>
    <x v="10"/>
    <x v="21"/>
    <x v="1"/>
    <n v="319"/>
    <n v="38"/>
    <n v="11.912225705329201"/>
  </r>
  <r>
    <x v="10"/>
    <x v="22"/>
    <x v="0"/>
    <n v="201"/>
    <n v="34"/>
    <n v="16.915422885572099"/>
  </r>
  <r>
    <x v="10"/>
    <x v="22"/>
    <x v="1"/>
    <n v="236"/>
    <n v="24"/>
    <n v="10.1694915254237"/>
  </r>
  <r>
    <x v="10"/>
    <x v="23"/>
    <x v="0"/>
    <n v="79"/>
    <n v="19"/>
    <n v="24.050632911392398"/>
  </r>
  <r>
    <x v="10"/>
    <x v="23"/>
    <x v="1"/>
    <n v="116"/>
    <n v="12"/>
    <n v="10.3448275862069"/>
  </r>
  <r>
    <x v="10"/>
    <x v="24"/>
    <x v="0"/>
    <n v="150"/>
    <n v="19"/>
    <n v="12.6666666666667"/>
  </r>
  <r>
    <x v="10"/>
    <x v="24"/>
    <x v="1"/>
    <n v="223"/>
    <n v="16"/>
    <n v="7.1748878923766801"/>
  </r>
  <r>
    <x v="10"/>
    <x v="25"/>
    <x v="0"/>
    <n v="136"/>
    <n v="34"/>
    <n v="25"/>
  </r>
  <r>
    <x v="10"/>
    <x v="25"/>
    <x v="1"/>
    <n v="259"/>
    <n v="20"/>
    <n v="7.7220077220077199"/>
  </r>
  <r>
    <x v="10"/>
    <x v="26"/>
    <x v="0"/>
    <n v="179"/>
    <n v="32"/>
    <n v="17.877094972066999"/>
  </r>
  <r>
    <x v="10"/>
    <x v="26"/>
    <x v="1"/>
    <n v="255"/>
    <n v="20"/>
    <n v="7.8431372549019596"/>
  </r>
  <r>
    <x v="10"/>
    <x v="27"/>
    <x v="0"/>
    <n v="193"/>
    <n v="47"/>
    <n v="24.3523316062176"/>
  </r>
  <r>
    <x v="10"/>
    <x v="27"/>
    <x v="1"/>
    <n v="413"/>
    <n v="64"/>
    <n v="15.496368038740901"/>
  </r>
  <r>
    <x v="10"/>
    <x v="28"/>
    <x v="0"/>
    <n v="87"/>
    <n v="24"/>
    <n v="27.586206896551701"/>
  </r>
  <r>
    <x v="10"/>
    <x v="28"/>
    <x v="1"/>
    <n v="207"/>
    <n v="26"/>
    <n v="12.56038647343"/>
  </r>
  <r>
    <x v="10"/>
    <x v="29"/>
    <x v="0"/>
    <n v="87"/>
    <n v="21"/>
    <n v="24.137931034482801"/>
  </r>
  <r>
    <x v="10"/>
    <x v="29"/>
    <x v="1"/>
    <n v="168"/>
    <n v="18"/>
    <n v="10.714285714285699"/>
  </r>
  <r>
    <x v="10"/>
    <x v="30"/>
    <x v="0"/>
    <n v="198"/>
    <n v="51"/>
    <n v="25.7575757575758"/>
  </r>
  <r>
    <x v="10"/>
    <x v="30"/>
    <x v="1"/>
    <n v="433"/>
    <n v="40"/>
    <n v="9.2378752886836004"/>
  </r>
  <r>
    <x v="10"/>
    <x v="31"/>
    <x v="0"/>
    <n v="124"/>
    <n v="26"/>
    <n v="20.9677419354839"/>
  </r>
  <r>
    <x v="10"/>
    <x v="31"/>
    <x v="1"/>
    <n v="145"/>
    <n v="16"/>
    <n v="11.034482758620699"/>
  </r>
  <r>
    <x v="10"/>
    <x v="32"/>
    <x v="0"/>
    <n v="225"/>
    <n v="61"/>
    <n v="27.1111111111111"/>
  </r>
  <r>
    <x v="10"/>
    <x v="32"/>
    <x v="1"/>
    <n v="303"/>
    <n v="40"/>
    <n v="13.201320132013199"/>
  </r>
  <r>
    <x v="10"/>
    <x v="33"/>
    <x v="0"/>
    <n v="181"/>
    <n v="40"/>
    <n v="22.099447513812201"/>
  </r>
  <r>
    <x v="10"/>
    <x v="33"/>
    <x v="1"/>
    <n v="236"/>
    <n v="22"/>
    <n v="9.3220338983050901"/>
  </r>
  <r>
    <x v="10"/>
    <x v="34"/>
    <x v="0"/>
    <n v="164"/>
    <n v="17"/>
    <n v="10.365853658536601"/>
  </r>
  <r>
    <x v="10"/>
    <x v="34"/>
    <x v="1"/>
    <n v="245"/>
    <n v="30"/>
    <n v="12.244897959183699"/>
  </r>
  <r>
    <x v="10"/>
    <x v="35"/>
    <x v="0"/>
    <n v="168"/>
    <n v="33"/>
    <n v="19.6428571428571"/>
  </r>
  <r>
    <x v="10"/>
    <x v="35"/>
    <x v="1"/>
    <n v="250"/>
    <n v="29"/>
    <n v="11.6"/>
  </r>
  <r>
    <x v="10"/>
    <x v="36"/>
    <x v="0"/>
    <n v="170"/>
    <n v="40"/>
    <n v="23.529411764705898"/>
  </r>
  <r>
    <x v="10"/>
    <x v="36"/>
    <x v="1"/>
    <n v="223"/>
    <n v="33"/>
    <n v="14.7982062780269"/>
  </r>
  <r>
    <x v="10"/>
    <x v="37"/>
    <x v="0"/>
    <n v="229"/>
    <n v="27"/>
    <n v="11.790393013100401"/>
  </r>
  <r>
    <x v="10"/>
    <x v="37"/>
    <x v="1"/>
    <n v="351"/>
    <n v="33"/>
    <n v="9.4017094017094003"/>
  </r>
  <r>
    <x v="10"/>
    <x v="38"/>
    <x v="0"/>
    <n v="143"/>
    <n v="29"/>
    <n v="20.279720279720301"/>
  </r>
  <r>
    <x v="10"/>
    <x v="38"/>
    <x v="1"/>
    <n v="248"/>
    <n v="24"/>
    <n v="9.67741935483871"/>
  </r>
  <r>
    <x v="10"/>
    <x v="39"/>
    <x v="0"/>
    <n v="125"/>
    <n v="29"/>
    <n v="23.2"/>
  </r>
  <r>
    <x v="10"/>
    <x v="39"/>
    <x v="1"/>
    <n v="249"/>
    <n v="24"/>
    <n v="9.6385542168674707"/>
  </r>
  <r>
    <x v="10"/>
    <x v="40"/>
    <x v="0"/>
    <n v="96"/>
    <n v="15"/>
    <n v="15.625"/>
  </r>
  <r>
    <x v="10"/>
    <x v="40"/>
    <x v="1"/>
    <n v="181"/>
    <n v="25"/>
    <n v="13.8121546961326"/>
  </r>
  <r>
    <x v="10"/>
    <x v="41"/>
    <x v="0"/>
    <n v="92"/>
    <n v="23"/>
    <n v="25"/>
  </r>
  <r>
    <x v="10"/>
    <x v="41"/>
    <x v="1"/>
    <n v="119"/>
    <n v="15"/>
    <n v="12.605042016806699"/>
  </r>
  <r>
    <x v="10"/>
    <x v="42"/>
    <x v="0"/>
    <n v="45"/>
    <n v="12"/>
    <n v="26.6666666666667"/>
  </r>
  <r>
    <x v="10"/>
    <x v="42"/>
    <x v="1"/>
    <n v="97"/>
    <n v="8"/>
    <n v="8.2474226804123703"/>
  </r>
  <r>
    <x v="10"/>
    <x v="43"/>
    <x v="0"/>
    <n v="93"/>
    <n v="19"/>
    <n v="20.430107526881699"/>
  </r>
  <r>
    <x v="10"/>
    <x v="43"/>
    <x v="1"/>
    <n v="126"/>
    <n v="7"/>
    <n v="5.5555555555555598"/>
  </r>
  <r>
    <x v="10"/>
    <x v="44"/>
    <x v="0"/>
    <n v="130"/>
    <n v="23"/>
    <n v="17.692307692307701"/>
  </r>
  <r>
    <x v="10"/>
    <x v="44"/>
    <x v="1"/>
    <n v="222"/>
    <n v="21"/>
    <n v="9.4594594594594597"/>
  </r>
  <r>
    <x v="10"/>
    <x v="45"/>
    <x v="0"/>
    <n v="99"/>
    <n v="19"/>
    <n v="19.191919191919201"/>
  </r>
  <r>
    <x v="10"/>
    <x v="45"/>
    <x v="1"/>
    <n v="144"/>
    <n v="27"/>
    <n v="18.75"/>
  </r>
  <r>
    <x v="10"/>
    <x v="46"/>
    <x v="0"/>
    <n v="279"/>
    <n v="71"/>
    <n v="25.4480286738351"/>
  </r>
  <r>
    <x v="10"/>
    <x v="46"/>
    <x v="1"/>
    <n v="468"/>
    <n v="51"/>
    <n v="10.8974358974359"/>
  </r>
  <r>
    <x v="10"/>
    <x v="47"/>
    <x v="0"/>
    <n v="1185"/>
    <n v="273"/>
    <n v="23.037974683544299"/>
  </r>
  <r>
    <x v="10"/>
    <x v="47"/>
    <x v="1"/>
    <n v="1522"/>
    <n v="143"/>
    <n v="9.3955321944809498"/>
  </r>
  <r>
    <x v="10"/>
    <x v="48"/>
    <x v="0"/>
    <n v="144"/>
    <n v="39"/>
    <n v="27.0833333333333"/>
  </r>
  <r>
    <x v="10"/>
    <x v="48"/>
    <x v="1"/>
    <n v="239"/>
    <n v="22"/>
    <n v="9.2050209205020899"/>
  </r>
  <r>
    <x v="10"/>
    <x v="49"/>
    <x v="0"/>
    <n v="83"/>
    <n v="26"/>
    <n v="31.325301204819301"/>
  </r>
  <r>
    <x v="10"/>
    <x v="49"/>
    <x v="1"/>
    <n v="90"/>
    <n v="8"/>
    <n v="8.8888888888888893"/>
  </r>
  <r>
    <x v="10"/>
    <x v="50"/>
    <x v="0"/>
    <n v="73"/>
    <n v="19"/>
    <n v="26.027397260274"/>
  </r>
  <r>
    <x v="10"/>
    <x v="50"/>
    <x v="1"/>
    <n v="126"/>
    <n v="7"/>
    <n v="5.5555555555555598"/>
  </r>
  <r>
    <x v="10"/>
    <x v="51"/>
    <x v="0"/>
    <n v="56"/>
    <n v="12"/>
    <n v="21.428571428571399"/>
  </r>
  <r>
    <x v="10"/>
    <x v="51"/>
    <x v="1"/>
    <n v="64"/>
    <n v="7"/>
    <n v="10.9375"/>
  </r>
  <r>
    <x v="10"/>
    <x v="52"/>
    <x v="0"/>
    <n v="121"/>
    <n v="35"/>
    <n v="28.925619834710702"/>
  </r>
  <r>
    <x v="10"/>
    <x v="52"/>
    <x v="1"/>
    <n v="183"/>
    <n v="23"/>
    <n v="12.568306010929"/>
  </r>
  <r>
    <x v="10"/>
    <x v="53"/>
    <x v="0"/>
    <n v="202"/>
    <n v="41"/>
    <n v="20.297029702970299"/>
  </r>
  <r>
    <x v="10"/>
    <x v="53"/>
    <x v="1"/>
    <n v="228"/>
    <n v="29"/>
    <n v="12.719298245614"/>
  </r>
  <r>
    <x v="10"/>
    <x v="54"/>
    <x v="0"/>
    <n v="12"/>
    <s v="."/>
    <s v="."/>
  </r>
  <r>
    <x v="10"/>
    <x v="55"/>
    <x v="0"/>
    <n v="94"/>
    <n v="12"/>
    <n v="12.7659574468085"/>
  </r>
  <r>
    <x v="10"/>
    <x v="55"/>
    <x v="1"/>
    <n v="164"/>
    <n v="19"/>
    <n v="11.5853658536585"/>
  </r>
  <r>
    <x v="10"/>
    <x v="56"/>
    <x v="0"/>
    <n v="127"/>
    <n v="33"/>
    <n v="25.984251968503902"/>
  </r>
  <r>
    <x v="10"/>
    <x v="56"/>
    <x v="1"/>
    <n v="216"/>
    <n v="21"/>
    <n v="9.7222222222222303"/>
  </r>
  <r>
    <x v="10"/>
    <x v="57"/>
    <x v="0"/>
    <n v="67"/>
    <n v="10"/>
    <n v="14.9253731343284"/>
  </r>
  <r>
    <x v="10"/>
    <x v="57"/>
    <x v="1"/>
    <n v="71"/>
    <n v="6"/>
    <n v="8.4507042253521103"/>
  </r>
  <r>
    <x v="10"/>
    <x v="58"/>
    <x v="0"/>
    <n v="90"/>
    <n v="18"/>
    <n v="20"/>
  </r>
  <r>
    <x v="10"/>
    <x v="58"/>
    <x v="1"/>
    <n v="124"/>
    <n v="15"/>
    <n v="12.0967741935484"/>
  </r>
  <r>
    <x v="10"/>
    <x v="59"/>
    <x v="0"/>
    <n v="93"/>
    <n v="22"/>
    <n v="23.655913978494599"/>
  </r>
  <r>
    <x v="10"/>
    <x v="59"/>
    <x v="1"/>
    <n v="162"/>
    <n v="18"/>
    <n v="11.1111111111111"/>
  </r>
  <r>
    <x v="10"/>
    <x v="60"/>
    <x v="0"/>
    <n v="102"/>
    <n v="23"/>
    <n v="22.5490196078431"/>
  </r>
  <r>
    <x v="10"/>
    <x v="60"/>
    <x v="1"/>
    <n v="211"/>
    <n v="20"/>
    <n v="9.4786729857819907"/>
  </r>
  <r>
    <x v="10"/>
    <x v="61"/>
    <x v="0"/>
    <n v="220"/>
    <n v="34"/>
    <n v="15.454545454545499"/>
  </r>
  <r>
    <x v="10"/>
    <x v="61"/>
    <x v="1"/>
    <n v="310"/>
    <n v="26"/>
    <n v="8.3870967741935498"/>
  </r>
  <r>
    <x v="10"/>
    <x v="62"/>
    <x v="0"/>
    <n v="71"/>
    <n v="8"/>
    <n v="11.2676056338028"/>
  </r>
  <r>
    <x v="10"/>
    <x v="62"/>
    <x v="1"/>
    <n v="80"/>
    <n v="7"/>
    <n v="8.75"/>
  </r>
  <r>
    <x v="10"/>
    <x v="63"/>
    <x v="0"/>
    <n v="592"/>
    <n v="152"/>
    <n v="25.675675675675699"/>
  </r>
  <r>
    <x v="10"/>
    <x v="63"/>
    <x v="1"/>
    <n v="1011"/>
    <n v="109"/>
    <n v="10.7814045499505"/>
  </r>
  <r>
    <x v="10"/>
    <x v="64"/>
    <x v="0"/>
    <n v="111"/>
    <n v="17"/>
    <n v="15.315315315315299"/>
  </r>
  <r>
    <x v="10"/>
    <x v="64"/>
    <x v="1"/>
    <n v="174"/>
    <n v="13"/>
    <n v="7.4712643678160902"/>
  </r>
  <r>
    <x v="10"/>
    <x v="65"/>
    <x v="0"/>
    <n v="252"/>
    <n v="43"/>
    <n v="17.063492063492099"/>
  </r>
  <r>
    <x v="10"/>
    <x v="65"/>
    <x v="1"/>
    <n v="356"/>
    <n v="40"/>
    <n v="11.235955056179799"/>
  </r>
  <r>
    <x v="10"/>
    <x v="66"/>
    <x v="0"/>
    <n v="105"/>
    <n v="15"/>
    <n v="14.285714285714301"/>
  </r>
  <r>
    <x v="10"/>
    <x v="66"/>
    <x v="1"/>
    <n v="96"/>
    <n v="6"/>
    <n v="6.25"/>
  </r>
  <r>
    <x v="10"/>
    <x v="67"/>
    <x v="0"/>
    <n v="150"/>
    <n v="37"/>
    <n v="24.6666666666667"/>
  </r>
  <r>
    <x v="10"/>
    <x v="67"/>
    <x v="1"/>
    <n v="177"/>
    <n v="25"/>
    <n v="14.1242937853107"/>
  </r>
  <r>
    <x v="10"/>
    <x v="68"/>
    <x v="0"/>
    <n v="87"/>
    <n v="22"/>
    <n v="25.287356321839098"/>
  </r>
  <r>
    <x v="10"/>
    <x v="68"/>
    <x v="1"/>
    <n v="126"/>
    <n v="19"/>
    <n v="15.0793650793651"/>
  </r>
  <r>
    <x v="10"/>
    <x v="69"/>
    <x v="0"/>
    <n v="262"/>
    <n v="29"/>
    <n v="11.068702290076301"/>
  </r>
  <r>
    <x v="10"/>
    <x v="69"/>
    <x v="1"/>
    <n v="393"/>
    <n v="37"/>
    <n v="9.4147582697200995"/>
  </r>
  <r>
    <x v="10"/>
    <x v="70"/>
    <x v="0"/>
    <n v="242"/>
    <n v="43"/>
    <n v="17.7685950413223"/>
  </r>
  <r>
    <x v="10"/>
    <x v="70"/>
    <x v="1"/>
    <n v="260"/>
    <n v="22"/>
    <n v="8.4615384615384599"/>
  </r>
  <r>
    <x v="10"/>
    <x v="71"/>
    <x v="0"/>
    <n v="137"/>
    <n v="39"/>
    <n v="28.4671532846715"/>
  </r>
  <r>
    <x v="10"/>
    <x v="71"/>
    <x v="1"/>
    <n v="177"/>
    <n v="11"/>
    <n v="6.2146892655367303"/>
  </r>
  <r>
    <x v="10"/>
    <x v="72"/>
    <x v="0"/>
    <n v="8"/>
    <s v="."/>
    <s v="."/>
  </r>
  <r>
    <x v="10"/>
    <x v="72"/>
    <x v="1"/>
    <n v="15"/>
    <s v="."/>
    <s v="."/>
  </r>
  <r>
    <x v="10"/>
    <x v="73"/>
    <x v="0"/>
    <n v="255"/>
    <n v="51"/>
    <n v="20"/>
  </r>
  <r>
    <x v="10"/>
    <x v="73"/>
    <x v="1"/>
    <n v="302"/>
    <n v="33"/>
    <n v="10.9271523178808"/>
  </r>
  <r>
    <x v="10"/>
    <x v="74"/>
    <x v="0"/>
    <n v="134"/>
    <n v="25"/>
    <n v="18.656716417910499"/>
  </r>
  <r>
    <x v="10"/>
    <x v="74"/>
    <x v="1"/>
    <n v="204"/>
    <n v="16"/>
    <n v="7.8431372549019596"/>
  </r>
  <r>
    <x v="10"/>
    <x v="75"/>
    <x v="0"/>
    <n v="151"/>
    <n v="40"/>
    <n v="26.490066225165599"/>
  </r>
  <r>
    <x v="10"/>
    <x v="75"/>
    <x v="1"/>
    <n v="182"/>
    <n v="18"/>
    <n v="9.8901098901098905"/>
  </r>
  <r>
    <x v="10"/>
    <x v="76"/>
    <x v="0"/>
    <n v="201"/>
    <n v="55"/>
    <n v="27.363184079602"/>
  </r>
  <r>
    <x v="10"/>
    <x v="76"/>
    <x v="1"/>
    <n v="354"/>
    <n v="46"/>
    <n v="12.9943502824859"/>
  </r>
  <r>
    <x v="10"/>
    <x v="77"/>
    <x v="0"/>
    <n v="53"/>
    <n v="5"/>
    <n v="9.4339622641509493"/>
  </r>
  <r>
    <x v="10"/>
    <x v="77"/>
    <x v="1"/>
    <n v="119"/>
    <n v="16"/>
    <n v="13.445378151260501"/>
  </r>
  <r>
    <x v="10"/>
    <x v="78"/>
    <x v="0"/>
    <n v="85"/>
    <n v="15"/>
    <n v="17.647058823529399"/>
  </r>
  <r>
    <x v="10"/>
    <x v="78"/>
    <x v="1"/>
    <n v="133"/>
    <n v="14"/>
    <n v="10.526315789473699"/>
  </r>
  <r>
    <x v="10"/>
    <x v="79"/>
    <x v="0"/>
    <n v="64"/>
    <n v="9"/>
    <n v="14.0625"/>
  </r>
  <r>
    <x v="10"/>
    <x v="79"/>
    <x v="1"/>
    <n v="125"/>
    <n v="14"/>
    <n v="11.2"/>
  </r>
  <r>
    <x v="10"/>
    <x v="80"/>
    <x v="0"/>
    <n v="59"/>
    <n v="19"/>
    <n v="32.203389830508499"/>
  </r>
  <r>
    <x v="10"/>
    <x v="80"/>
    <x v="1"/>
    <n v="99"/>
    <n v="11"/>
    <n v="11.1111111111111"/>
  </r>
  <r>
    <x v="10"/>
    <x v="81"/>
    <x v="0"/>
    <n v="215"/>
    <n v="50"/>
    <n v="23.255813953488399"/>
  </r>
  <r>
    <x v="10"/>
    <x v="81"/>
    <x v="1"/>
    <n v="337"/>
    <n v="50"/>
    <n v="14.8367952522255"/>
  </r>
  <r>
    <x v="10"/>
    <x v="82"/>
    <x v="0"/>
    <n v="119"/>
    <n v="17"/>
    <n v="14.285714285714301"/>
  </r>
  <r>
    <x v="10"/>
    <x v="82"/>
    <x v="1"/>
    <n v="180"/>
    <n v="14"/>
    <n v="7.7777777777777803"/>
  </r>
  <r>
    <x v="10"/>
    <x v="83"/>
    <x v="0"/>
    <n v="276"/>
    <n v="111"/>
    <n v="40.2173913043478"/>
  </r>
  <r>
    <x v="10"/>
    <x v="83"/>
    <x v="1"/>
    <n v="505"/>
    <n v="83"/>
    <n v="16.435643564356401"/>
  </r>
  <r>
    <x v="10"/>
    <x v="84"/>
    <x v="0"/>
    <n v="142"/>
    <n v="40"/>
    <n v="28.169014084507101"/>
  </r>
  <r>
    <x v="10"/>
    <x v="84"/>
    <x v="1"/>
    <n v="140"/>
    <n v="18"/>
    <n v="12.8571428571429"/>
  </r>
  <r>
    <x v="10"/>
    <x v="85"/>
    <x v="0"/>
    <n v="157"/>
    <n v="58"/>
    <n v="36.942675159235698"/>
  </r>
  <r>
    <x v="10"/>
    <x v="85"/>
    <x v="1"/>
    <n v="250"/>
    <n v="49"/>
    <n v="19.600000000000001"/>
  </r>
  <r>
    <x v="10"/>
    <x v="86"/>
    <x v="0"/>
    <n v="141"/>
    <n v="28"/>
    <n v="19.8581560283688"/>
  </r>
  <r>
    <x v="10"/>
    <x v="86"/>
    <x v="1"/>
    <n v="186"/>
    <n v="14"/>
    <n v="7.5268817204301097"/>
  </r>
  <r>
    <x v="10"/>
    <x v="87"/>
    <x v="0"/>
    <n v="27"/>
    <n v="5"/>
    <n v="18.518518518518501"/>
  </r>
  <r>
    <x v="10"/>
    <x v="87"/>
    <x v="1"/>
    <n v="79"/>
    <n v="13"/>
    <n v="16.455696202531598"/>
  </r>
  <r>
    <x v="10"/>
    <x v="88"/>
    <x v="0"/>
    <n v="160"/>
    <n v="38"/>
    <n v="23.75"/>
  </r>
  <r>
    <x v="10"/>
    <x v="88"/>
    <x v="1"/>
    <n v="215"/>
    <n v="32"/>
    <n v="14.883720930232601"/>
  </r>
  <r>
    <x v="10"/>
    <x v="89"/>
    <x v="0"/>
    <n v="103"/>
    <n v="35"/>
    <n v="33.980582524271902"/>
  </r>
  <r>
    <x v="10"/>
    <x v="89"/>
    <x v="1"/>
    <n v="215"/>
    <n v="24"/>
    <n v="11.162790697674399"/>
  </r>
  <r>
    <x v="10"/>
    <x v="90"/>
    <x v="0"/>
    <n v="368"/>
    <n v="75"/>
    <n v="20.380434782608699"/>
  </r>
  <r>
    <x v="10"/>
    <x v="90"/>
    <x v="1"/>
    <n v="499"/>
    <n v="31"/>
    <n v="6.2124248496994001"/>
  </r>
  <r>
    <x v="10"/>
    <x v="91"/>
    <x v="0"/>
    <n v="111"/>
    <n v="16"/>
    <n v="14.4144144144144"/>
  </r>
  <r>
    <x v="10"/>
    <x v="91"/>
    <x v="1"/>
    <n v="129"/>
    <n v="17"/>
    <n v="13.178294573643401"/>
  </r>
  <r>
    <x v="10"/>
    <x v="92"/>
    <x v="0"/>
    <n v="264"/>
    <n v="70"/>
    <n v="26.515151515151501"/>
  </r>
  <r>
    <x v="10"/>
    <x v="92"/>
    <x v="1"/>
    <n v="295"/>
    <n v="30"/>
    <n v="10.1694915254237"/>
  </r>
  <r>
    <x v="10"/>
    <x v="93"/>
    <x v="0"/>
    <n v="101"/>
    <n v="26"/>
    <n v="25.742574257425801"/>
  </r>
  <r>
    <x v="10"/>
    <x v="93"/>
    <x v="1"/>
    <n v="158"/>
    <n v="17"/>
    <n v="10.7594936708861"/>
  </r>
  <r>
    <x v="10"/>
    <x v="94"/>
    <x v="0"/>
    <n v="29"/>
    <n v="11"/>
    <n v="37.931034482758598"/>
  </r>
  <r>
    <x v="10"/>
    <x v="94"/>
    <x v="1"/>
    <n v="38"/>
    <n v="10"/>
    <n v="26.315789473684202"/>
  </r>
  <r>
    <x v="10"/>
    <x v="95"/>
    <x v="0"/>
    <n v="207"/>
    <n v="67"/>
    <n v="32.367149758454097"/>
  </r>
  <r>
    <x v="10"/>
    <x v="95"/>
    <x v="1"/>
    <n v="378"/>
    <n v="65"/>
    <n v="17.1957671957672"/>
  </r>
  <r>
    <x v="10"/>
    <x v="96"/>
    <x v="0"/>
    <n v="532"/>
    <n v="72"/>
    <n v="13.533834586466201"/>
  </r>
  <r>
    <x v="10"/>
    <x v="96"/>
    <x v="1"/>
    <n v="602"/>
    <n v="48"/>
    <n v="7.9734219269102997"/>
  </r>
  <r>
    <x v="10"/>
    <x v="97"/>
    <x v="0"/>
    <n v="853"/>
    <n v="127"/>
    <n v="14.8886283704572"/>
  </r>
  <r>
    <x v="10"/>
    <x v="97"/>
    <x v="1"/>
    <n v="857"/>
    <n v="79"/>
    <n v="9.2182030338389804"/>
  </r>
  <r>
    <x v="11"/>
    <x v="0"/>
    <x v="0"/>
    <n v="63"/>
    <n v="16"/>
    <n v="25.396825396825399"/>
  </r>
  <r>
    <x v="11"/>
    <x v="0"/>
    <x v="1"/>
    <n v="135"/>
    <n v="20"/>
    <n v="14.814814814814801"/>
  </r>
  <r>
    <x v="11"/>
    <x v="1"/>
    <x v="0"/>
    <n v="71"/>
    <n v="17"/>
    <n v="23.943661971830998"/>
  </r>
  <r>
    <x v="11"/>
    <x v="1"/>
    <x v="1"/>
    <n v="151"/>
    <n v="14"/>
    <n v="9.27152317880795"/>
  </r>
  <r>
    <x v="11"/>
    <x v="2"/>
    <x v="0"/>
    <n v="145"/>
    <n v="27"/>
    <n v="18.620689655172399"/>
  </r>
  <r>
    <x v="11"/>
    <x v="2"/>
    <x v="1"/>
    <n v="250"/>
    <n v="29"/>
    <n v="11.6"/>
  </r>
  <r>
    <x v="11"/>
    <x v="3"/>
    <x v="0"/>
    <n v="142"/>
    <n v="20"/>
    <n v="14.084507042253501"/>
  </r>
  <r>
    <x v="11"/>
    <x v="3"/>
    <x v="1"/>
    <n v="312"/>
    <n v="30"/>
    <n v="9.6153846153846203"/>
  </r>
  <r>
    <x v="11"/>
    <x v="4"/>
    <x v="0"/>
    <n v="84"/>
    <n v="20"/>
    <n v="23.8095238095238"/>
  </r>
  <r>
    <x v="11"/>
    <x v="4"/>
    <x v="1"/>
    <n v="134"/>
    <n v="11"/>
    <n v="8.2089552238806007"/>
  </r>
  <r>
    <x v="11"/>
    <x v="5"/>
    <x v="0"/>
    <n v="170"/>
    <n v="33"/>
    <n v="19.411764705882401"/>
  </r>
  <r>
    <x v="11"/>
    <x v="5"/>
    <x v="1"/>
    <n v="264"/>
    <n v="26"/>
    <n v="9.8484848484848495"/>
  </r>
  <r>
    <x v="11"/>
    <x v="6"/>
    <x v="0"/>
    <n v="112"/>
    <n v="21"/>
    <n v="18.75"/>
  </r>
  <r>
    <x v="11"/>
    <x v="6"/>
    <x v="1"/>
    <n v="184"/>
    <n v="23"/>
    <n v="12.5"/>
  </r>
  <r>
    <x v="11"/>
    <x v="7"/>
    <x v="0"/>
    <n v="105"/>
    <n v="11"/>
    <n v="10.476190476190499"/>
  </r>
  <r>
    <x v="11"/>
    <x v="7"/>
    <x v="1"/>
    <n v="110"/>
    <n v="9"/>
    <n v="8.1818181818181799"/>
  </r>
  <r>
    <x v="11"/>
    <x v="8"/>
    <x v="0"/>
    <n v="43"/>
    <n v="10"/>
    <n v="23.255813953488399"/>
  </r>
  <r>
    <x v="11"/>
    <x v="8"/>
    <x v="1"/>
    <n v="87"/>
    <n v="11"/>
    <n v="12.643678160919499"/>
  </r>
  <r>
    <x v="11"/>
    <x v="9"/>
    <x v="0"/>
    <n v="101"/>
    <n v="13"/>
    <n v="12.8712871287129"/>
  </r>
  <r>
    <x v="11"/>
    <x v="9"/>
    <x v="1"/>
    <n v="229"/>
    <n v="19"/>
    <n v="8.2969432314410501"/>
  </r>
  <r>
    <x v="11"/>
    <x v="10"/>
    <x v="0"/>
    <n v="371"/>
    <n v="104"/>
    <n v="28.032345013477102"/>
  </r>
  <r>
    <x v="11"/>
    <x v="10"/>
    <x v="1"/>
    <n v="538"/>
    <n v="74"/>
    <n v="13.7546468401487"/>
  </r>
  <r>
    <x v="11"/>
    <x v="11"/>
    <x v="0"/>
    <n v="13"/>
    <s v="."/>
    <s v="."/>
  </r>
  <r>
    <x v="11"/>
    <x v="11"/>
    <x v="1"/>
    <n v="21"/>
    <s v="."/>
    <s v="."/>
  </r>
  <r>
    <x v="11"/>
    <x v="12"/>
    <x v="0"/>
    <n v="122"/>
    <n v="23"/>
    <n v="18.8524590163934"/>
  </r>
  <r>
    <x v="11"/>
    <x v="12"/>
    <x v="1"/>
    <n v="171"/>
    <n v="14"/>
    <n v="8.1871345029239802"/>
  </r>
  <r>
    <x v="11"/>
    <x v="13"/>
    <x v="0"/>
    <n v="102"/>
    <n v="11"/>
    <n v="10.7843137254902"/>
  </r>
  <r>
    <x v="11"/>
    <x v="13"/>
    <x v="1"/>
    <n v="142"/>
    <s v="."/>
    <s v="."/>
  </r>
  <r>
    <x v="11"/>
    <x v="14"/>
    <x v="0"/>
    <n v="142"/>
    <n v="40"/>
    <n v="28.169014084507101"/>
  </r>
  <r>
    <x v="11"/>
    <x v="14"/>
    <x v="1"/>
    <n v="249"/>
    <n v="28"/>
    <n v="11.2449799196787"/>
  </r>
  <r>
    <x v="11"/>
    <x v="15"/>
    <x v="0"/>
    <n v="162"/>
    <n v="25"/>
    <n v="15.4320987654321"/>
  </r>
  <r>
    <x v="11"/>
    <x v="15"/>
    <x v="1"/>
    <n v="383"/>
    <n v="31"/>
    <n v="8.0939947780678896"/>
  </r>
  <r>
    <x v="11"/>
    <x v="16"/>
    <x v="0"/>
    <n v="427"/>
    <n v="104"/>
    <n v="24.355971896955499"/>
  </r>
  <r>
    <x v="11"/>
    <x v="16"/>
    <x v="1"/>
    <n v="454"/>
    <n v="46"/>
    <n v="10.1321585903084"/>
  </r>
  <r>
    <x v="11"/>
    <x v="17"/>
    <x v="0"/>
    <n v="172"/>
    <n v="28"/>
    <n v="16.2790697674419"/>
  </r>
  <r>
    <x v="11"/>
    <x v="17"/>
    <x v="1"/>
    <n v="247"/>
    <n v="29"/>
    <n v="11.7408906882591"/>
  </r>
  <r>
    <x v="11"/>
    <x v="18"/>
    <x v="0"/>
    <n v="157"/>
    <n v="47"/>
    <n v="29.936305732484101"/>
  </r>
  <r>
    <x v="11"/>
    <x v="18"/>
    <x v="1"/>
    <n v="292"/>
    <n v="34"/>
    <n v="11.6438356164384"/>
  </r>
  <r>
    <x v="11"/>
    <x v="19"/>
    <x v="0"/>
    <n v="116"/>
    <n v="21"/>
    <n v="18.1034482758621"/>
  </r>
  <r>
    <x v="11"/>
    <x v="19"/>
    <x v="1"/>
    <n v="255"/>
    <n v="33"/>
    <n v="12.9411764705882"/>
  </r>
  <r>
    <x v="11"/>
    <x v="20"/>
    <x v="0"/>
    <n v="178"/>
    <n v="40"/>
    <n v="22.471910112359598"/>
  </r>
  <r>
    <x v="11"/>
    <x v="20"/>
    <x v="1"/>
    <n v="274"/>
    <n v="34"/>
    <n v="12.408759124087601"/>
  </r>
  <r>
    <x v="11"/>
    <x v="21"/>
    <x v="0"/>
    <n v="297"/>
    <n v="59"/>
    <n v="19.865319865319901"/>
  </r>
  <r>
    <x v="11"/>
    <x v="21"/>
    <x v="1"/>
    <n v="402"/>
    <n v="44"/>
    <n v="10.9452736318408"/>
  </r>
  <r>
    <x v="11"/>
    <x v="22"/>
    <x v="0"/>
    <n v="198"/>
    <n v="26"/>
    <n v="13.1313131313131"/>
  </r>
  <r>
    <x v="11"/>
    <x v="22"/>
    <x v="1"/>
    <n v="290"/>
    <n v="23"/>
    <n v="7.9310344827586201"/>
  </r>
  <r>
    <x v="11"/>
    <x v="23"/>
    <x v="0"/>
    <n v="89"/>
    <n v="23"/>
    <n v="25.842696629213499"/>
  </r>
  <r>
    <x v="11"/>
    <x v="23"/>
    <x v="1"/>
    <n v="121"/>
    <n v="14"/>
    <n v="11.5702479338843"/>
  </r>
  <r>
    <x v="11"/>
    <x v="24"/>
    <x v="0"/>
    <n v="150"/>
    <n v="23"/>
    <n v="15.3333333333333"/>
  </r>
  <r>
    <x v="11"/>
    <x v="24"/>
    <x v="1"/>
    <n v="250"/>
    <n v="21"/>
    <n v="8.4"/>
  </r>
  <r>
    <x v="11"/>
    <x v="25"/>
    <x v="0"/>
    <n v="156"/>
    <n v="22"/>
    <n v="14.1025641025641"/>
  </r>
  <r>
    <x v="11"/>
    <x v="25"/>
    <x v="1"/>
    <n v="279"/>
    <n v="23"/>
    <n v="8.2437275985663092"/>
  </r>
  <r>
    <x v="11"/>
    <x v="26"/>
    <x v="0"/>
    <n v="175"/>
    <n v="30"/>
    <n v="17.1428571428571"/>
  </r>
  <r>
    <x v="11"/>
    <x v="26"/>
    <x v="1"/>
    <n v="260"/>
    <n v="25"/>
    <n v="9.6153846153846203"/>
  </r>
  <r>
    <x v="11"/>
    <x v="27"/>
    <x v="0"/>
    <n v="182"/>
    <n v="42"/>
    <n v="23.076923076923102"/>
  </r>
  <r>
    <x v="11"/>
    <x v="27"/>
    <x v="1"/>
    <n v="417"/>
    <n v="63"/>
    <n v="15.1079136690648"/>
  </r>
  <r>
    <x v="11"/>
    <x v="28"/>
    <x v="0"/>
    <n v="98"/>
    <n v="18"/>
    <n v="18.367346938775501"/>
  </r>
  <r>
    <x v="11"/>
    <x v="28"/>
    <x v="1"/>
    <n v="205"/>
    <n v="23"/>
    <n v="11.219512195122"/>
  </r>
  <r>
    <x v="11"/>
    <x v="29"/>
    <x v="0"/>
    <n v="84"/>
    <n v="20"/>
    <n v="23.8095238095238"/>
  </r>
  <r>
    <x v="11"/>
    <x v="29"/>
    <x v="1"/>
    <n v="194"/>
    <n v="20"/>
    <n v="10.3092783505155"/>
  </r>
  <r>
    <x v="11"/>
    <x v="30"/>
    <x v="0"/>
    <n v="224"/>
    <n v="44"/>
    <n v="19.6428571428571"/>
  </r>
  <r>
    <x v="11"/>
    <x v="30"/>
    <x v="1"/>
    <n v="432"/>
    <n v="38"/>
    <n v="8.7962962962962994"/>
  </r>
  <r>
    <x v="11"/>
    <x v="31"/>
    <x v="0"/>
    <n v="127"/>
    <n v="27"/>
    <n v="21.259842519685002"/>
  </r>
  <r>
    <x v="11"/>
    <x v="31"/>
    <x v="1"/>
    <n v="166"/>
    <n v="15"/>
    <n v="9.0361445783132606"/>
  </r>
  <r>
    <x v="11"/>
    <x v="32"/>
    <x v="0"/>
    <n v="232"/>
    <n v="60"/>
    <n v="25.862068965517199"/>
  </r>
  <r>
    <x v="11"/>
    <x v="32"/>
    <x v="1"/>
    <n v="332"/>
    <n v="53"/>
    <n v="15.9638554216867"/>
  </r>
  <r>
    <x v="11"/>
    <x v="33"/>
    <x v="0"/>
    <n v="179"/>
    <n v="34"/>
    <n v="18.994413407821199"/>
  </r>
  <r>
    <x v="11"/>
    <x v="33"/>
    <x v="1"/>
    <n v="249"/>
    <n v="24"/>
    <n v="9.6385542168674707"/>
  </r>
  <r>
    <x v="11"/>
    <x v="34"/>
    <x v="0"/>
    <n v="184"/>
    <n v="23"/>
    <n v="12.5"/>
  </r>
  <r>
    <x v="11"/>
    <x v="34"/>
    <x v="1"/>
    <n v="252"/>
    <n v="25"/>
    <n v="9.9206349206349191"/>
  </r>
  <r>
    <x v="11"/>
    <x v="35"/>
    <x v="0"/>
    <n v="156"/>
    <n v="29"/>
    <n v="18.589743589743598"/>
  </r>
  <r>
    <x v="11"/>
    <x v="35"/>
    <x v="1"/>
    <n v="272"/>
    <n v="27"/>
    <n v="9.9264705882353006"/>
  </r>
  <r>
    <x v="11"/>
    <x v="36"/>
    <x v="0"/>
    <n v="172"/>
    <n v="40"/>
    <n v="23.255813953488399"/>
  </r>
  <r>
    <x v="11"/>
    <x v="36"/>
    <x v="1"/>
    <n v="241"/>
    <n v="27"/>
    <n v="11.203319502074701"/>
  </r>
  <r>
    <x v="11"/>
    <x v="37"/>
    <x v="0"/>
    <n v="233"/>
    <n v="33"/>
    <n v="14.1630901287554"/>
  </r>
  <r>
    <x v="11"/>
    <x v="37"/>
    <x v="1"/>
    <n v="374"/>
    <n v="30"/>
    <n v="8.0213903743315509"/>
  </r>
  <r>
    <x v="11"/>
    <x v="38"/>
    <x v="0"/>
    <n v="157"/>
    <n v="30"/>
    <n v="19.1082802547771"/>
  </r>
  <r>
    <x v="11"/>
    <x v="38"/>
    <x v="1"/>
    <n v="264"/>
    <n v="25"/>
    <n v="9.4696969696969706"/>
  </r>
  <r>
    <x v="11"/>
    <x v="39"/>
    <x v="0"/>
    <n v="135"/>
    <n v="31"/>
    <n v="22.962962962963001"/>
  </r>
  <r>
    <x v="11"/>
    <x v="39"/>
    <x v="1"/>
    <n v="256"/>
    <n v="25"/>
    <n v="9.765625"/>
  </r>
  <r>
    <x v="11"/>
    <x v="40"/>
    <x v="0"/>
    <n v="110"/>
    <n v="18"/>
    <n v="16.363636363636399"/>
  </r>
  <r>
    <x v="11"/>
    <x v="40"/>
    <x v="1"/>
    <n v="205"/>
    <n v="28"/>
    <n v="13.6585365853659"/>
  </r>
  <r>
    <x v="11"/>
    <x v="41"/>
    <x v="0"/>
    <n v="96"/>
    <n v="21"/>
    <n v="21.875"/>
  </r>
  <r>
    <x v="11"/>
    <x v="41"/>
    <x v="1"/>
    <n v="126"/>
    <n v="16"/>
    <n v="12.698412698412699"/>
  </r>
  <r>
    <x v="11"/>
    <x v="42"/>
    <x v="0"/>
    <n v="42"/>
    <n v="12"/>
    <n v="28.571428571428601"/>
  </r>
  <r>
    <x v="11"/>
    <x v="42"/>
    <x v="1"/>
    <n v="95"/>
    <n v="8"/>
    <n v="8.4210526315789505"/>
  </r>
  <r>
    <x v="11"/>
    <x v="43"/>
    <x v="0"/>
    <n v="94"/>
    <n v="15"/>
    <n v="15.9574468085106"/>
  </r>
  <r>
    <x v="11"/>
    <x v="43"/>
    <x v="1"/>
    <n v="146"/>
    <n v="7"/>
    <n v="4.7945205479452104"/>
  </r>
  <r>
    <x v="11"/>
    <x v="44"/>
    <x v="0"/>
    <n v="116"/>
    <n v="23"/>
    <n v="19.827586206896601"/>
  </r>
  <r>
    <x v="11"/>
    <x v="44"/>
    <x v="1"/>
    <n v="239"/>
    <n v="22"/>
    <n v="9.2050209205020899"/>
  </r>
  <r>
    <x v="11"/>
    <x v="45"/>
    <x v="0"/>
    <n v="102"/>
    <n v="22"/>
    <n v="21.568627450980401"/>
  </r>
  <r>
    <x v="11"/>
    <x v="45"/>
    <x v="1"/>
    <n v="165"/>
    <n v="25"/>
    <n v="15.1515151515152"/>
  </r>
  <r>
    <x v="11"/>
    <x v="46"/>
    <x v="0"/>
    <n v="272"/>
    <n v="69"/>
    <n v="25.367647058823501"/>
  </r>
  <r>
    <x v="11"/>
    <x v="46"/>
    <x v="1"/>
    <n v="529"/>
    <n v="50"/>
    <n v="9.4517958412098295"/>
  </r>
  <r>
    <x v="11"/>
    <x v="47"/>
    <x v="0"/>
    <n v="1221"/>
    <n v="273"/>
    <n v="22.3587223587224"/>
  </r>
  <r>
    <x v="11"/>
    <x v="47"/>
    <x v="1"/>
    <n v="1632"/>
    <n v="150"/>
    <n v="9.1911764705882408"/>
  </r>
  <r>
    <x v="11"/>
    <x v="48"/>
    <x v="0"/>
    <n v="134"/>
    <n v="30"/>
    <n v="22.388059701492502"/>
  </r>
  <r>
    <x v="11"/>
    <x v="48"/>
    <x v="1"/>
    <n v="257"/>
    <n v="24"/>
    <n v="9.3385214007782107"/>
  </r>
  <r>
    <x v="11"/>
    <x v="49"/>
    <x v="0"/>
    <n v="82"/>
    <n v="22"/>
    <n v="26.829268292682901"/>
  </r>
  <r>
    <x v="11"/>
    <x v="49"/>
    <x v="1"/>
    <n v="101"/>
    <n v="12"/>
    <n v="11.881188118811901"/>
  </r>
  <r>
    <x v="11"/>
    <x v="50"/>
    <x v="0"/>
    <n v="71"/>
    <n v="11"/>
    <n v="15.492957746478901"/>
  </r>
  <r>
    <x v="11"/>
    <x v="50"/>
    <x v="1"/>
    <n v="133"/>
    <n v="11"/>
    <n v="8.2706766917293209"/>
  </r>
  <r>
    <x v="11"/>
    <x v="51"/>
    <x v="0"/>
    <n v="55"/>
    <n v="12"/>
    <n v="21.818181818181799"/>
  </r>
  <r>
    <x v="11"/>
    <x v="51"/>
    <x v="1"/>
    <n v="68"/>
    <n v="6"/>
    <n v="8.8235294117647101"/>
  </r>
  <r>
    <x v="11"/>
    <x v="52"/>
    <x v="0"/>
    <n v="119"/>
    <n v="31"/>
    <n v="26.050420168067198"/>
  </r>
  <r>
    <x v="11"/>
    <x v="52"/>
    <x v="1"/>
    <n v="186"/>
    <n v="20"/>
    <n v="10.752688172042999"/>
  </r>
  <r>
    <x v="11"/>
    <x v="53"/>
    <x v="0"/>
    <n v="207"/>
    <n v="45"/>
    <n v="21.739130434782599"/>
  </r>
  <r>
    <x v="11"/>
    <x v="53"/>
    <x v="1"/>
    <n v="255"/>
    <n v="29"/>
    <n v="11.372549019607799"/>
  </r>
  <r>
    <x v="11"/>
    <x v="54"/>
    <x v="0"/>
    <n v="9"/>
    <s v="."/>
    <s v="."/>
  </r>
  <r>
    <x v="11"/>
    <x v="54"/>
    <x v="1"/>
    <n v="9"/>
    <s v="."/>
    <s v="."/>
  </r>
  <r>
    <x v="11"/>
    <x v="55"/>
    <x v="0"/>
    <n v="104"/>
    <n v="10"/>
    <n v="9.6153846153846203"/>
  </r>
  <r>
    <x v="11"/>
    <x v="55"/>
    <x v="1"/>
    <n v="178"/>
    <n v="21"/>
    <n v="11.7977528089888"/>
  </r>
  <r>
    <x v="11"/>
    <x v="56"/>
    <x v="0"/>
    <n v="128"/>
    <n v="27"/>
    <n v="21.09375"/>
  </r>
  <r>
    <x v="11"/>
    <x v="56"/>
    <x v="1"/>
    <n v="250"/>
    <n v="24"/>
    <n v="9.6"/>
  </r>
  <r>
    <x v="11"/>
    <x v="57"/>
    <x v="0"/>
    <n v="57"/>
    <n v="6"/>
    <n v="10.526315789473699"/>
  </r>
  <r>
    <x v="11"/>
    <x v="57"/>
    <x v="1"/>
    <n v="82"/>
    <n v="13"/>
    <n v="15.853658536585399"/>
  </r>
  <r>
    <x v="11"/>
    <x v="58"/>
    <x v="0"/>
    <n v="97"/>
    <n v="12"/>
    <n v="12.3711340206186"/>
  </r>
  <r>
    <x v="11"/>
    <x v="58"/>
    <x v="1"/>
    <n v="125"/>
    <n v="18"/>
    <n v="14.4"/>
  </r>
  <r>
    <x v="11"/>
    <x v="59"/>
    <x v="0"/>
    <n v="95"/>
    <n v="21"/>
    <n v="22.105263157894701"/>
  </r>
  <r>
    <x v="11"/>
    <x v="59"/>
    <x v="1"/>
    <n v="185"/>
    <n v="26"/>
    <n v="14.054054054054101"/>
  </r>
  <r>
    <x v="11"/>
    <x v="60"/>
    <x v="0"/>
    <n v="131"/>
    <n v="29"/>
    <n v="22.137404580152701"/>
  </r>
  <r>
    <x v="11"/>
    <x v="60"/>
    <x v="1"/>
    <n v="216"/>
    <n v="26"/>
    <n v="12.037037037037001"/>
  </r>
  <r>
    <x v="11"/>
    <x v="61"/>
    <x v="0"/>
    <n v="220"/>
    <n v="36"/>
    <n v="16.363636363636399"/>
  </r>
  <r>
    <x v="11"/>
    <x v="61"/>
    <x v="1"/>
    <n v="345"/>
    <n v="29"/>
    <n v="8.4057971014492807"/>
  </r>
  <r>
    <x v="11"/>
    <x v="62"/>
    <x v="0"/>
    <n v="74"/>
    <n v="10"/>
    <n v="13.5135135135135"/>
  </r>
  <r>
    <x v="11"/>
    <x v="62"/>
    <x v="1"/>
    <n v="93"/>
    <s v="."/>
    <s v="."/>
  </r>
  <r>
    <x v="11"/>
    <x v="63"/>
    <x v="0"/>
    <n v="623"/>
    <n v="167"/>
    <n v="26.8057784911718"/>
  </r>
  <r>
    <x v="11"/>
    <x v="63"/>
    <x v="1"/>
    <n v="1087"/>
    <n v="118"/>
    <n v="10.8555657773689"/>
  </r>
  <r>
    <x v="11"/>
    <x v="64"/>
    <x v="0"/>
    <n v="112"/>
    <n v="19"/>
    <n v="16.964285714285701"/>
  </r>
  <r>
    <x v="11"/>
    <x v="64"/>
    <x v="1"/>
    <n v="188"/>
    <n v="18"/>
    <n v="9.5744680851063908"/>
  </r>
  <r>
    <x v="11"/>
    <x v="65"/>
    <x v="0"/>
    <n v="243"/>
    <n v="39"/>
    <n v="16.049382716049401"/>
  </r>
  <r>
    <x v="11"/>
    <x v="65"/>
    <x v="1"/>
    <n v="396"/>
    <n v="47"/>
    <n v="11.8686868686869"/>
  </r>
  <r>
    <x v="11"/>
    <x v="66"/>
    <x v="0"/>
    <n v="95"/>
    <n v="9"/>
    <n v="9.4736842105263204"/>
  </r>
  <r>
    <x v="11"/>
    <x v="66"/>
    <x v="1"/>
    <n v="123"/>
    <n v="10"/>
    <n v="8.1300813008130106"/>
  </r>
  <r>
    <x v="11"/>
    <x v="67"/>
    <x v="0"/>
    <n v="138"/>
    <n v="37"/>
    <n v="26.811594202898601"/>
  </r>
  <r>
    <x v="11"/>
    <x v="67"/>
    <x v="1"/>
    <n v="207"/>
    <n v="37"/>
    <n v="17.874396135265702"/>
  </r>
  <r>
    <x v="11"/>
    <x v="68"/>
    <x v="0"/>
    <n v="78"/>
    <n v="23"/>
    <n v="29.4871794871795"/>
  </r>
  <r>
    <x v="11"/>
    <x v="68"/>
    <x v="1"/>
    <n v="138"/>
    <n v="14"/>
    <n v="10.144927536231901"/>
  </r>
  <r>
    <x v="11"/>
    <x v="69"/>
    <x v="0"/>
    <n v="276"/>
    <n v="34"/>
    <n v="12.3188405797101"/>
  </r>
  <r>
    <x v="11"/>
    <x v="69"/>
    <x v="1"/>
    <n v="405"/>
    <n v="37"/>
    <n v="9.1358024691358004"/>
  </r>
  <r>
    <x v="11"/>
    <x v="70"/>
    <x v="0"/>
    <n v="238"/>
    <n v="43"/>
    <n v="18.067226890756299"/>
  </r>
  <r>
    <x v="11"/>
    <x v="70"/>
    <x v="1"/>
    <n v="321"/>
    <n v="28"/>
    <n v="8.7227414330218096"/>
  </r>
  <r>
    <x v="11"/>
    <x v="71"/>
    <x v="0"/>
    <n v="146"/>
    <n v="34"/>
    <n v="23.287671232876701"/>
  </r>
  <r>
    <x v="11"/>
    <x v="71"/>
    <x v="1"/>
    <n v="202"/>
    <n v="20"/>
    <n v="9.9009900990098991"/>
  </r>
  <r>
    <x v="11"/>
    <x v="72"/>
    <x v="0"/>
    <n v="10"/>
    <s v="."/>
    <s v="."/>
  </r>
  <r>
    <x v="11"/>
    <x v="72"/>
    <x v="1"/>
    <n v="18"/>
    <s v="."/>
    <s v="."/>
  </r>
  <r>
    <x v="11"/>
    <x v="73"/>
    <x v="0"/>
    <n v="251"/>
    <n v="55"/>
    <n v="21.912350597609599"/>
  </r>
  <r>
    <x v="11"/>
    <x v="73"/>
    <x v="1"/>
    <n v="339"/>
    <n v="37"/>
    <n v="10.914454277286101"/>
  </r>
  <r>
    <x v="11"/>
    <x v="74"/>
    <x v="0"/>
    <n v="132"/>
    <n v="17"/>
    <n v="12.8787878787879"/>
  </r>
  <r>
    <x v="11"/>
    <x v="74"/>
    <x v="1"/>
    <n v="244"/>
    <n v="25"/>
    <n v="10.2459016393443"/>
  </r>
  <r>
    <x v="11"/>
    <x v="75"/>
    <x v="0"/>
    <n v="137"/>
    <n v="27"/>
    <n v="19.7080291970803"/>
  </r>
  <r>
    <x v="11"/>
    <x v="75"/>
    <x v="1"/>
    <n v="205"/>
    <n v="26"/>
    <n v="12.6829268292683"/>
  </r>
  <r>
    <x v="11"/>
    <x v="76"/>
    <x v="0"/>
    <n v="194"/>
    <n v="50"/>
    <n v="25.7731958762887"/>
  </r>
  <r>
    <x v="11"/>
    <x v="76"/>
    <x v="1"/>
    <n v="367"/>
    <n v="45"/>
    <n v="12.261580381471401"/>
  </r>
  <r>
    <x v="11"/>
    <x v="77"/>
    <x v="0"/>
    <n v="49"/>
    <n v="5"/>
    <n v="10.2040816326531"/>
  </r>
  <r>
    <x v="11"/>
    <x v="77"/>
    <x v="1"/>
    <n v="154"/>
    <n v="22"/>
    <n v="14.285714285714301"/>
  </r>
  <r>
    <x v="11"/>
    <x v="78"/>
    <x v="0"/>
    <n v="104"/>
    <n v="20"/>
    <n v="19.230769230769202"/>
  </r>
  <r>
    <x v="11"/>
    <x v="78"/>
    <x v="1"/>
    <n v="135"/>
    <n v="18"/>
    <n v="13.3333333333333"/>
  </r>
  <r>
    <x v="11"/>
    <x v="79"/>
    <x v="0"/>
    <n v="60"/>
    <n v="8"/>
    <n v="13.3333333333333"/>
  </r>
  <r>
    <x v="11"/>
    <x v="79"/>
    <x v="1"/>
    <n v="134"/>
    <n v="15"/>
    <n v="11.194029850746301"/>
  </r>
  <r>
    <x v="11"/>
    <x v="80"/>
    <x v="0"/>
    <n v="59"/>
    <n v="16"/>
    <n v="27.118644067796598"/>
  </r>
  <r>
    <x v="11"/>
    <x v="80"/>
    <x v="1"/>
    <n v="110"/>
    <n v="13"/>
    <n v="11.818181818181801"/>
  </r>
  <r>
    <x v="11"/>
    <x v="81"/>
    <x v="0"/>
    <n v="228"/>
    <n v="46"/>
    <n v="20.175438596491201"/>
  </r>
  <r>
    <x v="11"/>
    <x v="81"/>
    <x v="1"/>
    <n v="409"/>
    <n v="54"/>
    <n v="13.2029339853301"/>
  </r>
  <r>
    <x v="11"/>
    <x v="82"/>
    <x v="0"/>
    <n v="115"/>
    <n v="11"/>
    <n v="9.5652173913043494"/>
  </r>
  <r>
    <x v="11"/>
    <x v="82"/>
    <x v="1"/>
    <n v="200"/>
    <n v="16"/>
    <n v="8"/>
  </r>
  <r>
    <x v="11"/>
    <x v="83"/>
    <x v="0"/>
    <n v="268"/>
    <n v="93"/>
    <n v="34.701492537313399"/>
  </r>
  <r>
    <x v="11"/>
    <x v="83"/>
    <x v="1"/>
    <n v="514"/>
    <n v="70"/>
    <n v="13.6186770428016"/>
  </r>
  <r>
    <x v="11"/>
    <x v="84"/>
    <x v="0"/>
    <n v="157"/>
    <n v="35"/>
    <n v="22.292993630573299"/>
  </r>
  <r>
    <x v="11"/>
    <x v="84"/>
    <x v="1"/>
    <n v="154"/>
    <n v="13"/>
    <n v="8.4415584415584402"/>
  </r>
  <r>
    <x v="11"/>
    <x v="85"/>
    <x v="0"/>
    <n v="142"/>
    <n v="33"/>
    <n v="23.239436619718301"/>
  </r>
  <r>
    <x v="11"/>
    <x v="85"/>
    <x v="1"/>
    <n v="238"/>
    <n v="48"/>
    <n v="20.168067226890798"/>
  </r>
  <r>
    <x v="11"/>
    <x v="86"/>
    <x v="0"/>
    <n v="152"/>
    <n v="29"/>
    <n v="19.078947368421101"/>
  </r>
  <r>
    <x v="11"/>
    <x v="86"/>
    <x v="1"/>
    <n v="199"/>
    <n v="18"/>
    <n v="9.0452261306532709"/>
  </r>
  <r>
    <x v="11"/>
    <x v="87"/>
    <x v="0"/>
    <n v="30"/>
    <n v="8"/>
    <n v="26.6666666666667"/>
  </r>
  <r>
    <x v="11"/>
    <x v="87"/>
    <x v="1"/>
    <n v="78"/>
    <s v="."/>
    <s v="."/>
  </r>
  <r>
    <x v="11"/>
    <x v="88"/>
    <x v="0"/>
    <n v="156"/>
    <n v="38"/>
    <n v="24.3589743589744"/>
  </r>
  <r>
    <x v="11"/>
    <x v="88"/>
    <x v="1"/>
    <n v="208"/>
    <n v="24"/>
    <n v="11.538461538461499"/>
  </r>
  <r>
    <x v="11"/>
    <x v="89"/>
    <x v="0"/>
    <n v="110"/>
    <n v="39"/>
    <n v="35.454545454545503"/>
  </r>
  <r>
    <x v="11"/>
    <x v="89"/>
    <x v="1"/>
    <n v="205"/>
    <n v="21"/>
    <n v="10.243902439024399"/>
  </r>
  <r>
    <x v="11"/>
    <x v="90"/>
    <x v="0"/>
    <n v="357"/>
    <n v="68"/>
    <n v="19.047619047619101"/>
  </r>
  <r>
    <x v="11"/>
    <x v="90"/>
    <x v="1"/>
    <n v="561"/>
    <n v="61"/>
    <n v="10.873440285205"/>
  </r>
  <r>
    <x v="11"/>
    <x v="91"/>
    <x v="0"/>
    <n v="112"/>
    <n v="13"/>
    <n v="11.6071428571429"/>
  </r>
  <r>
    <x v="11"/>
    <x v="91"/>
    <x v="1"/>
    <n v="147"/>
    <n v="13"/>
    <n v="8.84353741496599"/>
  </r>
  <r>
    <x v="11"/>
    <x v="92"/>
    <x v="0"/>
    <n v="260"/>
    <n v="63"/>
    <n v="24.230769230769202"/>
  </r>
  <r>
    <x v="11"/>
    <x v="92"/>
    <x v="1"/>
    <n v="358"/>
    <n v="36"/>
    <n v="10.055865921787699"/>
  </r>
  <r>
    <x v="11"/>
    <x v="93"/>
    <x v="0"/>
    <n v="114"/>
    <n v="28"/>
    <n v="24.5614035087719"/>
  </r>
  <r>
    <x v="11"/>
    <x v="93"/>
    <x v="1"/>
    <n v="173"/>
    <n v="21"/>
    <n v="12.1387283236994"/>
  </r>
  <r>
    <x v="11"/>
    <x v="94"/>
    <x v="0"/>
    <n v="32"/>
    <n v="16"/>
    <n v="50"/>
  </r>
  <r>
    <x v="11"/>
    <x v="94"/>
    <x v="1"/>
    <n v="50"/>
    <n v="5"/>
    <n v="10"/>
  </r>
  <r>
    <x v="11"/>
    <x v="95"/>
    <x v="0"/>
    <n v="216"/>
    <n v="59"/>
    <n v="27.314814814814799"/>
  </r>
  <r>
    <x v="11"/>
    <x v="95"/>
    <x v="1"/>
    <n v="401"/>
    <n v="66"/>
    <n v="16.458852867830402"/>
  </r>
  <r>
    <x v="11"/>
    <x v="96"/>
    <x v="0"/>
    <n v="542"/>
    <n v="57"/>
    <n v="10.516605166051701"/>
  </r>
  <r>
    <x v="11"/>
    <x v="96"/>
    <x v="1"/>
    <n v="640"/>
    <n v="55"/>
    <n v="8.59375"/>
  </r>
  <r>
    <x v="11"/>
    <x v="97"/>
    <x v="0"/>
    <n v="888"/>
    <n v="124"/>
    <n v="13.963963963964"/>
  </r>
  <r>
    <x v="11"/>
    <x v="97"/>
    <x v="1"/>
    <n v="925"/>
    <n v="83"/>
    <n v="8.9729729729729808"/>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
  <r>
    <x v="0"/>
    <s v="national"/>
    <x v="0"/>
    <n v="909"/>
    <n v="1571"/>
    <n v="57.861234882240602"/>
  </r>
  <r>
    <x v="0"/>
    <s v="national"/>
    <x v="1"/>
    <n v="489"/>
    <n v="1571"/>
    <n v="31.126670910248301"/>
  </r>
  <r>
    <x v="0"/>
    <s v="national"/>
    <x v="2"/>
    <n v="25"/>
    <n v="1571"/>
    <n v="1.59134309357097"/>
  </r>
  <r>
    <x v="0"/>
    <s v="national"/>
    <x v="3"/>
    <n v="117"/>
    <n v="1571"/>
    <n v="7.4474856779121597"/>
  </r>
  <r>
    <x v="0"/>
    <s v="national"/>
    <x v="4"/>
    <n v="31"/>
    <n v="1571"/>
    <n v="1.97326543602801"/>
  </r>
  <r>
    <x v="1"/>
    <s v="national"/>
    <x v="0"/>
    <n v="971"/>
    <n v="1610"/>
    <n v="60.3105590062112"/>
  </r>
  <r>
    <x v="1"/>
    <s v="national"/>
    <x v="1"/>
    <n v="520"/>
    <n v="1610"/>
    <n v="32.2981366459627"/>
  </r>
  <r>
    <x v="1"/>
    <s v="national"/>
    <x v="2"/>
    <n v="26"/>
    <n v="1610"/>
    <n v="1.6149068322981399"/>
  </r>
  <r>
    <x v="1"/>
    <s v="national"/>
    <x v="3"/>
    <n v="79"/>
    <n v="1610"/>
    <n v="4.9068322981366501"/>
  </r>
  <r>
    <x v="1"/>
    <s v="national"/>
    <x v="4"/>
    <n v="14"/>
    <n v="1610"/>
    <n v="0.86956521739129999"/>
  </r>
  <r>
    <x v="2"/>
    <s v="national"/>
    <x v="0"/>
    <n v="956"/>
    <n v="1593"/>
    <n v="60.012554927809198"/>
  </r>
  <r>
    <x v="2"/>
    <s v="national"/>
    <x v="1"/>
    <n v="537"/>
    <n v="1593"/>
    <n v="33.709981167608298"/>
  </r>
  <r>
    <x v="2"/>
    <s v="national"/>
    <x v="2"/>
    <n v="21"/>
    <n v="1593"/>
    <n v="1.3182674199623401"/>
  </r>
  <r>
    <x v="2"/>
    <s v="national"/>
    <x v="3"/>
    <n v="63"/>
    <n v="1593"/>
    <n v="3.9548022598870101"/>
  </r>
  <r>
    <x v="2"/>
    <s v="national"/>
    <x v="4"/>
    <n v="16"/>
    <n v="1593"/>
    <n v="1.0043942247332101"/>
  </r>
  <r>
    <x v="3"/>
    <s v="national"/>
    <x v="0"/>
    <n v="1037"/>
    <n v="1670"/>
    <n v="62.095808383233503"/>
  </r>
  <r>
    <x v="3"/>
    <s v="national"/>
    <x v="1"/>
    <n v="517"/>
    <n v="1670"/>
    <n v="30.958083832335301"/>
  </r>
  <r>
    <x v="3"/>
    <s v="national"/>
    <x v="2"/>
    <n v="27"/>
    <n v="1670"/>
    <n v="1.6167664670658699"/>
  </r>
  <r>
    <x v="3"/>
    <s v="national"/>
    <x v="3"/>
    <n v="78"/>
    <n v="1670"/>
    <n v="4.6706586826347296"/>
  </r>
  <r>
    <x v="3"/>
    <s v="national"/>
    <x v="4"/>
    <n v="11"/>
    <n v="1670"/>
    <n v="0.65868263473054001"/>
  </r>
  <r>
    <x v="4"/>
    <s v="national"/>
    <x v="0"/>
    <n v="1061"/>
    <n v="1708"/>
    <n v="62.119437939110099"/>
  </r>
  <r>
    <x v="4"/>
    <s v="national"/>
    <x v="1"/>
    <n v="534"/>
    <n v="1708"/>
    <n v="31.2646370023419"/>
  </r>
  <r>
    <x v="4"/>
    <s v="national"/>
    <x v="2"/>
    <n v="28"/>
    <n v="1708"/>
    <n v="1.63934426229508"/>
  </r>
  <r>
    <x v="4"/>
    <s v="national"/>
    <x v="3"/>
    <n v="77"/>
    <n v="1708"/>
    <n v="4.5081967213114797"/>
  </r>
  <r>
    <x v="4"/>
    <s v="national"/>
    <x v="4"/>
    <n v="8"/>
    <n v="1708"/>
    <n v="0.46838407494145001"/>
  </r>
  <r>
    <x v="5"/>
    <s v="national"/>
    <x v="0"/>
    <n v="945"/>
    <n v="1516"/>
    <n v="62.335092348285002"/>
  </r>
  <r>
    <x v="5"/>
    <s v="national"/>
    <x v="1"/>
    <n v="474"/>
    <n v="1516"/>
    <n v="31.2664907651715"/>
  </r>
  <r>
    <x v="5"/>
    <s v="national"/>
    <x v="2"/>
    <n v="24"/>
    <n v="1516"/>
    <n v="1.5831134564643801"/>
  </r>
  <r>
    <x v="5"/>
    <s v="national"/>
    <x v="3"/>
    <n v="66"/>
    <n v="1516"/>
    <n v="4.3535620052770501"/>
  </r>
  <r>
    <x v="5"/>
    <s v="national"/>
    <x v="4"/>
    <n v="7"/>
    <n v="1516"/>
    <n v="0.46174142480211"/>
  </r>
  <r>
    <x v="6"/>
    <s v="national"/>
    <x v="0"/>
    <n v="1240"/>
    <n v="1893"/>
    <n v="65.504490227152701"/>
  </r>
  <r>
    <x v="6"/>
    <s v="national"/>
    <x v="1"/>
    <n v="556"/>
    <n v="1893"/>
    <n v="29.371368198626499"/>
  </r>
  <r>
    <x v="6"/>
    <s v="national"/>
    <x v="2"/>
    <n v="25"/>
    <n v="1893"/>
    <n v="1.32065504490227"/>
  </r>
  <r>
    <x v="6"/>
    <s v="national"/>
    <x v="3"/>
    <n v="67"/>
    <n v="1893"/>
    <n v="3.53935552033809"/>
  </r>
  <r>
    <x v="6"/>
    <s v="national"/>
    <x v="4"/>
    <n v="5"/>
    <n v="1893"/>
    <n v="0.26413100898045"/>
  </r>
  <r>
    <x v="7"/>
    <s v="national"/>
    <x v="0"/>
    <n v="1210"/>
    <n v="1828"/>
    <n v="66.192560175054695"/>
  </r>
  <r>
    <x v="7"/>
    <s v="national"/>
    <x v="1"/>
    <n v="519"/>
    <n v="1828"/>
    <n v="28.391684901531701"/>
  </r>
  <r>
    <x v="7"/>
    <s v="national"/>
    <x v="2"/>
    <n v="32"/>
    <n v="1828"/>
    <n v="1.7505470459518599"/>
  </r>
  <r>
    <x v="7"/>
    <s v="national"/>
    <x v="3"/>
    <n v="60"/>
    <n v="1828"/>
    <n v="3.2822757111597398"/>
  </r>
  <r>
    <x v="7"/>
    <s v="national"/>
    <x v="4"/>
    <n v="7"/>
    <n v="1828"/>
    <n v="0.38293216630197002"/>
  </r>
  <r>
    <x v="8"/>
    <s v="national"/>
    <x v="0"/>
    <n v="1135"/>
    <n v="1712"/>
    <n v="66.296728971962594"/>
  </r>
  <r>
    <x v="8"/>
    <s v="national"/>
    <x v="1"/>
    <n v="481"/>
    <n v="1712"/>
    <n v="28.095794392523398"/>
  </r>
  <r>
    <x v="8"/>
    <s v="national"/>
    <x v="2"/>
    <n v="31"/>
    <n v="1712"/>
    <n v="1.8107476635513999"/>
  </r>
  <r>
    <x v="8"/>
    <s v="national"/>
    <x v="3"/>
    <n v="55"/>
    <n v="1712"/>
    <n v="3.2126168224299101"/>
  </r>
  <r>
    <x v="8"/>
    <s v="national"/>
    <x v="4"/>
    <n v="10"/>
    <n v="1712"/>
    <n v="0.58411214953270996"/>
  </r>
  <r>
    <x v="9"/>
    <s v="national"/>
    <x v="0"/>
    <n v="1097"/>
    <n v="1637"/>
    <n v="67.012828344532707"/>
  </r>
  <r>
    <x v="9"/>
    <s v="national"/>
    <x v="1"/>
    <n v="429"/>
    <n v="1637"/>
    <n v="26.2064752596213"/>
  </r>
  <r>
    <x v="9"/>
    <s v="national"/>
    <x v="2"/>
    <n v="30"/>
    <n v="1637"/>
    <n v="1.8326206475259601"/>
  </r>
  <r>
    <x v="9"/>
    <s v="national"/>
    <x v="3"/>
    <n v="64"/>
    <n v="1637"/>
    <n v="3.9095907147220501"/>
  </r>
  <r>
    <x v="9"/>
    <s v="national"/>
    <x v="4"/>
    <n v="17"/>
    <n v="1637"/>
    <n v="1.03848503359805"/>
  </r>
  <r>
    <x v="10"/>
    <s v="national"/>
    <x v="0"/>
    <n v="1070"/>
    <n v="1608"/>
    <n v="66.542288557213993"/>
  </r>
  <r>
    <x v="10"/>
    <s v="national"/>
    <x v="1"/>
    <n v="439"/>
    <n v="1608"/>
    <n v="27.300995024875601"/>
  </r>
  <r>
    <x v="10"/>
    <s v="national"/>
    <x v="2"/>
    <n v="21"/>
    <n v="1608"/>
    <n v="1.3059701492537299"/>
  </r>
  <r>
    <x v="10"/>
    <s v="national"/>
    <x v="3"/>
    <n v="70"/>
    <n v="1608"/>
    <n v="4.3532338308457703"/>
  </r>
  <r>
    <x v="10"/>
    <s v="national"/>
    <x v="4"/>
    <n v="8"/>
    <n v="1608"/>
    <n v="0.49751243781095"/>
  </r>
  <r>
    <x v="11"/>
    <s v="national"/>
    <x v="0"/>
    <n v="1262"/>
    <n v="1811"/>
    <n v="69.685256764218707"/>
  </r>
  <r>
    <x v="11"/>
    <s v="national"/>
    <x v="1"/>
    <n v="195"/>
    <n v="1811"/>
    <n v="10.767531750414101"/>
  </r>
  <r>
    <x v="11"/>
    <s v="national"/>
    <x v="2"/>
    <n v="26"/>
    <n v="1811"/>
    <n v="1.4356709000552199"/>
  </r>
  <r>
    <x v="11"/>
    <s v="national"/>
    <x v="3"/>
    <n v="54"/>
    <n v="1811"/>
    <n v="2.9817780231916098"/>
  </r>
  <r>
    <x v="11"/>
    <s v="national"/>
    <x v="4"/>
    <n v="274"/>
    <n v="1811"/>
    <n v="15.129762562120399"/>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
  <r>
    <x v="0"/>
    <x v="0"/>
    <n v="2520"/>
    <n v="8981"/>
    <n v="21.911138161899"/>
    <n v="11501"/>
  </r>
  <r>
    <x v="0"/>
    <x v="1"/>
    <n v="1226"/>
    <n v="5843"/>
    <n v="17.3433300325364"/>
    <n v="7069"/>
  </r>
  <r>
    <x v="0"/>
    <x v="2"/>
    <n v="553"/>
    <n v="2870"/>
    <n v="16.155419222903902"/>
    <n v="3423"/>
  </r>
  <r>
    <x v="0"/>
    <x v="3"/>
    <n v="868"/>
    <n v="4319"/>
    <n v="16.734143049932499"/>
    <n v="5187"/>
  </r>
  <r>
    <x v="0"/>
    <x v="4"/>
    <n v="1969"/>
    <n v="7441"/>
    <n v="20.924548352816199"/>
    <n v="9410"/>
  </r>
  <r>
    <x v="1"/>
    <x v="0"/>
    <n v="2545"/>
    <n v="9402"/>
    <n v="21.3024190173265"/>
    <n v="11947"/>
  </r>
  <r>
    <x v="1"/>
    <x v="1"/>
    <n v="1278"/>
    <n v="5937"/>
    <n v="17.713097713097699"/>
    <n v="7215"/>
  </r>
  <r>
    <x v="1"/>
    <x v="2"/>
    <n v="526"/>
    <n v="2957"/>
    <n v="15.101923629055401"/>
    <n v="3483"/>
  </r>
  <r>
    <x v="1"/>
    <x v="3"/>
    <n v="854"/>
    <n v="4430"/>
    <n v="16.1619984859955"/>
    <n v="5284"/>
  </r>
  <r>
    <x v="1"/>
    <x v="4"/>
    <n v="1923"/>
    <n v="7639"/>
    <n v="20.110855469566999"/>
    <n v="9562"/>
  </r>
  <r>
    <x v="2"/>
    <x v="0"/>
    <n v="2558"/>
    <n v="9553"/>
    <n v="21.121294690776999"/>
    <n v="12111"/>
  </r>
  <r>
    <x v="2"/>
    <x v="1"/>
    <n v="1322"/>
    <n v="5949"/>
    <n v="18.181818181818201"/>
    <n v="7271"/>
  </r>
  <r>
    <x v="2"/>
    <x v="2"/>
    <n v="524"/>
    <n v="3021"/>
    <n v="14.7813822284908"/>
    <n v="3545"/>
  </r>
  <r>
    <x v="2"/>
    <x v="3"/>
    <n v="871"/>
    <n v="4541"/>
    <n v="16.093865484109401"/>
    <n v="5412"/>
  </r>
  <r>
    <x v="2"/>
    <x v="4"/>
    <n v="1931"/>
    <n v="7904"/>
    <n v="19.6339603457041"/>
    <n v="9835"/>
  </r>
  <r>
    <x v="3"/>
    <x v="0"/>
    <n v="2476"/>
    <n v="9637"/>
    <n v="20.4408486749773"/>
    <n v="12113"/>
  </r>
  <r>
    <x v="3"/>
    <x v="1"/>
    <n v="1385"/>
    <n v="6089"/>
    <n v="18.530907144768499"/>
    <n v="7474"/>
  </r>
  <r>
    <x v="3"/>
    <x v="2"/>
    <n v="474"/>
    <n v="3004"/>
    <n v="13.628522139160401"/>
    <n v="3478"/>
  </r>
  <r>
    <x v="3"/>
    <x v="3"/>
    <n v="823"/>
    <n v="4616"/>
    <n v="15.1314579886008"/>
    <n v="5439"/>
  </r>
  <r>
    <x v="3"/>
    <x v="4"/>
    <n v="1853"/>
    <n v="8293"/>
    <n v="18.263355016755401"/>
    <n v="10146"/>
  </r>
  <r>
    <x v="4"/>
    <x v="0"/>
    <n v="2336"/>
    <n v="9870"/>
    <n v="19.138128789120099"/>
    <n v="12206"/>
  </r>
  <r>
    <x v="4"/>
    <x v="1"/>
    <n v="1418"/>
    <n v="6130"/>
    <n v="18.786433492315901"/>
    <n v="7548"/>
  </r>
  <r>
    <x v="4"/>
    <x v="2"/>
    <n v="460"/>
    <n v="3061"/>
    <n v="13.0644703209316"/>
    <n v="3521"/>
  </r>
  <r>
    <x v="4"/>
    <x v="3"/>
    <n v="875"/>
    <n v="4648"/>
    <n v="15.8428390367554"/>
    <n v="5523"/>
  </r>
  <r>
    <x v="4"/>
    <x v="4"/>
    <n v="1881"/>
    <n v="8401"/>
    <n v="18.294106205018501"/>
    <n v="10282"/>
  </r>
  <r>
    <x v="5"/>
    <x v="0"/>
    <n v="2163"/>
    <n v="9898"/>
    <n v="17.933836331979101"/>
    <n v="12061"/>
  </r>
  <r>
    <x v="5"/>
    <x v="1"/>
    <n v="1295"/>
    <n v="6148"/>
    <n v="17.398898293698799"/>
    <n v="7443"/>
  </r>
  <r>
    <x v="5"/>
    <x v="2"/>
    <n v="482"/>
    <n v="2967"/>
    <n v="13.9750652363004"/>
    <n v="3449"/>
  </r>
  <r>
    <x v="5"/>
    <x v="3"/>
    <n v="835"/>
    <n v="4558"/>
    <n v="15.4830335620249"/>
    <n v="5393"/>
  </r>
  <r>
    <x v="5"/>
    <x v="4"/>
    <n v="1798"/>
    <n v="8462"/>
    <n v="17.524366471734901"/>
    <n v="10260"/>
  </r>
  <r>
    <x v="6"/>
    <x v="0"/>
    <n v="2166"/>
    <n v="9755"/>
    <n v="18.169616642899101"/>
    <n v="11921"/>
  </r>
  <r>
    <x v="6"/>
    <x v="1"/>
    <n v="1389"/>
    <n v="6079"/>
    <n v="18.599357257632601"/>
    <n v="7468"/>
  </r>
  <r>
    <x v="6"/>
    <x v="2"/>
    <n v="518"/>
    <n v="3042"/>
    <n v="14.550561797752801"/>
    <n v="3560"/>
  </r>
  <r>
    <x v="6"/>
    <x v="3"/>
    <n v="891"/>
    <n v="4524"/>
    <n v="16.454293628808902"/>
    <n v="5415"/>
  </r>
  <r>
    <x v="6"/>
    <x v="4"/>
    <n v="1923"/>
    <n v="8694"/>
    <n v="18.112461147216699"/>
    <n v="10617"/>
  </r>
  <r>
    <x v="7"/>
    <x v="0"/>
    <n v="2142"/>
    <n v="9771"/>
    <n v="17.980357592546"/>
    <n v="11913"/>
  </r>
  <r>
    <x v="7"/>
    <x v="1"/>
    <n v="1418"/>
    <n v="5994"/>
    <n v="19.131138694009699"/>
    <n v="7412"/>
  </r>
  <r>
    <x v="7"/>
    <x v="2"/>
    <n v="514"/>
    <n v="2990"/>
    <n v="14.668949771689499"/>
    <n v="3504"/>
  </r>
  <r>
    <x v="7"/>
    <x v="3"/>
    <n v="874"/>
    <n v="4664"/>
    <n v="15.7818707114482"/>
    <n v="5538"/>
  </r>
  <r>
    <x v="7"/>
    <x v="4"/>
    <n v="1944"/>
    <n v="8762"/>
    <n v="18.1580422193163"/>
    <n v="10706"/>
  </r>
  <r>
    <x v="8"/>
    <x v="0"/>
    <n v="2141"/>
    <n v="9710"/>
    <n v="18.065985992743201"/>
    <n v="11851"/>
  </r>
  <r>
    <x v="8"/>
    <x v="1"/>
    <n v="1269"/>
    <n v="5984"/>
    <n v="17.496208465462601"/>
    <n v="7253"/>
  </r>
  <r>
    <x v="8"/>
    <x v="2"/>
    <n v="496"/>
    <n v="3007"/>
    <n v="14.159292035398201"/>
    <n v="3503"/>
  </r>
  <r>
    <x v="8"/>
    <x v="3"/>
    <n v="826"/>
    <n v="4670"/>
    <n v="15.0291120815138"/>
    <n v="5496"/>
  </r>
  <r>
    <x v="8"/>
    <x v="4"/>
    <n v="1968"/>
    <n v="8584"/>
    <n v="18.6504927975739"/>
    <n v="10552"/>
  </r>
  <r>
    <x v="9"/>
    <x v="0"/>
    <n v="1966"/>
    <n v="10043"/>
    <n v="16.3710550420518"/>
    <n v="12009"/>
  </r>
  <r>
    <x v="9"/>
    <x v="1"/>
    <n v="1220"/>
    <n v="6081"/>
    <n v="16.710039720586199"/>
    <n v="7301"/>
  </r>
  <r>
    <x v="9"/>
    <x v="2"/>
    <n v="444"/>
    <n v="2971"/>
    <n v="13.001464128843301"/>
    <n v="3415"/>
  </r>
  <r>
    <x v="9"/>
    <x v="3"/>
    <n v="803"/>
    <n v="4708"/>
    <n v="14.5708582834331"/>
    <n v="5511"/>
  </r>
  <r>
    <x v="9"/>
    <x v="4"/>
    <n v="1931"/>
    <n v="8575"/>
    <n v="18.3799733485627"/>
    <n v="10506"/>
  </r>
  <r>
    <x v="10"/>
    <x v="0"/>
    <n v="1894"/>
    <n v="10786"/>
    <n v="14.936908517350201"/>
    <n v="12680"/>
  </r>
  <r>
    <x v="10"/>
    <x v="1"/>
    <n v="1128"/>
    <n v="6490"/>
    <n v="14.807035967445501"/>
    <n v="7618"/>
  </r>
  <r>
    <x v="10"/>
    <x v="2"/>
    <n v="430"/>
    <n v="3092"/>
    <n v="12.2089721749006"/>
    <n v="3522"/>
  </r>
  <r>
    <x v="10"/>
    <x v="3"/>
    <n v="774"/>
    <n v="5013"/>
    <n v="13.374805598755801"/>
    <n v="5787"/>
  </r>
  <r>
    <x v="10"/>
    <x v="4"/>
    <n v="1893"/>
    <n v="8780"/>
    <n v="17.736344045722898"/>
    <n v="10673"/>
  </r>
  <r>
    <x v="11"/>
    <x v="0"/>
    <n v="1950"/>
    <n v="11663"/>
    <n v="14.324542716521"/>
    <n v="13613"/>
  </r>
  <r>
    <x v="11"/>
    <x v="1"/>
    <n v="1129"/>
    <n v="6995"/>
    <n v="13.897095027080301"/>
    <n v="8124"/>
  </r>
  <r>
    <x v="11"/>
    <x v="2"/>
    <n v="405"/>
    <n v="3314"/>
    <n v="10.8900242000538"/>
    <n v="3719"/>
  </r>
  <r>
    <x v="11"/>
    <x v="3"/>
    <n v="775"/>
    <n v="5233"/>
    <n v="12.8994673768309"/>
    <n v="6008"/>
  </r>
  <r>
    <x v="11"/>
    <x v="4"/>
    <n v="1884"/>
    <n v="9329"/>
    <n v="16.801926335503399"/>
    <n v="11213"/>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75">
  <r>
    <x v="0"/>
    <x v="0"/>
    <n v="421"/>
    <n v="147"/>
    <n v="24.489795918367399"/>
  </r>
  <r>
    <x v="0"/>
    <x v="1"/>
    <n v="1134"/>
    <n v="144"/>
    <n v="29.8611111111111"/>
  </r>
  <r>
    <x v="0"/>
    <x v="2"/>
    <n v="1637"/>
    <n v="327"/>
    <n v="16.5137614678899"/>
  </r>
  <r>
    <x v="0"/>
    <x v="3"/>
    <n v="147"/>
    <n v="360"/>
    <n v="25.2777777777778"/>
  </r>
  <r>
    <x v="0"/>
    <x v="4"/>
    <n v="144"/>
    <n v="208"/>
    <n v="25.961538461538499"/>
  </r>
  <r>
    <x v="0"/>
    <x v="5"/>
    <n v="327"/>
    <n v="355"/>
    <n v="32.112676056338003"/>
  </r>
  <r>
    <x v="0"/>
    <x v="6"/>
    <n v="360"/>
    <n v="296"/>
    <n v="26.013513513513502"/>
  </r>
  <r>
    <x v="0"/>
    <x v="7"/>
    <n v="208"/>
    <n v="212"/>
    <n v="12.264150943396199"/>
  </r>
  <r>
    <x v="0"/>
    <x v="8"/>
    <n v="355"/>
    <n v="124"/>
    <n v="22.580645161290299"/>
  </r>
  <r>
    <x v="0"/>
    <x v="9"/>
    <n v="296"/>
    <n v="175"/>
    <n v="17.1428571428571"/>
  </r>
  <r>
    <x v="0"/>
    <x v="10"/>
    <n v="212"/>
    <n v="961"/>
    <n v="27.679500520291398"/>
  </r>
  <r>
    <x v="0"/>
    <x v="11"/>
    <n v="124"/>
    <n v="22"/>
    <s v="."/>
  </r>
  <r>
    <x v="0"/>
    <x v="12"/>
    <n v="175"/>
    <n v="206"/>
    <n v="20.873786407767"/>
  </r>
  <r>
    <x v="0"/>
    <x v="13"/>
    <n v="961"/>
    <n v="196"/>
    <n v="14.7959183673469"/>
  </r>
  <r>
    <x v="0"/>
    <x v="14"/>
    <n v="473"/>
    <n v="265"/>
    <n v="27.1698113207547"/>
  </r>
  <r>
    <x v="0"/>
    <x v="15"/>
    <n v="22"/>
    <n v="352"/>
    <n v="13.068181818181801"/>
  </r>
  <r>
    <x v="0"/>
    <x v="16"/>
    <n v="206"/>
    <n v="824"/>
    <n v="22.4514563106796"/>
  </r>
  <r>
    <x v="0"/>
    <x v="17"/>
    <n v="196"/>
    <n v="433"/>
    <n v="16.397228637413399"/>
  </r>
  <r>
    <x v="0"/>
    <x v="18"/>
    <n v="265"/>
    <n v="281"/>
    <n v="21.352313167259801"/>
  </r>
  <r>
    <x v="0"/>
    <x v="19"/>
    <n v="352"/>
    <n v="244"/>
    <n v="22.131147540983601"/>
  </r>
  <r>
    <x v="0"/>
    <x v="20"/>
    <n v="824"/>
    <n v="473"/>
    <n v="18.181818181818201"/>
  </r>
  <r>
    <x v="0"/>
    <x v="21"/>
    <n v="433"/>
    <n v="525"/>
    <n v="16.761904761904798"/>
  </r>
  <r>
    <x v="0"/>
    <x v="22"/>
    <n v="281"/>
    <n v="485"/>
    <n v="18.144329896907202"/>
  </r>
  <r>
    <x v="0"/>
    <x v="23"/>
    <n v="244"/>
    <n v="180"/>
    <n v="31.1111111111111"/>
  </r>
  <r>
    <x v="0"/>
    <x v="24"/>
    <n v="525"/>
    <n v="276"/>
    <n v="12.3188405797101"/>
  </r>
  <r>
    <x v="0"/>
    <x v="25"/>
    <n v="485"/>
    <n v="253"/>
    <n v="22.5296442687747"/>
  </r>
  <r>
    <x v="0"/>
    <x v="26"/>
    <n v="180"/>
    <n v="407"/>
    <n v="18.181818181818201"/>
  </r>
  <r>
    <x v="0"/>
    <x v="27"/>
    <n v="276"/>
    <n v="451"/>
    <n v="22.3946784922395"/>
  </r>
  <r>
    <x v="0"/>
    <x v="28"/>
    <n v="253"/>
    <n v="232"/>
    <n v="23.7068965517241"/>
  </r>
  <r>
    <x v="0"/>
    <x v="29"/>
    <n v="407"/>
    <n v="238"/>
    <n v="15.9663865546219"/>
  </r>
  <r>
    <x v="0"/>
    <x v="30"/>
    <n v="451"/>
    <n v="426"/>
    <n v="25.5868544600939"/>
  </r>
  <r>
    <x v="0"/>
    <x v="31"/>
    <n v="232"/>
    <n v="245"/>
    <n v="13.8775510204082"/>
  </r>
  <r>
    <x v="0"/>
    <x v="32"/>
    <n v="238"/>
    <n v="498"/>
    <n v="22.891566265060199"/>
  </r>
  <r>
    <x v="0"/>
    <x v="33"/>
    <n v="426"/>
    <n v="310"/>
    <n v="20"/>
  </r>
  <r>
    <x v="0"/>
    <x v="34"/>
    <n v="245"/>
    <n v="392"/>
    <n v="20.408163265306101"/>
  </r>
  <r>
    <x v="0"/>
    <x v="35"/>
    <n v="498"/>
    <n v="369"/>
    <n v="13.550135501354999"/>
  </r>
  <r>
    <x v="0"/>
    <x v="36"/>
    <n v="310"/>
    <n v="393"/>
    <n v="24.9363867684478"/>
  </r>
  <r>
    <x v="0"/>
    <x v="37"/>
    <n v="392"/>
    <n v="501"/>
    <n v="15.568862275449099"/>
  </r>
  <r>
    <x v="0"/>
    <x v="38"/>
    <n v="369"/>
    <n v="394"/>
    <n v="20.8121827411168"/>
  </r>
  <r>
    <x v="0"/>
    <x v="39"/>
    <n v="393"/>
    <n v="304"/>
    <n v="22.3684210526316"/>
  </r>
  <r>
    <x v="0"/>
    <x v="40"/>
    <n v="501"/>
    <n v="237"/>
    <n v="28.270042194092799"/>
  </r>
  <r>
    <x v="0"/>
    <x v="41"/>
    <n v="394"/>
    <n v="218"/>
    <n v="22.0183486238532"/>
  </r>
  <r>
    <x v="0"/>
    <x v="42"/>
    <n v="304"/>
    <n v="109"/>
    <n v="28.440366972477101"/>
  </r>
  <r>
    <x v="0"/>
    <x v="43"/>
    <n v="237"/>
    <n v="253"/>
    <n v="16.99604743083"/>
  </r>
  <r>
    <x v="0"/>
    <x v="44"/>
    <n v="218"/>
    <n v="338"/>
    <n v="17.455621301775199"/>
  </r>
  <r>
    <x v="0"/>
    <x v="45"/>
    <n v="109"/>
    <n v="204"/>
    <n v="16.6666666666667"/>
  </r>
  <r>
    <x v="0"/>
    <x v="46"/>
    <n v="253"/>
    <n v="633"/>
    <n v="18.957345971563999"/>
  </r>
  <r>
    <x v="0"/>
    <x v="47"/>
    <n v="338"/>
    <n v="2913"/>
    <n v="19.327154136628899"/>
  </r>
  <r>
    <x v="0"/>
    <x v="48"/>
    <n v="204"/>
    <n v="315"/>
    <n v="14.9206349206349"/>
  </r>
  <r>
    <x v="0"/>
    <x v="49"/>
    <n v="633"/>
    <n v="181"/>
    <n v="17.6795580110497"/>
  </r>
  <r>
    <x v="0"/>
    <x v="50"/>
    <n v="2913"/>
    <n v="186"/>
    <n v="13.440860215053799"/>
  </r>
  <r>
    <x v="0"/>
    <x v="51"/>
    <n v="315"/>
    <n v="132"/>
    <n v="30.303030303030301"/>
  </r>
  <r>
    <x v="0"/>
    <x v="52"/>
    <n v="181"/>
    <n v="322"/>
    <n v="18.322981366459601"/>
  </r>
  <r>
    <x v="0"/>
    <x v="53"/>
    <n v="186"/>
    <n v="411"/>
    <n v="20.6812652068127"/>
  </r>
  <r>
    <x v="0"/>
    <x v="54"/>
    <n v="132"/>
    <n v="11"/>
    <s v="."/>
  </r>
  <r>
    <x v="0"/>
    <x v="55"/>
    <n v="322"/>
    <n v="240"/>
    <n v="17.9166666666667"/>
  </r>
  <r>
    <x v="0"/>
    <x v="56"/>
    <n v="411"/>
    <n v="298"/>
    <n v="19.4630872483221"/>
  </r>
  <r>
    <x v="0"/>
    <x v="57"/>
    <n v="11"/>
    <n v="145"/>
    <n v="13.1034482758621"/>
  </r>
  <r>
    <x v="0"/>
    <x v="58"/>
    <n v="240"/>
    <n v="218"/>
    <n v="15.5963302752294"/>
  </r>
  <r>
    <x v="0"/>
    <x v="59"/>
    <n v="298"/>
    <n v="189"/>
    <n v="20.105820105820101"/>
  </r>
  <r>
    <x v="0"/>
    <x v="60"/>
    <n v="145"/>
    <n v="301"/>
    <n v="14.950166112956801"/>
  </r>
  <r>
    <x v="0"/>
    <x v="61"/>
    <n v="218"/>
    <n v="422"/>
    <n v="19.668246445497601"/>
  </r>
  <r>
    <x v="0"/>
    <x v="62"/>
    <n v="189"/>
    <n v="103"/>
    <n v="13.5922330097087"/>
  </r>
  <r>
    <x v="0"/>
    <x v="63"/>
    <n v="301"/>
    <n v="1342"/>
    <n v="17.138599105812201"/>
  </r>
  <r>
    <x v="0"/>
    <x v="64"/>
    <n v="422"/>
    <n v="261"/>
    <n v="15.3256704980843"/>
  </r>
  <r>
    <x v="0"/>
    <x v="65"/>
    <n v="103"/>
    <n v="542"/>
    <n v="15.129151291512899"/>
  </r>
  <r>
    <x v="0"/>
    <x v="66"/>
    <n v="1342"/>
    <n v="141"/>
    <n v="13.4751773049645"/>
  </r>
  <r>
    <x v="0"/>
    <x v="67"/>
    <n v="261"/>
    <n v="333"/>
    <n v="19.519519519519498"/>
  </r>
  <r>
    <x v="0"/>
    <x v="68"/>
    <n v="542"/>
    <n v="216"/>
    <n v="20.8333333333333"/>
  </r>
  <r>
    <x v="0"/>
    <x v="69"/>
    <n v="141"/>
    <n v="598"/>
    <n v="11.705685618729101"/>
  </r>
  <r>
    <x v="0"/>
    <x v="70"/>
    <n v="333"/>
    <n v="519"/>
    <n v="21.772639691714801"/>
  </r>
  <r>
    <x v="0"/>
    <x v="71"/>
    <n v="216"/>
    <n v="324"/>
    <n v="24.6913580246914"/>
  </r>
  <r>
    <x v="0"/>
    <x v="72"/>
    <n v="598"/>
    <n v="32"/>
    <s v="."/>
  </r>
  <r>
    <x v="0"/>
    <x v="73"/>
    <n v="519"/>
    <n v="457"/>
    <n v="13.7855579868709"/>
  </r>
  <r>
    <x v="0"/>
    <x v="74"/>
    <n v="324"/>
    <n v="251"/>
    <n v="12.7490039840637"/>
  </r>
  <r>
    <x v="0"/>
    <x v="75"/>
    <n v="32"/>
    <n v="330"/>
    <n v="18.484848484848499"/>
  </r>
  <r>
    <x v="0"/>
    <x v="76"/>
    <n v="457"/>
    <n v="590"/>
    <n v="22.372881355932201"/>
  </r>
  <r>
    <x v="0"/>
    <x v="77"/>
    <n v="251"/>
    <n v="102"/>
    <n v="12.7450980392157"/>
  </r>
  <r>
    <x v="0"/>
    <x v="78"/>
    <n v="330"/>
    <n v="202"/>
    <n v="16.8316831683168"/>
  </r>
  <r>
    <x v="0"/>
    <x v="79"/>
    <n v="590"/>
    <n v="130"/>
    <n v="15.384615384615399"/>
  </r>
  <r>
    <x v="0"/>
    <x v="80"/>
    <n v="102"/>
    <n v="145"/>
    <n v="19.310344827586199"/>
  </r>
  <r>
    <x v="0"/>
    <x v="81"/>
    <n v="202"/>
    <n v="549"/>
    <n v="20.400728597449898"/>
  </r>
  <r>
    <x v="0"/>
    <x v="82"/>
    <n v="130"/>
    <n v="203"/>
    <n v="14.778325123152699"/>
  </r>
  <r>
    <x v="0"/>
    <x v="83"/>
    <n v="145"/>
    <n v="598"/>
    <n v="21.9063545150502"/>
  </r>
  <r>
    <x v="0"/>
    <x v="84"/>
    <n v="549"/>
    <n v="256"/>
    <n v="16.796875"/>
  </r>
  <r>
    <x v="0"/>
    <x v="85"/>
    <n v="203"/>
    <n v="362"/>
    <n v="29.834254143646401"/>
  </r>
  <r>
    <x v="0"/>
    <x v="86"/>
    <n v="598"/>
    <n v="344"/>
    <n v="20.058139534883701"/>
  </r>
  <r>
    <x v="0"/>
    <x v="87"/>
    <n v="256"/>
    <n v="75"/>
    <n v="16"/>
  </r>
  <r>
    <x v="0"/>
    <x v="88"/>
    <n v="344"/>
    <n v="371"/>
    <n v="31.266846361186001"/>
  </r>
  <r>
    <x v="0"/>
    <x v="89"/>
    <n v="362"/>
    <n v="328"/>
    <n v="30.487804878048799"/>
  </r>
  <r>
    <x v="0"/>
    <x v="90"/>
    <n v="75"/>
    <n v="756"/>
    <n v="17.592592592592599"/>
  </r>
  <r>
    <x v="0"/>
    <x v="91"/>
    <n v="371"/>
    <n v="206"/>
    <n v="19.417475728155299"/>
  </r>
  <r>
    <x v="0"/>
    <x v="92"/>
    <n v="328"/>
    <n v="632"/>
    <n v="15.6645569620253"/>
  </r>
  <r>
    <x v="0"/>
    <x v="93"/>
    <n v="756"/>
    <n v="257"/>
    <n v="22.568093385213999"/>
  </r>
  <r>
    <x v="0"/>
    <x v="94"/>
    <n v="206"/>
    <n v="83"/>
    <n v="13.253012048192801"/>
  </r>
  <r>
    <x v="0"/>
    <x v="95"/>
    <n v="632"/>
    <n v="421"/>
    <n v="24.228028503562999"/>
  </r>
  <r>
    <x v="0"/>
    <x v="96"/>
    <n v="257"/>
    <n v="1134"/>
    <n v="14.726631393298099"/>
  </r>
  <r>
    <x v="0"/>
    <x v="97"/>
    <n v="83"/>
    <n v="1637"/>
    <n v="15.4551007941356"/>
  </r>
  <r>
    <x v="1"/>
    <x v="0"/>
    <n v="426"/>
    <n v="152"/>
    <n v="28.289473684210499"/>
  </r>
  <r>
    <x v="1"/>
    <x v="1"/>
    <n v="1159"/>
    <n v="152"/>
    <n v="29.605263157894701"/>
  </r>
  <r>
    <x v="1"/>
    <x v="2"/>
    <n v="1689"/>
    <n v="351"/>
    <n v="13.960113960114001"/>
  </r>
  <r>
    <x v="1"/>
    <x v="3"/>
    <n v="152"/>
    <n v="394"/>
    <n v="21.3197969543147"/>
  </r>
  <r>
    <x v="1"/>
    <x v="4"/>
    <n v="152"/>
    <n v="219"/>
    <n v="25.1141552511416"/>
  </r>
  <r>
    <x v="1"/>
    <x v="5"/>
    <n v="351"/>
    <n v="362"/>
    <n v="33.977900552486197"/>
  </r>
  <r>
    <x v="1"/>
    <x v="6"/>
    <n v="394"/>
    <n v="331"/>
    <n v="23.867069486404802"/>
  </r>
  <r>
    <x v="1"/>
    <x v="7"/>
    <n v="219"/>
    <n v="223"/>
    <n v="12.1076233183857"/>
  </r>
  <r>
    <x v="1"/>
    <x v="8"/>
    <n v="362"/>
    <n v="127"/>
    <n v="22.834645669291302"/>
  </r>
  <r>
    <x v="1"/>
    <x v="9"/>
    <n v="331"/>
    <n v="210"/>
    <n v="20.476190476190499"/>
  </r>
  <r>
    <x v="1"/>
    <x v="10"/>
    <n v="223"/>
    <n v="950"/>
    <n v="25.684210526315798"/>
  </r>
  <r>
    <x v="1"/>
    <x v="11"/>
    <n v="127"/>
    <n v="28"/>
    <s v="."/>
  </r>
  <r>
    <x v="1"/>
    <x v="12"/>
    <n v="210"/>
    <n v="205"/>
    <n v="22.439024390243901"/>
  </r>
  <r>
    <x v="1"/>
    <x v="13"/>
    <n v="950"/>
    <n v="198"/>
    <n v="12.6262626262626"/>
  </r>
  <r>
    <x v="1"/>
    <x v="14"/>
    <n v="465"/>
    <n v="288"/>
    <n v="27.7777777777778"/>
  </r>
  <r>
    <x v="1"/>
    <x v="15"/>
    <n v="28"/>
    <n v="364"/>
    <n v="14.560439560439599"/>
  </r>
  <r>
    <x v="1"/>
    <x v="16"/>
    <n v="205"/>
    <n v="841"/>
    <n v="20.332936979785998"/>
  </r>
  <r>
    <x v="1"/>
    <x v="17"/>
    <n v="198"/>
    <n v="453"/>
    <n v="15.8940397350993"/>
  </r>
  <r>
    <x v="1"/>
    <x v="18"/>
    <n v="288"/>
    <n v="299"/>
    <n v="19.0635451505017"/>
  </r>
  <r>
    <x v="1"/>
    <x v="19"/>
    <n v="364"/>
    <n v="259"/>
    <n v="20.077220077220101"/>
  </r>
  <r>
    <x v="1"/>
    <x v="20"/>
    <n v="841"/>
    <n v="465"/>
    <n v="15.268817204301101"/>
  </r>
  <r>
    <x v="1"/>
    <x v="21"/>
    <n v="453"/>
    <n v="547"/>
    <n v="16.819012797075001"/>
  </r>
  <r>
    <x v="1"/>
    <x v="22"/>
    <n v="299"/>
    <n v="507"/>
    <n v="17.7514792899408"/>
  </r>
  <r>
    <x v="1"/>
    <x v="23"/>
    <n v="259"/>
    <n v="174"/>
    <n v="27.0114942528736"/>
  </r>
  <r>
    <x v="1"/>
    <x v="24"/>
    <n v="547"/>
    <n v="294"/>
    <n v="15.9863945578231"/>
  </r>
  <r>
    <x v="1"/>
    <x v="25"/>
    <n v="507"/>
    <n v="284"/>
    <n v="26.056338028169002"/>
  </r>
  <r>
    <x v="1"/>
    <x v="26"/>
    <n v="174"/>
    <n v="437"/>
    <n v="16.933638443935902"/>
  </r>
  <r>
    <x v="1"/>
    <x v="27"/>
    <n v="294"/>
    <n v="469"/>
    <n v="23.454157782515999"/>
  </r>
  <r>
    <x v="1"/>
    <x v="28"/>
    <n v="284"/>
    <n v="244"/>
    <n v="25.819672131147499"/>
  </r>
  <r>
    <x v="1"/>
    <x v="29"/>
    <n v="437"/>
    <n v="241"/>
    <n v="18.257261410788399"/>
  </r>
  <r>
    <x v="1"/>
    <x v="30"/>
    <n v="469"/>
    <n v="429"/>
    <n v="28.205128205128201"/>
  </r>
  <r>
    <x v="1"/>
    <x v="31"/>
    <n v="244"/>
    <n v="249"/>
    <n v="14.859437751004"/>
  </r>
  <r>
    <x v="1"/>
    <x v="32"/>
    <n v="241"/>
    <n v="517"/>
    <n v="22.630560928433301"/>
  </r>
  <r>
    <x v="1"/>
    <x v="33"/>
    <n v="429"/>
    <n v="338"/>
    <n v="20.414201183431999"/>
  </r>
  <r>
    <x v="1"/>
    <x v="34"/>
    <n v="249"/>
    <n v="398"/>
    <n v="20.100502512562802"/>
  </r>
  <r>
    <x v="1"/>
    <x v="35"/>
    <n v="517"/>
    <n v="363"/>
    <n v="12.947658402203899"/>
  </r>
  <r>
    <x v="1"/>
    <x v="36"/>
    <n v="338"/>
    <n v="400"/>
    <n v="25"/>
  </r>
  <r>
    <x v="1"/>
    <x v="37"/>
    <n v="398"/>
    <n v="515"/>
    <n v="12.815533980582501"/>
  </r>
  <r>
    <x v="1"/>
    <x v="38"/>
    <n v="363"/>
    <n v="400"/>
    <n v="19.5"/>
  </r>
  <r>
    <x v="1"/>
    <x v="39"/>
    <n v="400"/>
    <n v="308"/>
    <n v="23.3766233766234"/>
  </r>
  <r>
    <x v="1"/>
    <x v="40"/>
    <n v="515"/>
    <n v="262"/>
    <n v="26.3358778625954"/>
  </r>
  <r>
    <x v="1"/>
    <x v="41"/>
    <n v="400"/>
    <n v="191"/>
    <n v="18.324607329842902"/>
  </r>
  <r>
    <x v="1"/>
    <x v="42"/>
    <n v="308"/>
    <n v="123"/>
    <n v="21.138211382113798"/>
  </r>
  <r>
    <x v="1"/>
    <x v="43"/>
    <n v="262"/>
    <n v="250"/>
    <n v="16.8"/>
  </r>
  <r>
    <x v="1"/>
    <x v="44"/>
    <n v="191"/>
    <n v="336"/>
    <n v="15.773809523809501"/>
  </r>
  <r>
    <x v="1"/>
    <x v="45"/>
    <n v="123"/>
    <n v="216"/>
    <n v="16.6666666666667"/>
  </r>
  <r>
    <x v="1"/>
    <x v="46"/>
    <n v="250"/>
    <n v="651"/>
    <n v="17.8187403993856"/>
  </r>
  <r>
    <x v="1"/>
    <x v="47"/>
    <n v="336"/>
    <n v="2921"/>
    <n v="18.110236220472402"/>
  </r>
  <r>
    <x v="1"/>
    <x v="48"/>
    <n v="216"/>
    <n v="322"/>
    <n v="15.527950310559"/>
  </r>
  <r>
    <x v="1"/>
    <x v="49"/>
    <n v="651"/>
    <n v="192"/>
    <n v="19.7916666666667"/>
  </r>
  <r>
    <x v="1"/>
    <x v="50"/>
    <n v="2921"/>
    <n v="180"/>
    <n v="12.2222222222222"/>
  </r>
  <r>
    <x v="1"/>
    <x v="51"/>
    <n v="322"/>
    <n v="135"/>
    <n v="31.851851851851901"/>
  </r>
  <r>
    <x v="1"/>
    <x v="52"/>
    <n v="192"/>
    <n v="317"/>
    <n v="17.350157728706598"/>
  </r>
  <r>
    <x v="1"/>
    <x v="53"/>
    <n v="180"/>
    <n v="471"/>
    <n v="16.560509554140101"/>
  </r>
  <r>
    <x v="1"/>
    <x v="54"/>
    <n v="135"/>
    <n v="11"/>
    <s v="."/>
  </r>
  <r>
    <x v="1"/>
    <x v="55"/>
    <n v="317"/>
    <n v="226"/>
    <n v="12.389380530973501"/>
  </r>
  <r>
    <x v="1"/>
    <x v="56"/>
    <n v="471"/>
    <n v="316"/>
    <n v="12.3417721518987"/>
  </r>
  <r>
    <x v="1"/>
    <x v="57"/>
    <n v="11"/>
    <n v="146"/>
    <n v="13.013698630137"/>
  </r>
  <r>
    <x v="1"/>
    <x v="58"/>
    <n v="226"/>
    <n v="217"/>
    <n v="20.7373271889401"/>
  </r>
  <r>
    <x v="1"/>
    <x v="59"/>
    <n v="316"/>
    <n v="192"/>
    <n v="15.625"/>
  </r>
  <r>
    <x v="1"/>
    <x v="60"/>
    <n v="146"/>
    <n v="293"/>
    <n v="14.334470989761099"/>
  </r>
  <r>
    <x v="1"/>
    <x v="61"/>
    <n v="217"/>
    <n v="433"/>
    <n v="17.321016166281801"/>
  </r>
  <r>
    <x v="1"/>
    <x v="62"/>
    <n v="192"/>
    <n v="106"/>
    <n v="15.094339622641501"/>
  </r>
  <r>
    <x v="1"/>
    <x v="63"/>
    <n v="293"/>
    <n v="1394"/>
    <n v="15.6384505021521"/>
  </r>
  <r>
    <x v="1"/>
    <x v="64"/>
    <n v="433"/>
    <n v="256"/>
    <n v="14.0625"/>
  </r>
  <r>
    <x v="1"/>
    <x v="65"/>
    <n v="106"/>
    <n v="576"/>
    <n v="16.6666666666667"/>
  </r>
  <r>
    <x v="1"/>
    <x v="66"/>
    <n v="1394"/>
    <n v="154"/>
    <n v="12.3376623376623"/>
  </r>
  <r>
    <x v="1"/>
    <x v="67"/>
    <n v="256"/>
    <n v="341"/>
    <n v="22.580645161290299"/>
  </r>
  <r>
    <x v="1"/>
    <x v="68"/>
    <n v="576"/>
    <n v="216"/>
    <n v="21.296296296296301"/>
  </r>
  <r>
    <x v="1"/>
    <x v="69"/>
    <n v="154"/>
    <n v="615"/>
    <n v="11.0569105691057"/>
  </r>
  <r>
    <x v="1"/>
    <x v="70"/>
    <n v="341"/>
    <n v="526"/>
    <n v="20.342205323193902"/>
  </r>
  <r>
    <x v="1"/>
    <x v="71"/>
    <n v="216"/>
    <n v="335"/>
    <n v="25.373134328358201"/>
  </r>
  <r>
    <x v="1"/>
    <x v="72"/>
    <n v="615"/>
    <n v="32"/>
    <s v="."/>
  </r>
  <r>
    <x v="1"/>
    <x v="73"/>
    <n v="526"/>
    <n v="469"/>
    <n v="14.0724946695096"/>
  </r>
  <r>
    <x v="1"/>
    <x v="74"/>
    <n v="335"/>
    <n v="269"/>
    <n v="12.639405204460999"/>
  </r>
  <r>
    <x v="1"/>
    <x v="75"/>
    <n v="32"/>
    <n v="343"/>
    <n v="16.618075801749299"/>
  </r>
  <r>
    <x v="1"/>
    <x v="76"/>
    <n v="469"/>
    <n v="600"/>
    <n v="21"/>
  </r>
  <r>
    <x v="1"/>
    <x v="77"/>
    <n v="269"/>
    <n v="108"/>
    <n v="16.6666666666667"/>
  </r>
  <r>
    <x v="1"/>
    <x v="78"/>
    <n v="343"/>
    <n v="216"/>
    <n v="20.8333333333333"/>
  </r>
  <r>
    <x v="1"/>
    <x v="79"/>
    <n v="600"/>
    <n v="131"/>
    <n v="17.5572519083969"/>
  </r>
  <r>
    <x v="1"/>
    <x v="80"/>
    <n v="108"/>
    <n v="135"/>
    <n v="16.296296296296301"/>
  </r>
  <r>
    <x v="1"/>
    <x v="81"/>
    <n v="216"/>
    <n v="538"/>
    <n v="22.3048327137546"/>
  </r>
  <r>
    <x v="1"/>
    <x v="82"/>
    <n v="131"/>
    <n v="196"/>
    <n v="16.326530612244898"/>
  </r>
  <r>
    <x v="1"/>
    <x v="83"/>
    <n v="135"/>
    <n v="600"/>
    <n v="24.6666666666667"/>
  </r>
  <r>
    <x v="1"/>
    <x v="84"/>
    <n v="538"/>
    <n v="259"/>
    <n v="14.671814671814699"/>
  </r>
  <r>
    <x v="1"/>
    <x v="85"/>
    <n v="196"/>
    <n v="352"/>
    <n v="33.238636363636402"/>
  </r>
  <r>
    <x v="1"/>
    <x v="86"/>
    <n v="600"/>
    <n v="345"/>
    <n v="22.318840579710098"/>
  </r>
  <r>
    <x v="1"/>
    <x v="87"/>
    <n v="259"/>
    <n v="69"/>
    <n v="23.188405797101499"/>
  </r>
  <r>
    <x v="1"/>
    <x v="88"/>
    <n v="345"/>
    <n v="377"/>
    <n v="31.2997347480106"/>
  </r>
  <r>
    <x v="1"/>
    <x v="89"/>
    <n v="352"/>
    <n v="335"/>
    <n v="25.9701492537314"/>
  </r>
  <r>
    <x v="1"/>
    <x v="90"/>
    <n v="69"/>
    <n v="755"/>
    <n v="15.364238410596"/>
  </r>
  <r>
    <x v="1"/>
    <x v="91"/>
    <n v="377"/>
    <n v="204"/>
    <n v="17.647058823529399"/>
  </r>
  <r>
    <x v="1"/>
    <x v="92"/>
    <n v="335"/>
    <n v="638"/>
    <n v="16.1442006269593"/>
  </r>
  <r>
    <x v="1"/>
    <x v="93"/>
    <n v="755"/>
    <n v="262"/>
    <n v="19.083969465648899"/>
  </r>
  <r>
    <x v="1"/>
    <x v="94"/>
    <n v="204"/>
    <n v="79"/>
    <n v="15.1898734177215"/>
  </r>
  <r>
    <x v="1"/>
    <x v="95"/>
    <n v="638"/>
    <n v="426"/>
    <n v="25.117370892018801"/>
  </r>
  <r>
    <x v="1"/>
    <x v="96"/>
    <n v="262"/>
    <n v="1159"/>
    <n v="14.0638481449525"/>
  </r>
  <r>
    <x v="1"/>
    <x v="97"/>
    <n v="79"/>
    <n v="1689"/>
    <n v="16.104203670811099"/>
  </r>
  <r>
    <x v="2"/>
    <x v="0"/>
    <n v="435"/>
    <n v="166"/>
    <n v="24.096385542168701"/>
  </r>
  <r>
    <x v="2"/>
    <x v="1"/>
    <n v="1137"/>
    <n v="161"/>
    <n v="31.055900621117999"/>
  </r>
  <r>
    <x v="2"/>
    <x v="2"/>
    <n v="1713"/>
    <n v="357"/>
    <n v="12.605042016806699"/>
  </r>
  <r>
    <x v="2"/>
    <x v="3"/>
    <n v="166"/>
    <n v="397"/>
    <n v="20.654911838790898"/>
  </r>
  <r>
    <x v="2"/>
    <x v="4"/>
    <n v="161"/>
    <n v="231"/>
    <n v="24.675324675324699"/>
  </r>
  <r>
    <x v="2"/>
    <x v="5"/>
    <n v="357"/>
    <n v="403"/>
    <n v="32.506203473945398"/>
  </r>
  <r>
    <x v="2"/>
    <x v="6"/>
    <n v="397"/>
    <n v="329"/>
    <n v="22.188449848024302"/>
  </r>
  <r>
    <x v="2"/>
    <x v="7"/>
    <n v="231"/>
    <n v="236"/>
    <n v="11.0169491525424"/>
  </r>
  <r>
    <x v="2"/>
    <x v="8"/>
    <n v="403"/>
    <n v="128"/>
    <n v="26.5625"/>
  </r>
  <r>
    <x v="2"/>
    <x v="9"/>
    <n v="329"/>
    <n v="212"/>
    <n v="14.622641509434001"/>
  </r>
  <r>
    <x v="2"/>
    <x v="10"/>
    <n v="236"/>
    <n v="977"/>
    <n v="23.5414534288639"/>
  </r>
  <r>
    <x v="2"/>
    <x v="11"/>
    <n v="128"/>
    <n v="25"/>
    <n v="24"/>
  </r>
  <r>
    <x v="2"/>
    <x v="12"/>
    <n v="212"/>
    <n v="220"/>
    <n v="22.727272727272702"/>
  </r>
  <r>
    <x v="2"/>
    <x v="13"/>
    <n v="977"/>
    <n v="196"/>
    <n v="13.7755102040816"/>
  </r>
  <r>
    <x v="2"/>
    <x v="14"/>
    <n v="465"/>
    <n v="297"/>
    <n v="26.599326599326599"/>
  </r>
  <r>
    <x v="2"/>
    <x v="15"/>
    <n v="25"/>
    <n v="368"/>
    <n v="15.2173913043478"/>
  </r>
  <r>
    <x v="2"/>
    <x v="16"/>
    <n v="220"/>
    <n v="844"/>
    <n v="22.511848341232199"/>
  </r>
  <r>
    <x v="2"/>
    <x v="17"/>
    <n v="196"/>
    <n v="456"/>
    <n v="17.982456140350902"/>
  </r>
  <r>
    <x v="2"/>
    <x v="18"/>
    <n v="297"/>
    <n v="326"/>
    <n v="21.779141104294499"/>
  </r>
  <r>
    <x v="2"/>
    <x v="19"/>
    <n v="368"/>
    <n v="282"/>
    <n v="18.085106382978701"/>
  </r>
  <r>
    <x v="2"/>
    <x v="20"/>
    <n v="844"/>
    <n v="465"/>
    <n v="15.0537634408602"/>
  </r>
  <r>
    <x v="2"/>
    <x v="21"/>
    <n v="456"/>
    <n v="542"/>
    <n v="16.0516605166052"/>
  </r>
  <r>
    <x v="2"/>
    <x v="22"/>
    <n v="326"/>
    <n v="500"/>
    <n v="18.2"/>
  </r>
  <r>
    <x v="2"/>
    <x v="23"/>
    <n v="282"/>
    <n v="177"/>
    <n v="24.8587570621469"/>
  </r>
  <r>
    <x v="2"/>
    <x v="24"/>
    <n v="542"/>
    <n v="311"/>
    <n v="15.434083601286201"/>
  </r>
  <r>
    <x v="2"/>
    <x v="25"/>
    <n v="500"/>
    <n v="307"/>
    <n v="27.6872964169381"/>
  </r>
  <r>
    <x v="2"/>
    <x v="26"/>
    <n v="177"/>
    <n v="451"/>
    <n v="19.0687361419069"/>
  </r>
  <r>
    <x v="2"/>
    <x v="27"/>
    <n v="311"/>
    <n v="498"/>
    <n v="23.493975903614501"/>
  </r>
  <r>
    <x v="2"/>
    <x v="28"/>
    <n v="307"/>
    <n v="267"/>
    <n v="28.089887640449401"/>
  </r>
  <r>
    <x v="2"/>
    <x v="29"/>
    <n v="451"/>
    <n v="235"/>
    <n v="19.5744680851064"/>
  </r>
  <r>
    <x v="2"/>
    <x v="30"/>
    <n v="498"/>
    <n v="454"/>
    <n v="24.008810572687199"/>
  </r>
  <r>
    <x v="2"/>
    <x v="31"/>
    <n v="267"/>
    <n v="261"/>
    <n v="14.9425287356322"/>
  </r>
  <r>
    <x v="2"/>
    <x v="32"/>
    <n v="235"/>
    <n v="518"/>
    <n v="19.3050193050193"/>
  </r>
  <r>
    <x v="2"/>
    <x v="33"/>
    <n v="454"/>
    <n v="352"/>
    <n v="20.170454545454501"/>
  </r>
  <r>
    <x v="2"/>
    <x v="34"/>
    <n v="261"/>
    <n v="435"/>
    <n v="14.022988505747101"/>
  </r>
  <r>
    <x v="2"/>
    <x v="35"/>
    <n v="518"/>
    <n v="364"/>
    <n v="13.7362637362637"/>
  </r>
  <r>
    <x v="2"/>
    <x v="36"/>
    <n v="352"/>
    <n v="403"/>
    <n v="25.3101736972705"/>
  </r>
  <r>
    <x v="2"/>
    <x v="37"/>
    <n v="435"/>
    <n v="510"/>
    <n v="15.294117647058799"/>
  </r>
  <r>
    <x v="2"/>
    <x v="38"/>
    <n v="364"/>
    <n v="408"/>
    <n v="19.362745098039198"/>
  </r>
  <r>
    <x v="2"/>
    <x v="39"/>
    <n v="403"/>
    <n v="311"/>
    <n v="21.864951768488801"/>
  </r>
  <r>
    <x v="2"/>
    <x v="40"/>
    <n v="510"/>
    <n v="256"/>
    <n v="24.609375"/>
  </r>
  <r>
    <x v="2"/>
    <x v="41"/>
    <n v="408"/>
    <n v="198"/>
    <n v="18.686868686868699"/>
  </r>
  <r>
    <x v="2"/>
    <x v="42"/>
    <n v="311"/>
    <n v="120"/>
    <n v="20.8333333333333"/>
  </r>
  <r>
    <x v="2"/>
    <x v="43"/>
    <n v="256"/>
    <n v="245"/>
    <n v="14.6938775510204"/>
  </r>
  <r>
    <x v="2"/>
    <x v="44"/>
    <n v="198"/>
    <n v="342"/>
    <n v="18.421052631578899"/>
  </r>
  <r>
    <x v="2"/>
    <x v="45"/>
    <n v="120"/>
    <n v="230"/>
    <n v="16.086956521739101"/>
  </r>
  <r>
    <x v="2"/>
    <x v="46"/>
    <n v="245"/>
    <n v="654"/>
    <n v="17.431192660550501"/>
  </r>
  <r>
    <x v="2"/>
    <x v="47"/>
    <n v="342"/>
    <n v="2896"/>
    <n v="18.1975138121547"/>
  </r>
  <r>
    <x v="2"/>
    <x v="48"/>
    <n v="230"/>
    <n v="333"/>
    <n v="17.417417417417401"/>
  </r>
  <r>
    <x v="2"/>
    <x v="49"/>
    <n v="654"/>
    <n v="186"/>
    <n v="17.741935483871"/>
  </r>
  <r>
    <x v="2"/>
    <x v="50"/>
    <n v="2896"/>
    <n v="175"/>
    <n v="13.1428571428571"/>
  </r>
  <r>
    <x v="2"/>
    <x v="51"/>
    <n v="333"/>
    <n v="139"/>
    <n v="23.741007194244599"/>
  </r>
  <r>
    <x v="2"/>
    <x v="52"/>
    <n v="186"/>
    <n v="333"/>
    <n v="15.9159159159159"/>
  </r>
  <r>
    <x v="2"/>
    <x v="53"/>
    <n v="175"/>
    <n v="477"/>
    <n v="16.5618448637317"/>
  </r>
  <r>
    <x v="2"/>
    <x v="54"/>
    <n v="139"/>
    <n v="16"/>
    <s v="."/>
  </r>
  <r>
    <x v="2"/>
    <x v="55"/>
    <n v="333"/>
    <n v="235"/>
    <n v="13.6170212765957"/>
  </r>
  <r>
    <x v="2"/>
    <x v="56"/>
    <n v="477"/>
    <n v="326"/>
    <n v="12.576687116564401"/>
  </r>
  <r>
    <x v="2"/>
    <x v="57"/>
    <n v="16"/>
    <n v="149"/>
    <n v="17.449664429530198"/>
  </r>
  <r>
    <x v="2"/>
    <x v="58"/>
    <n v="235"/>
    <n v="218"/>
    <n v="21.559633027522899"/>
  </r>
  <r>
    <x v="2"/>
    <x v="59"/>
    <n v="326"/>
    <n v="209"/>
    <n v="15.789473684210501"/>
  </r>
  <r>
    <x v="2"/>
    <x v="60"/>
    <n v="149"/>
    <n v="282"/>
    <n v="13.4751773049645"/>
  </r>
  <r>
    <x v="2"/>
    <x v="61"/>
    <n v="218"/>
    <n v="443"/>
    <n v="13.9954853273138"/>
  </r>
  <r>
    <x v="2"/>
    <x v="62"/>
    <n v="209"/>
    <n v="103"/>
    <n v="17.475728155339802"/>
  </r>
  <r>
    <x v="2"/>
    <x v="63"/>
    <n v="282"/>
    <n v="1449"/>
    <n v="15.0448585231194"/>
  </r>
  <r>
    <x v="2"/>
    <x v="64"/>
    <n v="443"/>
    <n v="256"/>
    <n v="13.671875"/>
  </r>
  <r>
    <x v="2"/>
    <x v="65"/>
    <n v="103"/>
    <n v="613"/>
    <n v="17.618270799347499"/>
  </r>
  <r>
    <x v="2"/>
    <x v="66"/>
    <n v="1449"/>
    <n v="163"/>
    <n v="12.2699386503068"/>
  </r>
  <r>
    <x v="2"/>
    <x v="67"/>
    <n v="256"/>
    <n v="332"/>
    <n v="22.289156626505999"/>
  </r>
  <r>
    <x v="2"/>
    <x v="68"/>
    <n v="613"/>
    <n v="226"/>
    <n v="19.469026548672598"/>
  </r>
  <r>
    <x v="2"/>
    <x v="69"/>
    <n v="163"/>
    <n v="641"/>
    <n v="11.3884555382215"/>
  </r>
  <r>
    <x v="2"/>
    <x v="70"/>
    <n v="332"/>
    <n v="501"/>
    <n v="20.958083832335301"/>
  </r>
  <r>
    <x v="2"/>
    <x v="71"/>
    <n v="226"/>
    <n v="322"/>
    <n v="25.1552795031056"/>
  </r>
  <r>
    <x v="2"/>
    <x v="72"/>
    <n v="641"/>
    <n v="30"/>
    <s v="."/>
  </r>
  <r>
    <x v="2"/>
    <x v="73"/>
    <n v="501"/>
    <n v="464"/>
    <n v="15.732758620689699"/>
  </r>
  <r>
    <x v="2"/>
    <x v="74"/>
    <n v="322"/>
    <n v="271"/>
    <n v="16.236162361623599"/>
  </r>
  <r>
    <x v="2"/>
    <x v="75"/>
    <n v="30"/>
    <n v="339"/>
    <n v="17.994100294985302"/>
  </r>
  <r>
    <x v="2"/>
    <x v="76"/>
    <n v="464"/>
    <n v="616"/>
    <n v="18.668831168831201"/>
  </r>
  <r>
    <x v="2"/>
    <x v="77"/>
    <n v="271"/>
    <n v="113"/>
    <n v="11.5044247787611"/>
  </r>
  <r>
    <x v="2"/>
    <x v="78"/>
    <n v="339"/>
    <n v="213"/>
    <n v="23.4741784037559"/>
  </r>
  <r>
    <x v="2"/>
    <x v="79"/>
    <n v="616"/>
    <n v="139"/>
    <n v="14.3884892086331"/>
  </r>
  <r>
    <x v="2"/>
    <x v="80"/>
    <n v="113"/>
    <n v="134"/>
    <n v="19.402985074626901"/>
  </r>
  <r>
    <x v="2"/>
    <x v="81"/>
    <n v="213"/>
    <n v="537"/>
    <n v="24.022346368715102"/>
  </r>
  <r>
    <x v="2"/>
    <x v="82"/>
    <n v="139"/>
    <n v="192"/>
    <n v="16.6666666666667"/>
  </r>
  <r>
    <x v="2"/>
    <x v="83"/>
    <n v="134"/>
    <n v="644"/>
    <n v="24.6894409937888"/>
  </r>
  <r>
    <x v="2"/>
    <x v="84"/>
    <n v="537"/>
    <n v="259"/>
    <n v="16.988416988417001"/>
  </r>
  <r>
    <x v="2"/>
    <x v="85"/>
    <n v="192"/>
    <n v="383"/>
    <n v="35.248041775456898"/>
  </r>
  <r>
    <x v="2"/>
    <x v="86"/>
    <n v="644"/>
    <n v="339"/>
    <n v="20.648967551622398"/>
  </r>
  <r>
    <x v="2"/>
    <x v="87"/>
    <n v="259"/>
    <n v="76"/>
    <n v="22.3684210526316"/>
  </r>
  <r>
    <x v="2"/>
    <x v="88"/>
    <n v="339"/>
    <n v="376"/>
    <n v="26.329787234042598"/>
  </r>
  <r>
    <x v="2"/>
    <x v="89"/>
    <n v="383"/>
    <n v="338"/>
    <n v="21.301775147929"/>
  </r>
  <r>
    <x v="2"/>
    <x v="90"/>
    <n v="76"/>
    <n v="782"/>
    <n v="13.9386189258312"/>
  </r>
  <r>
    <x v="2"/>
    <x v="91"/>
    <n v="376"/>
    <n v="214"/>
    <n v="15.4205607476636"/>
  </r>
  <r>
    <x v="2"/>
    <x v="92"/>
    <n v="338"/>
    <n v="639"/>
    <n v="16.275430359937399"/>
  </r>
  <r>
    <x v="2"/>
    <x v="93"/>
    <n v="782"/>
    <n v="260"/>
    <n v="22.307692307692299"/>
  </r>
  <r>
    <x v="2"/>
    <x v="94"/>
    <n v="214"/>
    <n v="83"/>
    <n v="13.253012048192801"/>
  </r>
  <r>
    <x v="2"/>
    <x v="95"/>
    <n v="639"/>
    <n v="435"/>
    <n v="29.8850574712644"/>
  </r>
  <r>
    <x v="2"/>
    <x v="96"/>
    <n v="260"/>
    <n v="1137"/>
    <n v="14.3359718557608"/>
  </r>
  <r>
    <x v="2"/>
    <x v="97"/>
    <n v="83"/>
    <n v="1713"/>
    <n v="16.462346760070101"/>
  </r>
  <r>
    <x v="3"/>
    <x v="0"/>
    <n v="453"/>
    <n v="165"/>
    <n v="30.303030303030301"/>
  </r>
  <r>
    <x v="3"/>
    <x v="1"/>
    <n v="1135"/>
    <n v="169"/>
    <n v="23.076923076923102"/>
  </r>
  <r>
    <x v="3"/>
    <x v="2"/>
    <n v="1781"/>
    <n v="361"/>
    <n v="12.4653739612188"/>
  </r>
  <r>
    <x v="3"/>
    <x v="3"/>
    <n v="165"/>
    <n v="421"/>
    <n v="21.852731591448901"/>
  </r>
  <r>
    <x v="3"/>
    <x v="4"/>
    <n v="169"/>
    <n v="216"/>
    <n v="16.203703703703699"/>
  </r>
  <r>
    <x v="3"/>
    <x v="5"/>
    <n v="361"/>
    <n v="404"/>
    <n v="28.465346534653499"/>
  </r>
  <r>
    <x v="3"/>
    <x v="6"/>
    <n v="421"/>
    <n v="314"/>
    <n v="21.656050955413999"/>
  </r>
  <r>
    <x v="3"/>
    <x v="7"/>
    <n v="216"/>
    <n v="214"/>
    <n v="9.8130841121495305"/>
  </r>
  <r>
    <x v="3"/>
    <x v="8"/>
    <n v="404"/>
    <n v="113"/>
    <n v="23.008849557522101"/>
  </r>
  <r>
    <x v="3"/>
    <x v="9"/>
    <n v="314"/>
    <n v="222"/>
    <n v="14.4144144144144"/>
  </r>
  <r>
    <x v="3"/>
    <x v="10"/>
    <n v="214"/>
    <n v="1037"/>
    <n v="18.4185149469624"/>
  </r>
  <r>
    <x v="3"/>
    <x v="11"/>
    <n v="113"/>
    <n v="25"/>
    <s v="."/>
  </r>
  <r>
    <x v="3"/>
    <x v="12"/>
    <n v="222"/>
    <n v="230"/>
    <n v="22.6086956521739"/>
  </r>
  <r>
    <x v="3"/>
    <x v="13"/>
    <n v="1037"/>
    <n v="209"/>
    <n v="14.8325358851675"/>
  </r>
  <r>
    <x v="3"/>
    <x v="14"/>
    <n v="479"/>
    <n v="300"/>
    <n v="26.6666666666667"/>
  </r>
  <r>
    <x v="3"/>
    <x v="15"/>
    <n v="25"/>
    <n v="391"/>
    <n v="13.2992327365729"/>
  </r>
  <r>
    <x v="3"/>
    <x v="16"/>
    <n v="230"/>
    <n v="852"/>
    <n v="22.300469483568101"/>
  </r>
  <r>
    <x v="3"/>
    <x v="17"/>
    <n v="209"/>
    <n v="441"/>
    <n v="17.460317460317501"/>
  </r>
  <r>
    <x v="3"/>
    <x v="18"/>
    <n v="300"/>
    <n v="341"/>
    <n v="19.354838709677399"/>
  </r>
  <r>
    <x v="3"/>
    <x v="19"/>
    <n v="391"/>
    <n v="293"/>
    <n v="13.3105802047782"/>
  </r>
  <r>
    <x v="3"/>
    <x v="20"/>
    <n v="852"/>
    <n v="479"/>
    <n v="13.987473903966601"/>
  </r>
  <r>
    <x v="3"/>
    <x v="21"/>
    <n v="441"/>
    <n v="532"/>
    <n v="18.421052631578899"/>
  </r>
  <r>
    <x v="3"/>
    <x v="22"/>
    <n v="341"/>
    <n v="470"/>
    <n v="17.872340425531899"/>
  </r>
  <r>
    <x v="3"/>
    <x v="23"/>
    <n v="293"/>
    <n v="188"/>
    <n v="28.1914893617021"/>
  </r>
  <r>
    <x v="3"/>
    <x v="24"/>
    <n v="532"/>
    <n v="317"/>
    <n v="12.6182965299685"/>
  </r>
  <r>
    <x v="3"/>
    <x v="25"/>
    <n v="470"/>
    <n v="344"/>
    <n v="24.418604651162799"/>
  </r>
  <r>
    <x v="3"/>
    <x v="26"/>
    <n v="188"/>
    <n v="456"/>
    <n v="15.789473684210501"/>
  </r>
  <r>
    <x v="3"/>
    <x v="27"/>
    <n v="317"/>
    <n v="528"/>
    <n v="23.863636363636399"/>
  </r>
  <r>
    <x v="3"/>
    <x v="28"/>
    <n v="344"/>
    <n v="257"/>
    <n v="24.9027237354086"/>
  </r>
  <r>
    <x v="3"/>
    <x v="29"/>
    <n v="456"/>
    <n v="230"/>
    <n v="18.260869565217401"/>
  </r>
  <r>
    <x v="3"/>
    <x v="30"/>
    <n v="528"/>
    <n v="508"/>
    <n v="23.031496062992101"/>
  </r>
  <r>
    <x v="3"/>
    <x v="31"/>
    <n v="257"/>
    <n v="253"/>
    <n v="16.205533596837899"/>
  </r>
  <r>
    <x v="3"/>
    <x v="32"/>
    <n v="230"/>
    <n v="519"/>
    <n v="19.267822736030801"/>
  </r>
  <r>
    <x v="3"/>
    <x v="33"/>
    <n v="508"/>
    <n v="355"/>
    <n v="17.746478873239401"/>
  </r>
  <r>
    <x v="3"/>
    <x v="34"/>
    <n v="253"/>
    <n v="421"/>
    <n v="11.638954869358701"/>
  </r>
  <r>
    <x v="3"/>
    <x v="35"/>
    <n v="519"/>
    <n v="353"/>
    <n v="15.014164305949"/>
  </r>
  <r>
    <x v="3"/>
    <x v="36"/>
    <n v="355"/>
    <n v="403"/>
    <n v="26.054590570719601"/>
  </r>
  <r>
    <x v="3"/>
    <x v="37"/>
    <n v="421"/>
    <n v="544"/>
    <n v="13.9705882352941"/>
  </r>
  <r>
    <x v="3"/>
    <x v="38"/>
    <n v="353"/>
    <n v="412"/>
    <n v="15.0485436893204"/>
  </r>
  <r>
    <x v="3"/>
    <x v="39"/>
    <n v="403"/>
    <n v="300"/>
    <n v="21"/>
  </r>
  <r>
    <x v="3"/>
    <x v="40"/>
    <n v="544"/>
    <n v="252"/>
    <n v="20.238095238095202"/>
  </r>
  <r>
    <x v="3"/>
    <x v="41"/>
    <n v="412"/>
    <n v="197"/>
    <n v="17.7664974619289"/>
  </r>
  <r>
    <x v="3"/>
    <x v="42"/>
    <n v="300"/>
    <n v="120"/>
    <n v="20.8333333333333"/>
  </r>
  <r>
    <x v="3"/>
    <x v="43"/>
    <n v="252"/>
    <n v="218"/>
    <n v="17.889908256880702"/>
  </r>
  <r>
    <x v="3"/>
    <x v="44"/>
    <n v="197"/>
    <n v="345"/>
    <n v="17.681159420289902"/>
  </r>
  <r>
    <x v="3"/>
    <x v="45"/>
    <n v="120"/>
    <n v="238"/>
    <n v="15.546218487395"/>
  </r>
  <r>
    <x v="3"/>
    <x v="46"/>
    <n v="218"/>
    <n v="710"/>
    <n v="15.492957746478901"/>
  </r>
  <r>
    <x v="3"/>
    <x v="47"/>
    <n v="345"/>
    <n v="2864"/>
    <n v="18.854748603352"/>
  </r>
  <r>
    <x v="3"/>
    <x v="48"/>
    <n v="238"/>
    <n v="327"/>
    <n v="17.125382262996901"/>
  </r>
  <r>
    <x v="3"/>
    <x v="49"/>
    <n v="710"/>
    <n v="189"/>
    <n v="15.8730158730159"/>
  </r>
  <r>
    <x v="3"/>
    <x v="50"/>
    <n v="2864"/>
    <n v="185"/>
    <n v="10.2702702702703"/>
  </r>
  <r>
    <x v="3"/>
    <x v="51"/>
    <n v="327"/>
    <n v="130"/>
    <n v="24.615384615384599"/>
  </r>
  <r>
    <x v="3"/>
    <x v="52"/>
    <n v="189"/>
    <n v="321"/>
    <n v="17.445482866043601"/>
  </r>
  <r>
    <x v="3"/>
    <x v="53"/>
    <n v="185"/>
    <n v="469"/>
    <n v="15.565031982942401"/>
  </r>
  <r>
    <x v="3"/>
    <x v="54"/>
    <n v="130"/>
    <n v="16"/>
    <s v="."/>
  </r>
  <r>
    <x v="3"/>
    <x v="55"/>
    <n v="321"/>
    <n v="223"/>
    <n v="15.695067264574"/>
  </r>
  <r>
    <x v="3"/>
    <x v="56"/>
    <n v="469"/>
    <n v="336"/>
    <n v="14.5833333333333"/>
  </r>
  <r>
    <x v="3"/>
    <x v="57"/>
    <n v="16"/>
    <n v="154"/>
    <n v="13.636363636363599"/>
  </r>
  <r>
    <x v="3"/>
    <x v="58"/>
    <n v="223"/>
    <n v="236"/>
    <n v="19.915254237288099"/>
  </r>
  <r>
    <x v="3"/>
    <x v="59"/>
    <n v="336"/>
    <n v="224"/>
    <n v="15.625"/>
  </r>
  <r>
    <x v="3"/>
    <x v="60"/>
    <n v="154"/>
    <n v="287"/>
    <n v="11.8466898954704"/>
  </r>
  <r>
    <x v="3"/>
    <x v="61"/>
    <n v="236"/>
    <n v="437"/>
    <n v="14.187643020595001"/>
  </r>
  <r>
    <x v="3"/>
    <x v="62"/>
    <n v="224"/>
    <n v="124"/>
    <n v="16.935483870967701"/>
  </r>
  <r>
    <x v="3"/>
    <x v="63"/>
    <n v="287"/>
    <n v="1506"/>
    <n v="16.334661354581701"/>
  </r>
  <r>
    <x v="3"/>
    <x v="64"/>
    <n v="437"/>
    <n v="259"/>
    <n v="14.671814671814699"/>
  </r>
  <r>
    <x v="3"/>
    <x v="65"/>
    <n v="124"/>
    <n v="602"/>
    <n v="18.770764119601299"/>
  </r>
  <r>
    <x v="3"/>
    <x v="66"/>
    <n v="1506"/>
    <n v="178"/>
    <n v="12.3595505617978"/>
  </r>
  <r>
    <x v="3"/>
    <x v="67"/>
    <n v="259"/>
    <n v="337"/>
    <n v="23.145400593471798"/>
  </r>
  <r>
    <x v="3"/>
    <x v="68"/>
    <n v="602"/>
    <n v="216"/>
    <n v="23.6111111111111"/>
  </r>
  <r>
    <x v="3"/>
    <x v="69"/>
    <n v="178"/>
    <n v="647"/>
    <n v="9.7372488408037103"/>
  </r>
  <r>
    <x v="3"/>
    <x v="70"/>
    <n v="337"/>
    <n v="486"/>
    <n v="19.341563786008201"/>
  </r>
  <r>
    <x v="3"/>
    <x v="71"/>
    <n v="216"/>
    <n v="302"/>
    <n v="24.834437086092699"/>
  </r>
  <r>
    <x v="3"/>
    <x v="72"/>
    <n v="647"/>
    <n v="35"/>
    <n v="20"/>
  </r>
  <r>
    <x v="3"/>
    <x v="73"/>
    <n v="486"/>
    <n v="473"/>
    <n v="17.336152219873199"/>
  </r>
  <r>
    <x v="3"/>
    <x v="74"/>
    <n v="302"/>
    <n v="292"/>
    <n v="12.671232876712301"/>
  </r>
  <r>
    <x v="3"/>
    <x v="75"/>
    <n v="35"/>
    <n v="339"/>
    <n v="20.353982300885001"/>
  </r>
  <r>
    <x v="3"/>
    <x v="76"/>
    <n v="473"/>
    <n v="593"/>
    <n v="17.200674536256301"/>
  </r>
  <r>
    <x v="3"/>
    <x v="77"/>
    <n v="292"/>
    <n v="120"/>
    <n v="11.6666666666667"/>
  </r>
  <r>
    <x v="3"/>
    <x v="78"/>
    <n v="339"/>
    <n v="216"/>
    <n v="18.0555555555556"/>
  </r>
  <r>
    <x v="3"/>
    <x v="79"/>
    <n v="593"/>
    <n v="148"/>
    <n v="15.540540540540499"/>
  </r>
  <r>
    <x v="3"/>
    <x v="80"/>
    <n v="120"/>
    <n v="140"/>
    <n v="22.1428571428571"/>
  </r>
  <r>
    <x v="3"/>
    <x v="81"/>
    <n v="216"/>
    <n v="543"/>
    <n v="23.388581952117899"/>
  </r>
  <r>
    <x v="3"/>
    <x v="82"/>
    <n v="148"/>
    <n v="211"/>
    <n v="18.483412322274901"/>
  </r>
  <r>
    <x v="3"/>
    <x v="83"/>
    <n v="140"/>
    <n v="652"/>
    <n v="25.306748466257702"/>
  </r>
  <r>
    <x v="3"/>
    <x v="84"/>
    <n v="543"/>
    <n v="257"/>
    <n v="14.396887159533099"/>
  </r>
  <r>
    <x v="3"/>
    <x v="85"/>
    <n v="211"/>
    <n v="394"/>
    <n v="32.487309644670098"/>
  </r>
  <r>
    <x v="3"/>
    <x v="86"/>
    <n v="652"/>
    <n v="331"/>
    <n v="19.3353474320242"/>
  </r>
  <r>
    <x v="3"/>
    <x v="87"/>
    <n v="257"/>
    <n v="76"/>
    <n v="23.684210526315798"/>
  </r>
  <r>
    <x v="3"/>
    <x v="88"/>
    <n v="331"/>
    <n v="382"/>
    <n v="19.109947643979101"/>
  </r>
  <r>
    <x v="3"/>
    <x v="89"/>
    <n v="394"/>
    <n v="318"/>
    <n v="17.6100628930818"/>
  </r>
  <r>
    <x v="3"/>
    <x v="90"/>
    <n v="76"/>
    <n v="795"/>
    <n v="13.459119496855299"/>
  </r>
  <r>
    <x v="3"/>
    <x v="91"/>
    <n v="382"/>
    <n v="221"/>
    <n v="13.1221719457014"/>
  </r>
  <r>
    <x v="3"/>
    <x v="92"/>
    <n v="318"/>
    <n v="651"/>
    <n v="18.433179723502299"/>
  </r>
  <r>
    <x v="3"/>
    <x v="93"/>
    <n v="795"/>
    <n v="290"/>
    <n v="16.551724137931"/>
  </r>
  <r>
    <x v="3"/>
    <x v="94"/>
    <n v="221"/>
    <n v="82"/>
    <n v="14.634146341463399"/>
  </r>
  <r>
    <x v="3"/>
    <x v="95"/>
    <n v="651"/>
    <n v="453"/>
    <n v="29.139072847682101"/>
  </r>
  <r>
    <x v="3"/>
    <x v="96"/>
    <n v="290"/>
    <n v="1135"/>
    <n v="12.3348017621145"/>
  </r>
  <r>
    <x v="3"/>
    <x v="97"/>
    <n v="82"/>
    <n v="1781"/>
    <n v="16.732172936552502"/>
  </r>
  <r>
    <x v="4"/>
    <x v="0"/>
    <n v="443"/>
    <n v="168"/>
    <n v="26.785714285714299"/>
  </r>
  <r>
    <x v="4"/>
    <x v="1"/>
    <n v="1135"/>
    <n v="178"/>
    <n v="23.595505617977501"/>
  </r>
  <r>
    <x v="4"/>
    <x v="2"/>
    <n v="1789"/>
    <n v="364"/>
    <n v="12.0879120879121"/>
  </r>
  <r>
    <x v="4"/>
    <x v="3"/>
    <n v="168"/>
    <n v="405"/>
    <n v="19.7530864197531"/>
  </r>
  <r>
    <x v="4"/>
    <x v="4"/>
    <n v="178"/>
    <n v="220"/>
    <n v="16.818181818181799"/>
  </r>
  <r>
    <x v="4"/>
    <x v="5"/>
    <n v="364"/>
    <n v="433"/>
    <n v="22.632794457274802"/>
  </r>
  <r>
    <x v="4"/>
    <x v="6"/>
    <n v="405"/>
    <n v="317"/>
    <n v="16.719242902208201"/>
  </r>
  <r>
    <x v="4"/>
    <x v="7"/>
    <n v="220"/>
    <n v="233"/>
    <n v="9.8712446351931291"/>
  </r>
  <r>
    <x v="4"/>
    <x v="8"/>
    <n v="433"/>
    <n v="125"/>
    <n v="22.4"/>
  </r>
  <r>
    <x v="4"/>
    <x v="9"/>
    <n v="317"/>
    <n v="222"/>
    <n v="15.765765765765799"/>
  </r>
  <r>
    <x v="4"/>
    <x v="10"/>
    <n v="233"/>
    <n v="1022"/>
    <n v="17.514677103718199"/>
  </r>
  <r>
    <x v="4"/>
    <x v="11"/>
    <n v="125"/>
    <n v="25"/>
    <n v="24"/>
  </r>
  <r>
    <x v="4"/>
    <x v="12"/>
    <n v="222"/>
    <n v="242"/>
    <n v="26.446280991735499"/>
  </r>
  <r>
    <x v="4"/>
    <x v="13"/>
    <n v="1022"/>
    <n v="204"/>
    <n v="19.6078431372549"/>
  </r>
  <r>
    <x v="4"/>
    <x v="14"/>
    <n v="482"/>
    <n v="327"/>
    <n v="23.241590214067301"/>
  </r>
  <r>
    <x v="4"/>
    <x v="15"/>
    <n v="25"/>
    <n v="420"/>
    <n v="14.285714285714301"/>
  </r>
  <r>
    <x v="4"/>
    <x v="16"/>
    <n v="242"/>
    <n v="832"/>
    <n v="21.033653846153801"/>
  </r>
  <r>
    <x v="4"/>
    <x v="17"/>
    <n v="204"/>
    <n v="436"/>
    <n v="16.284403669724799"/>
  </r>
  <r>
    <x v="4"/>
    <x v="18"/>
    <n v="327"/>
    <n v="357"/>
    <n v="17.366946778711501"/>
  </r>
  <r>
    <x v="4"/>
    <x v="19"/>
    <n v="420"/>
    <n v="300"/>
    <n v="20"/>
  </r>
  <r>
    <x v="4"/>
    <x v="20"/>
    <n v="832"/>
    <n v="482"/>
    <n v="14.730290456431501"/>
  </r>
  <r>
    <x v="4"/>
    <x v="21"/>
    <n v="436"/>
    <n v="549"/>
    <n v="19.125683060109299"/>
  </r>
  <r>
    <x v="4"/>
    <x v="22"/>
    <n v="357"/>
    <n v="477"/>
    <n v="17.400419287211701"/>
  </r>
  <r>
    <x v="4"/>
    <x v="23"/>
    <n v="300"/>
    <n v="205"/>
    <n v="25.365853658536601"/>
  </r>
  <r>
    <x v="4"/>
    <x v="24"/>
    <n v="549"/>
    <n v="342"/>
    <n v="13.7426900584795"/>
  </r>
  <r>
    <x v="4"/>
    <x v="25"/>
    <n v="477"/>
    <n v="324"/>
    <n v="21.296296296296301"/>
  </r>
  <r>
    <x v="4"/>
    <x v="26"/>
    <n v="205"/>
    <n v="439"/>
    <n v="13.895216400911201"/>
  </r>
  <r>
    <x v="4"/>
    <x v="27"/>
    <n v="342"/>
    <n v="531"/>
    <n v="25.800376647834302"/>
  </r>
  <r>
    <x v="4"/>
    <x v="28"/>
    <n v="324"/>
    <n v="251"/>
    <n v="20.3187250996016"/>
  </r>
  <r>
    <x v="4"/>
    <x v="29"/>
    <n v="439"/>
    <n v="245"/>
    <n v="15.1020408163265"/>
  </r>
  <r>
    <x v="4"/>
    <x v="30"/>
    <n v="531"/>
    <n v="524"/>
    <n v="22.519083969465701"/>
  </r>
  <r>
    <x v="4"/>
    <x v="31"/>
    <n v="251"/>
    <n v="266"/>
    <n v="14.285714285714301"/>
  </r>
  <r>
    <x v="4"/>
    <x v="32"/>
    <n v="245"/>
    <n v="526"/>
    <n v="19.771863117870701"/>
  </r>
  <r>
    <x v="4"/>
    <x v="33"/>
    <n v="524"/>
    <n v="346"/>
    <n v="17.9190751445087"/>
  </r>
  <r>
    <x v="4"/>
    <x v="34"/>
    <n v="266"/>
    <n v="404"/>
    <n v="12.3762376237624"/>
  </r>
  <r>
    <x v="4"/>
    <x v="35"/>
    <n v="526"/>
    <n v="355"/>
    <n v="16.338028169014098"/>
  </r>
  <r>
    <x v="4"/>
    <x v="36"/>
    <n v="346"/>
    <n v="404"/>
    <n v="27.722772277227701"/>
  </r>
  <r>
    <x v="4"/>
    <x v="37"/>
    <n v="404"/>
    <n v="542"/>
    <n v="13.6531365313653"/>
  </r>
  <r>
    <x v="4"/>
    <x v="38"/>
    <n v="355"/>
    <n v="409"/>
    <n v="13.2029339853301"/>
  </r>
  <r>
    <x v="4"/>
    <x v="39"/>
    <n v="404"/>
    <n v="311"/>
    <n v="21.221864951768499"/>
  </r>
  <r>
    <x v="4"/>
    <x v="40"/>
    <n v="542"/>
    <n v="253"/>
    <n v="16.99604743083"/>
  </r>
  <r>
    <x v="4"/>
    <x v="41"/>
    <n v="409"/>
    <n v="201"/>
    <n v="17.412935323383099"/>
  </r>
  <r>
    <x v="4"/>
    <x v="42"/>
    <n v="311"/>
    <n v="143"/>
    <n v="16.783216783216801"/>
  </r>
  <r>
    <x v="4"/>
    <x v="43"/>
    <n v="253"/>
    <n v="224"/>
    <n v="16.5178571428571"/>
  </r>
  <r>
    <x v="4"/>
    <x v="44"/>
    <n v="201"/>
    <n v="352"/>
    <n v="22.727272727272702"/>
  </r>
  <r>
    <x v="4"/>
    <x v="45"/>
    <n v="143"/>
    <n v="225"/>
    <n v="16"/>
  </r>
  <r>
    <x v="4"/>
    <x v="46"/>
    <n v="224"/>
    <n v="736"/>
    <n v="15.625"/>
  </r>
  <r>
    <x v="4"/>
    <x v="47"/>
    <n v="352"/>
    <n v="2802"/>
    <n v="18.201284796573901"/>
  </r>
  <r>
    <x v="4"/>
    <x v="48"/>
    <n v="225"/>
    <n v="353"/>
    <n v="15.297450424929201"/>
  </r>
  <r>
    <x v="4"/>
    <x v="49"/>
    <n v="736"/>
    <n v="190"/>
    <n v="15.789473684210501"/>
  </r>
  <r>
    <x v="4"/>
    <x v="50"/>
    <n v="2802"/>
    <n v="198"/>
    <n v="13.1313131313131"/>
  </r>
  <r>
    <x v="4"/>
    <x v="51"/>
    <n v="353"/>
    <n v="118"/>
    <n v="26.271186440678001"/>
  </r>
  <r>
    <x v="4"/>
    <x v="52"/>
    <n v="190"/>
    <n v="336"/>
    <n v="16.6666666666667"/>
  </r>
  <r>
    <x v="4"/>
    <x v="53"/>
    <n v="198"/>
    <n v="475"/>
    <n v="14.9473684210526"/>
  </r>
  <r>
    <x v="4"/>
    <x v="54"/>
    <n v="118"/>
    <n v="17"/>
    <s v="."/>
  </r>
  <r>
    <x v="4"/>
    <x v="55"/>
    <n v="336"/>
    <n v="219"/>
    <n v="15.525114155251099"/>
  </r>
  <r>
    <x v="4"/>
    <x v="56"/>
    <n v="475"/>
    <n v="343"/>
    <n v="13.9941690962099"/>
  </r>
  <r>
    <x v="4"/>
    <x v="57"/>
    <n v="17"/>
    <n v="153"/>
    <n v="10.457516339869301"/>
  </r>
  <r>
    <x v="4"/>
    <x v="58"/>
    <n v="219"/>
    <n v="233"/>
    <n v="17.167381974248901"/>
  </r>
  <r>
    <x v="4"/>
    <x v="59"/>
    <n v="343"/>
    <n v="254"/>
    <n v="17.716535433070899"/>
  </r>
  <r>
    <x v="4"/>
    <x v="60"/>
    <n v="153"/>
    <n v="312"/>
    <n v="9.6153846153846203"/>
  </r>
  <r>
    <x v="4"/>
    <x v="61"/>
    <n v="233"/>
    <n v="456"/>
    <n v="14.0350877192982"/>
  </r>
  <r>
    <x v="4"/>
    <x v="62"/>
    <n v="254"/>
    <n v="130"/>
    <n v="16.153846153846199"/>
  </r>
  <r>
    <x v="4"/>
    <x v="63"/>
    <n v="312"/>
    <n v="1518"/>
    <n v="16.732542819499301"/>
  </r>
  <r>
    <x v="4"/>
    <x v="64"/>
    <n v="456"/>
    <n v="256"/>
    <n v="13.671875"/>
  </r>
  <r>
    <x v="4"/>
    <x v="65"/>
    <n v="130"/>
    <n v="629"/>
    <n v="17.806041335453099"/>
  </r>
  <r>
    <x v="4"/>
    <x v="66"/>
    <n v="1518"/>
    <n v="182"/>
    <n v="12.0879120879121"/>
  </r>
  <r>
    <x v="4"/>
    <x v="67"/>
    <n v="256"/>
    <n v="327"/>
    <n v="21.712538226299699"/>
  </r>
  <r>
    <x v="4"/>
    <x v="68"/>
    <n v="629"/>
    <n v="200"/>
    <n v="25"/>
  </r>
  <r>
    <x v="4"/>
    <x v="69"/>
    <n v="182"/>
    <n v="663"/>
    <n v="11.312217194570101"/>
  </r>
  <r>
    <x v="4"/>
    <x v="70"/>
    <n v="327"/>
    <n v="474"/>
    <n v="16.033755274261601"/>
  </r>
  <r>
    <x v="4"/>
    <x v="71"/>
    <n v="200"/>
    <n v="305"/>
    <n v="21.639344262295101"/>
  </r>
  <r>
    <x v="4"/>
    <x v="72"/>
    <n v="663"/>
    <n v="31"/>
    <n v="16.129032258064498"/>
  </r>
  <r>
    <x v="4"/>
    <x v="73"/>
    <n v="474"/>
    <n v="489"/>
    <n v="18.609406952965202"/>
  </r>
  <r>
    <x v="4"/>
    <x v="74"/>
    <n v="305"/>
    <n v="301"/>
    <n v="9.6345514950166091"/>
  </r>
  <r>
    <x v="4"/>
    <x v="75"/>
    <n v="31"/>
    <n v="337"/>
    <n v="21.6617210682493"/>
  </r>
  <r>
    <x v="4"/>
    <x v="76"/>
    <n v="489"/>
    <n v="593"/>
    <n v="18.718381112984801"/>
  </r>
  <r>
    <x v="4"/>
    <x v="77"/>
    <n v="301"/>
    <n v="125"/>
    <n v="14.4"/>
  </r>
  <r>
    <x v="4"/>
    <x v="78"/>
    <n v="337"/>
    <n v="227"/>
    <n v="17.621145374449299"/>
  </r>
  <r>
    <x v="4"/>
    <x v="79"/>
    <n v="593"/>
    <n v="154"/>
    <n v="11.6883116883117"/>
  </r>
  <r>
    <x v="4"/>
    <x v="80"/>
    <n v="125"/>
    <n v="144"/>
    <n v="21.5277777777778"/>
  </r>
  <r>
    <x v="4"/>
    <x v="81"/>
    <n v="227"/>
    <n v="563"/>
    <n v="20.426287744227398"/>
  </r>
  <r>
    <x v="4"/>
    <x v="82"/>
    <n v="154"/>
    <n v="232"/>
    <n v="15.086206896551699"/>
  </r>
  <r>
    <x v="4"/>
    <x v="83"/>
    <n v="144"/>
    <n v="652"/>
    <n v="26.073619631901799"/>
  </r>
  <r>
    <x v="4"/>
    <x v="84"/>
    <n v="563"/>
    <n v="280"/>
    <n v="15.3571428571429"/>
  </r>
  <r>
    <x v="4"/>
    <x v="85"/>
    <n v="232"/>
    <n v="403"/>
    <n v="32.258064516128997"/>
  </r>
  <r>
    <x v="4"/>
    <x v="86"/>
    <n v="652"/>
    <n v="344"/>
    <n v="18.895348837209301"/>
  </r>
  <r>
    <x v="4"/>
    <x v="87"/>
    <n v="280"/>
    <n v="84"/>
    <n v="20.238095238095202"/>
  </r>
  <r>
    <x v="4"/>
    <x v="88"/>
    <n v="344"/>
    <n v="388"/>
    <n v="19.072164948453601"/>
  </r>
  <r>
    <x v="4"/>
    <x v="89"/>
    <n v="403"/>
    <n v="330"/>
    <n v="14.2424242424242"/>
  </r>
  <r>
    <x v="4"/>
    <x v="90"/>
    <n v="84"/>
    <n v="783"/>
    <n v="15.070242656449601"/>
  </r>
  <r>
    <x v="4"/>
    <x v="91"/>
    <n v="388"/>
    <n v="238"/>
    <n v="11.344537815126101"/>
  </r>
  <r>
    <x v="4"/>
    <x v="92"/>
    <n v="330"/>
    <n v="628"/>
    <n v="18.789808917197501"/>
  </r>
  <r>
    <x v="4"/>
    <x v="93"/>
    <n v="783"/>
    <n v="270"/>
    <n v="18.148148148148199"/>
  </r>
  <r>
    <x v="4"/>
    <x v="94"/>
    <n v="238"/>
    <n v="78"/>
    <n v="16.6666666666667"/>
  </r>
  <r>
    <x v="4"/>
    <x v="95"/>
    <n v="628"/>
    <n v="443"/>
    <n v="29.571106094808101"/>
  </r>
  <r>
    <x v="4"/>
    <x v="96"/>
    <n v="270"/>
    <n v="1135"/>
    <n v="12.2466960352423"/>
  </r>
  <r>
    <x v="4"/>
    <x v="97"/>
    <n v="78"/>
    <n v="1789"/>
    <n v="18.334264952487398"/>
  </r>
  <r>
    <x v="5"/>
    <x v="0"/>
    <n v="461"/>
    <n v="162"/>
    <n v="25.925925925925899"/>
  </r>
  <r>
    <x v="5"/>
    <x v="1"/>
    <n v="1103"/>
    <n v="175"/>
    <n v="17.1428571428571"/>
  </r>
  <r>
    <x v="5"/>
    <x v="2"/>
    <n v="1718"/>
    <n v="343"/>
    <n v="10.7871720116618"/>
  </r>
  <r>
    <x v="5"/>
    <x v="3"/>
    <n v="162"/>
    <n v="396"/>
    <n v="16.161616161616202"/>
  </r>
  <r>
    <x v="5"/>
    <x v="4"/>
    <n v="175"/>
    <n v="192"/>
    <n v="12.5"/>
  </r>
  <r>
    <x v="5"/>
    <x v="5"/>
    <n v="343"/>
    <n v="417"/>
    <n v="19.6642685851319"/>
  </r>
  <r>
    <x v="5"/>
    <x v="6"/>
    <n v="396"/>
    <n v="289"/>
    <n v="17.993079584775099"/>
  </r>
  <r>
    <x v="5"/>
    <x v="7"/>
    <n v="192"/>
    <n v="233"/>
    <n v="13.733905579399099"/>
  </r>
  <r>
    <x v="5"/>
    <x v="8"/>
    <n v="417"/>
    <n v="117"/>
    <n v="18.803418803418801"/>
  </r>
  <r>
    <x v="5"/>
    <x v="9"/>
    <n v="289"/>
    <n v="219"/>
    <n v="16.438356164383599"/>
  </r>
  <r>
    <x v="5"/>
    <x v="10"/>
    <n v="233"/>
    <n v="1024"/>
    <n v="15.8203125"/>
  </r>
  <r>
    <x v="5"/>
    <x v="11"/>
    <n v="117"/>
    <n v="26"/>
    <n v="19.230769230769202"/>
  </r>
  <r>
    <x v="5"/>
    <x v="12"/>
    <n v="219"/>
    <n v="250"/>
    <n v="24.4"/>
  </r>
  <r>
    <x v="5"/>
    <x v="13"/>
    <n v="1024"/>
    <n v="202"/>
    <n v="16.3366336633663"/>
  </r>
  <r>
    <x v="5"/>
    <x v="14"/>
    <n v="469"/>
    <n v="344"/>
    <n v="20.058139534883701"/>
  </r>
  <r>
    <x v="5"/>
    <x v="15"/>
    <n v="26"/>
    <n v="463"/>
    <n v="14.254859611231099"/>
  </r>
  <r>
    <x v="5"/>
    <x v="16"/>
    <n v="250"/>
    <n v="829"/>
    <n v="18.938480096501799"/>
  </r>
  <r>
    <x v="5"/>
    <x v="17"/>
    <n v="202"/>
    <n v="423"/>
    <n v="16.7848699763593"/>
  </r>
  <r>
    <x v="5"/>
    <x v="18"/>
    <n v="344"/>
    <n v="346"/>
    <n v="19.9421965317919"/>
  </r>
  <r>
    <x v="5"/>
    <x v="19"/>
    <n v="463"/>
    <n v="296"/>
    <n v="19.256756756756801"/>
  </r>
  <r>
    <x v="5"/>
    <x v="20"/>
    <n v="829"/>
    <n v="469"/>
    <n v="14.9253731343284"/>
  </r>
  <r>
    <x v="5"/>
    <x v="21"/>
    <n v="423"/>
    <n v="586"/>
    <n v="19.283276450511899"/>
  </r>
  <r>
    <x v="5"/>
    <x v="22"/>
    <n v="346"/>
    <n v="476"/>
    <n v="14.705882352941201"/>
  </r>
  <r>
    <x v="5"/>
    <x v="23"/>
    <n v="296"/>
    <n v="197"/>
    <n v="14.720812182741099"/>
  </r>
  <r>
    <x v="5"/>
    <x v="24"/>
    <n v="586"/>
    <n v="343"/>
    <n v="11.6618075801749"/>
  </r>
  <r>
    <x v="5"/>
    <x v="25"/>
    <n v="476"/>
    <n v="319"/>
    <n v="18.495297805642601"/>
  </r>
  <r>
    <x v="5"/>
    <x v="26"/>
    <n v="197"/>
    <n v="421"/>
    <n v="16.152019002375301"/>
  </r>
  <r>
    <x v="5"/>
    <x v="27"/>
    <n v="343"/>
    <n v="523"/>
    <n v="21.988527724665399"/>
  </r>
  <r>
    <x v="5"/>
    <x v="28"/>
    <n v="319"/>
    <n v="253"/>
    <n v="19.7628458498024"/>
  </r>
  <r>
    <x v="5"/>
    <x v="29"/>
    <n v="421"/>
    <n v="246"/>
    <n v="13.4146341463415"/>
  </r>
  <r>
    <x v="5"/>
    <x v="30"/>
    <n v="523"/>
    <n v="550"/>
    <n v="18.909090909090899"/>
  </r>
  <r>
    <x v="5"/>
    <x v="31"/>
    <n v="253"/>
    <n v="274"/>
    <n v="12.7737226277372"/>
  </r>
  <r>
    <x v="5"/>
    <x v="32"/>
    <n v="246"/>
    <n v="495"/>
    <n v="20.808080808080799"/>
  </r>
  <r>
    <x v="5"/>
    <x v="33"/>
    <n v="550"/>
    <n v="367"/>
    <n v="18.256130790190699"/>
  </r>
  <r>
    <x v="5"/>
    <x v="34"/>
    <n v="274"/>
    <n v="413"/>
    <n v="15.0121065375303"/>
  </r>
  <r>
    <x v="5"/>
    <x v="35"/>
    <n v="495"/>
    <n v="387"/>
    <n v="14.7286821705426"/>
  </r>
  <r>
    <x v="5"/>
    <x v="36"/>
    <n v="367"/>
    <n v="406"/>
    <n v="25.369458128078801"/>
  </r>
  <r>
    <x v="5"/>
    <x v="37"/>
    <n v="413"/>
    <n v="547"/>
    <n v="9.3235831809872103"/>
  </r>
  <r>
    <x v="5"/>
    <x v="38"/>
    <n v="387"/>
    <n v="376"/>
    <n v="16.755319148936199"/>
  </r>
  <r>
    <x v="5"/>
    <x v="39"/>
    <n v="406"/>
    <n v="312"/>
    <n v="18.589743589743598"/>
  </r>
  <r>
    <x v="5"/>
    <x v="40"/>
    <n v="547"/>
    <n v="250"/>
    <n v="16"/>
  </r>
  <r>
    <x v="5"/>
    <x v="41"/>
    <n v="376"/>
    <n v="208"/>
    <n v="18.75"/>
  </r>
  <r>
    <x v="5"/>
    <x v="42"/>
    <n v="312"/>
    <n v="138"/>
    <n v="24.6376811594203"/>
  </r>
  <r>
    <x v="5"/>
    <x v="43"/>
    <n v="250"/>
    <n v="214"/>
    <n v="16.3551401869159"/>
  </r>
  <r>
    <x v="5"/>
    <x v="44"/>
    <n v="208"/>
    <n v="350"/>
    <n v="19.428571428571399"/>
  </r>
  <r>
    <x v="5"/>
    <x v="45"/>
    <n v="138"/>
    <n v="243"/>
    <n v="14.814814814814801"/>
  </r>
  <r>
    <x v="5"/>
    <x v="46"/>
    <n v="214"/>
    <n v="746"/>
    <n v="16.890080428954398"/>
  </r>
  <r>
    <x v="5"/>
    <x v="47"/>
    <n v="350"/>
    <n v="2692"/>
    <n v="18.202080237741502"/>
  </r>
  <r>
    <x v="5"/>
    <x v="48"/>
    <n v="243"/>
    <n v="354"/>
    <n v="17.796610169491501"/>
  </r>
  <r>
    <x v="5"/>
    <x v="49"/>
    <n v="746"/>
    <n v="183"/>
    <n v="17.486338797814199"/>
  </r>
  <r>
    <x v="5"/>
    <x v="50"/>
    <n v="2692"/>
    <n v="190"/>
    <n v="13.157894736842101"/>
  </r>
  <r>
    <x v="5"/>
    <x v="51"/>
    <n v="354"/>
    <n v="125"/>
    <n v="24.8"/>
  </r>
  <r>
    <x v="5"/>
    <x v="52"/>
    <n v="183"/>
    <n v="325"/>
    <n v="17.846153846153801"/>
  </r>
  <r>
    <x v="5"/>
    <x v="53"/>
    <n v="190"/>
    <n v="451"/>
    <n v="11.308203991130799"/>
  </r>
  <r>
    <x v="5"/>
    <x v="54"/>
    <n v="125"/>
    <n v="16"/>
    <s v="."/>
  </r>
  <r>
    <x v="5"/>
    <x v="55"/>
    <n v="325"/>
    <n v="209"/>
    <n v="14.3540669856459"/>
  </r>
  <r>
    <x v="5"/>
    <x v="56"/>
    <n v="451"/>
    <n v="344"/>
    <n v="14.5348837209302"/>
  </r>
  <r>
    <x v="5"/>
    <x v="57"/>
    <n v="16"/>
    <n v="151"/>
    <n v="12.582781456953599"/>
  </r>
  <r>
    <x v="5"/>
    <x v="58"/>
    <n v="209"/>
    <n v="235"/>
    <n v="18.297872340425499"/>
  </r>
  <r>
    <x v="5"/>
    <x v="59"/>
    <n v="344"/>
    <n v="253"/>
    <n v="17.3913043478261"/>
  </r>
  <r>
    <x v="5"/>
    <x v="60"/>
    <n v="151"/>
    <n v="312"/>
    <n v="8.0128205128205092"/>
  </r>
  <r>
    <x v="5"/>
    <x v="61"/>
    <n v="235"/>
    <n v="427"/>
    <n v="15.6908665105386"/>
  </r>
  <r>
    <x v="5"/>
    <x v="62"/>
    <n v="253"/>
    <n v="126"/>
    <n v="16.6666666666667"/>
  </r>
  <r>
    <x v="5"/>
    <x v="63"/>
    <n v="312"/>
    <n v="1534"/>
    <n v="15.580182529335101"/>
  </r>
  <r>
    <x v="5"/>
    <x v="64"/>
    <n v="427"/>
    <n v="264"/>
    <n v="12.5"/>
  </r>
  <r>
    <x v="5"/>
    <x v="65"/>
    <n v="126"/>
    <n v="603"/>
    <n v="15.257048092869001"/>
  </r>
  <r>
    <x v="5"/>
    <x v="66"/>
    <n v="1534"/>
    <n v="173"/>
    <n v="14.450867052023099"/>
  </r>
  <r>
    <x v="5"/>
    <x v="67"/>
    <n v="264"/>
    <n v="327"/>
    <n v="20.183486238532101"/>
  </r>
  <r>
    <x v="5"/>
    <x v="68"/>
    <n v="603"/>
    <n v="184"/>
    <n v="28.260869565217401"/>
  </r>
  <r>
    <x v="5"/>
    <x v="69"/>
    <n v="173"/>
    <n v="634"/>
    <n v="10.410094637224001"/>
  </r>
  <r>
    <x v="5"/>
    <x v="70"/>
    <n v="327"/>
    <n v="489"/>
    <n v="14.1104294478528"/>
  </r>
  <r>
    <x v="5"/>
    <x v="71"/>
    <n v="184"/>
    <n v="315"/>
    <n v="19.682539682539701"/>
  </r>
  <r>
    <x v="5"/>
    <x v="72"/>
    <n v="634"/>
    <n v="27"/>
    <s v="."/>
  </r>
  <r>
    <x v="5"/>
    <x v="73"/>
    <n v="489"/>
    <n v="518"/>
    <n v="18.7258687258687"/>
  </r>
  <r>
    <x v="5"/>
    <x v="74"/>
    <n v="315"/>
    <n v="282"/>
    <n v="9.2198581560283692"/>
  </r>
  <r>
    <x v="5"/>
    <x v="75"/>
    <n v="27"/>
    <n v="313"/>
    <n v="19.169329073482398"/>
  </r>
  <r>
    <x v="5"/>
    <x v="76"/>
    <n v="518"/>
    <n v="542"/>
    <n v="14.3911439114391"/>
  </r>
  <r>
    <x v="5"/>
    <x v="77"/>
    <n v="282"/>
    <n v="130"/>
    <n v="17.692307692307701"/>
  </r>
  <r>
    <x v="5"/>
    <x v="78"/>
    <n v="313"/>
    <n v="214"/>
    <n v="17.2897196261682"/>
  </r>
  <r>
    <x v="5"/>
    <x v="79"/>
    <n v="542"/>
    <n v="162"/>
    <n v="14.814814814814801"/>
  </r>
  <r>
    <x v="5"/>
    <x v="80"/>
    <n v="130"/>
    <n v="146"/>
    <n v="22.602739726027401"/>
  </r>
  <r>
    <x v="5"/>
    <x v="81"/>
    <n v="214"/>
    <n v="543"/>
    <n v="18.232044198895"/>
  </r>
  <r>
    <x v="5"/>
    <x v="82"/>
    <n v="162"/>
    <n v="250"/>
    <n v="17.2"/>
  </r>
  <r>
    <x v="5"/>
    <x v="83"/>
    <n v="146"/>
    <n v="615"/>
    <n v="26.016260162601601"/>
  </r>
  <r>
    <x v="5"/>
    <x v="84"/>
    <n v="543"/>
    <n v="281"/>
    <n v="18.149466192170799"/>
  </r>
  <r>
    <x v="5"/>
    <x v="85"/>
    <n v="250"/>
    <n v="385"/>
    <n v="31.428571428571399"/>
  </r>
  <r>
    <x v="5"/>
    <x v="86"/>
    <n v="615"/>
    <n v="330"/>
    <n v="17.8787878787879"/>
  </r>
  <r>
    <x v="5"/>
    <x v="87"/>
    <n v="281"/>
    <n v="95"/>
    <n v="22.105263157894701"/>
  </r>
  <r>
    <x v="5"/>
    <x v="88"/>
    <n v="330"/>
    <n v="375"/>
    <n v="18.133333333333301"/>
  </r>
  <r>
    <x v="5"/>
    <x v="89"/>
    <n v="385"/>
    <n v="330"/>
    <n v="15.7575757575758"/>
  </r>
  <r>
    <x v="5"/>
    <x v="90"/>
    <n v="95"/>
    <n v="822"/>
    <n v="15.571776155717799"/>
  </r>
  <r>
    <x v="5"/>
    <x v="91"/>
    <n v="375"/>
    <n v="233"/>
    <n v="10.300429184549399"/>
  </r>
  <r>
    <x v="5"/>
    <x v="92"/>
    <n v="330"/>
    <n v="621"/>
    <n v="17.552334943639298"/>
  </r>
  <r>
    <x v="5"/>
    <x v="93"/>
    <n v="822"/>
    <n v="264"/>
    <n v="18.181818181818201"/>
  </r>
  <r>
    <x v="5"/>
    <x v="94"/>
    <n v="233"/>
    <n v="74"/>
    <n v="17.5675675675676"/>
  </r>
  <r>
    <x v="5"/>
    <x v="95"/>
    <n v="621"/>
    <n v="461"/>
    <n v="28.416485900216902"/>
  </r>
  <r>
    <x v="5"/>
    <x v="96"/>
    <n v="264"/>
    <n v="1103"/>
    <n v="12.0580235720762"/>
  </r>
  <r>
    <x v="5"/>
    <x v="97"/>
    <n v="74"/>
    <n v="1718"/>
    <n v="16.0069848661234"/>
  </r>
  <r>
    <x v="6"/>
    <x v="0"/>
    <n v="505"/>
    <n v="162"/>
    <n v="28.395061728395099"/>
  </r>
  <r>
    <x v="6"/>
    <x v="1"/>
    <n v="1171"/>
    <n v="177"/>
    <n v="19.774011299434999"/>
  </r>
  <r>
    <x v="6"/>
    <x v="2"/>
    <n v="1711"/>
    <n v="375"/>
    <n v="11.733333333333301"/>
  </r>
  <r>
    <x v="6"/>
    <x v="3"/>
    <n v="162"/>
    <n v="399"/>
    <n v="16.541353383458599"/>
  </r>
  <r>
    <x v="6"/>
    <x v="4"/>
    <n v="177"/>
    <n v="198"/>
    <n v="13.1313131313131"/>
  </r>
  <r>
    <x v="6"/>
    <x v="5"/>
    <n v="375"/>
    <n v="412"/>
    <n v="18.446601941747598"/>
  </r>
  <r>
    <x v="6"/>
    <x v="6"/>
    <n v="399"/>
    <n v="274"/>
    <n v="19.343065693430699"/>
  </r>
  <r>
    <x v="6"/>
    <x v="7"/>
    <n v="198"/>
    <n v="240"/>
    <n v="18.3333333333333"/>
  </r>
  <r>
    <x v="6"/>
    <x v="8"/>
    <n v="412"/>
    <n v="107"/>
    <n v="17.757009345794401"/>
  </r>
  <r>
    <x v="6"/>
    <x v="9"/>
    <n v="274"/>
    <n v="232"/>
    <n v="14.2241379310345"/>
  </r>
  <r>
    <x v="6"/>
    <x v="10"/>
    <n v="240"/>
    <n v="1034"/>
    <n v="17.3114119922631"/>
  </r>
  <r>
    <x v="6"/>
    <x v="11"/>
    <n v="107"/>
    <n v="32"/>
    <n v="28.125"/>
  </r>
  <r>
    <x v="6"/>
    <x v="12"/>
    <n v="232"/>
    <n v="259"/>
    <n v="23.938223938223899"/>
  </r>
  <r>
    <x v="6"/>
    <x v="13"/>
    <n v="1034"/>
    <n v="201"/>
    <n v="16.417910447761201"/>
  </r>
  <r>
    <x v="6"/>
    <x v="14"/>
    <n v="468"/>
    <n v="343"/>
    <n v="16.9096209912536"/>
  </r>
  <r>
    <x v="6"/>
    <x v="15"/>
    <n v="32"/>
    <n v="495"/>
    <n v="13.7373737373737"/>
  </r>
  <r>
    <x v="6"/>
    <x v="16"/>
    <n v="259"/>
    <n v="795"/>
    <n v="18.364779874213799"/>
  </r>
  <r>
    <x v="6"/>
    <x v="17"/>
    <n v="201"/>
    <n v="444"/>
    <n v="17.792792792792799"/>
  </r>
  <r>
    <x v="6"/>
    <x v="18"/>
    <n v="343"/>
    <n v="332"/>
    <n v="19.879518072289201"/>
  </r>
  <r>
    <x v="6"/>
    <x v="19"/>
    <n v="495"/>
    <n v="288"/>
    <n v="20.4861111111111"/>
  </r>
  <r>
    <x v="6"/>
    <x v="20"/>
    <n v="795"/>
    <n v="468"/>
    <n v="15.5982905982906"/>
  </r>
  <r>
    <x v="6"/>
    <x v="21"/>
    <n v="444"/>
    <n v="572"/>
    <n v="17.132867132867101"/>
  </r>
  <r>
    <x v="6"/>
    <x v="22"/>
    <n v="332"/>
    <n v="475"/>
    <n v="14.526315789473699"/>
  </r>
  <r>
    <x v="6"/>
    <x v="23"/>
    <n v="288"/>
    <n v="192"/>
    <n v="17.1875"/>
  </r>
  <r>
    <x v="6"/>
    <x v="24"/>
    <n v="572"/>
    <n v="359"/>
    <n v="13.649025069637901"/>
  </r>
  <r>
    <x v="6"/>
    <x v="25"/>
    <n v="475"/>
    <n v="323"/>
    <n v="18.266253869968999"/>
  </r>
  <r>
    <x v="6"/>
    <x v="26"/>
    <n v="192"/>
    <n v="423"/>
    <n v="14.1843971631206"/>
  </r>
  <r>
    <x v="6"/>
    <x v="27"/>
    <n v="359"/>
    <n v="559"/>
    <n v="23.4347048300537"/>
  </r>
  <r>
    <x v="6"/>
    <x v="28"/>
    <n v="323"/>
    <n v="264"/>
    <n v="18.560606060606101"/>
  </r>
  <r>
    <x v="6"/>
    <x v="29"/>
    <n v="423"/>
    <n v="243"/>
    <n v="15.226337448559701"/>
  </r>
  <r>
    <x v="6"/>
    <x v="30"/>
    <n v="559"/>
    <n v="578"/>
    <n v="19.204152249134999"/>
  </r>
  <r>
    <x v="6"/>
    <x v="31"/>
    <n v="264"/>
    <n v="266"/>
    <n v="16.917293233082699"/>
  </r>
  <r>
    <x v="6"/>
    <x v="32"/>
    <n v="243"/>
    <n v="498"/>
    <n v="22.4899598393574"/>
  </r>
  <r>
    <x v="6"/>
    <x v="33"/>
    <n v="578"/>
    <n v="361"/>
    <n v="15.5124653739612"/>
  </r>
  <r>
    <x v="6"/>
    <x v="34"/>
    <n v="266"/>
    <n v="421"/>
    <n v="15.439429928741101"/>
  </r>
  <r>
    <x v="6"/>
    <x v="35"/>
    <n v="498"/>
    <n v="384"/>
    <n v="18.4895833333333"/>
  </r>
  <r>
    <x v="6"/>
    <x v="36"/>
    <n v="361"/>
    <n v="403"/>
    <n v="26.054590570719601"/>
  </r>
  <r>
    <x v="6"/>
    <x v="37"/>
    <n v="421"/>
    <n v="526"/>
    <n v="12.3574144486692"/>
  </r>
  <r>
    <x v="6"/>
    <x v="38"/>
    <n v="384"/>
    <n v="389"/>
    <n v="17.994858611825201"/>
  </r>
  <r>
    <x v="6"/>
    <x v="39"/>
    <n v="403"/>
    <n v="306"/>
    <n v="20.261437908496699"/>
  </r>
  <r>
    <x v="6"/>
    <x v="40"/>
    <n v="526"/>
    <n v="262"/>
    <n v="17.9389312977099"/>
  </r>
  <r>
    <x v="6"/>
    <x v="41"/>
    <n v="389"/>
    <n v="215"/>
    <n v="24.6511627906977"/>
  </r>
  <r>
    <x v="6"/>
    <x v="42"/>
    <n v="306"/>
    <n v="132"/>
    <n v="22.727272727272702"/>
  </r>
  <r>
    <x v="6"/>
    <x v="43"/>
    <n v="262"/>
    <n v="226"/>
    <n v="13.2743362831858"/>
  </r>
  <r>
    <x v="6"/>
    <x v="44"/>
    <n v="215"/>
    <n v="355"/>
    <n v="21.690140845070399"/>
  </r>
  <r>
    <x v="6"/>
    <x v="45"/>
    <n v="132"/>
    <n v="239"/>
    <n v="17.154811715481198"/>
  </r>
  <r>
    <x v="6"/>
    <x v="46"/>
    <n v="226"/>
    <n v="761"/>
    <n v="14.5860709592641"/>
  </r>
  <r>
    <x v="6"/>
    <x v="47"/>
    <n v="355"/>
    <n v="2630"/>
    <n v="18.174904942965799"/>
  </r>
  <r>
    <x v="6"/>
    <x v="48"/>
    <n v="239"/>
    <n v="368"/>
    <n v="16.304347826087"/>
  </r>
  <r>
    <x v="6"/>
    <x v="49"/>
    <n v="761"/>
    <n v="184"/>
    <n v="17.3913043478261"/>
  </r>
  <r>
    <x v="6"/>
    <x v="50"/>
    <n v="2630"/>
    <n v="192"/>
    <n v="15.625"/>
  </r>
  <r>
    <x v="6"/>
    <x v="51"/>
    <n v="368"/>
    <n v="126"/>
    <n v="26.984126984126998"/>
  </r>
  <r>
    <x v="6"/>
    <x v="52"/>
    <n v="184"/>
    <n v="311"/>
    <n v="17.684887459807101"/>
  </r>
  <r>
    <x v="6"/>
    <x v="53"/>
    <n v="192"/>
    <n v="438"/>
    <n v="13.4703196347032"/>
  </r>
  <r>
    <x v="6"/>
    <x v="54"/>
    <n v="126"/>
    <n v="13"/>
    <s v="."/>
  </r>
  <r>
    <x v="6"/>
    <x v="55"/>
    <n v="311"/>
    <n v="227"/>
    <n v="12.3348017621145"/>
  </r>
  <r>
    <x v="6"/>
    <x v="56"/>
    <n v="438"/>
    <n v="356"/>
    <n v="13.483146067415699"/>
  </r>
  <r>
    <x v="6"/>
    <x v="57"/>
    <n v="13"/>
    <n v="141"/>
    <n v="11.3475177304965"/>
  </r>
  <r>
    <x v="6"/>
    <x v="58"/>
    <n v="227"/>
    <n v="215"/>
    <n v="20.930232558139501"/>
  </r>
  <r>
    <x v="6"/>
    <x v="59"/>
    <n v="356"/>
    <n v="258"/>
    <n v="15.116279069767399"/>
  </r>
  <r>
    <x v="6"/>
    <x v="60"/>
    <n v="141"/>
    <n v="298"/>
    <n v="11.0738255033557"/>
  </r>
  <r>
    <x v="6"/>
    <x v="61"/>
    <n v="215"/>
    <n v="451"/>
    <n v="15.5210643015521"/>
  </r>
  <r>
    <x v="6"/>
    <x v="62"/>
    <n v="258"/>
    <n v="125"/>
    <n v="19.2"/>
  </r>
  <r>
    <x v="6"/>
    <x v="63"/>
    <n v="298"/>
    <n v="1577"/>
    <n v="15.789473684210501"/>
  </r>
  <r>
    <x v="6"/>
    <x v="64"/>
    <n v="451"/>
    <n v="266"/>
    <n v="16.165413533834599"/>
  </r>
  <r>
    <x v="6"/>
    <x v="65"/>
    <n v="125"/>
    <n v="605"/>
    <n v="16.694214876033101"/>
  </r>
  <r>
    <x v="6"/>
    <x v="66"/>
    <n v="1577"/>
    <n v="163"/>
    <n v="20.245398773006102"/>
  </r>
  <r>
    <x v="6"/>
    <x v="67"/>
    <n v="266"/>
    <n v="346"/>
    <n v="23.988439306358401"/>
  </r>
  <r>
    <x v="6"/>
    <x v="68"/>
    <n v="605"/>
    <n v="199"/>
    <n v="29.6482412060302"/>
  </r>
  <r>
    <x v="6"/>
    <x v="69"/>
    <n v="163"/>
    <n v="636"/>
    <n v="11.792452830188701"/>
  </r>
  <r>
    <x v="6"/>
    <x v="70"/>
    <n v="346"/>
    <n v="493"/>
    <n v="18.052738336714"/>
  </r>
  <r>
    <x v="6"/>
    <x v="71"/>
    <n v="199"/>
    <n v="311"/>
    <n v="20.900321543408399"/>
  </r>
  <r>
    <x v="6"/>
    <x v="72"/>
    <n v="636"/>
    <n v="25"/>
    <s v="."/>
  </r>
  <r>
    <x v="6"/>
    <x v="73"/>
    <n v="493"/>
    <n v="539"/>
    <n v="18.923933209647501"/>
  </r>
  <r>
    <x v="6"/>
    <x v="74"/>
    <n v="311"/>
    <n v="292"/>
    <n v="11.986301369863"/>
  </r>
  <r>
    <x v="6"/>
    <x v="75"/>
    <n v="25"/>
    <n v="304"/>
    <n v="20.065789473684202"/>
  </r>
  <r>
    <x v="6"/>
    <x v="76"/>
    <n v="539"/>
    <n v="521"/>
    <n v="18.6180422264875"/>
  </r>
  <r>
    <x v="6"/>
    <x v="77"/>
    <n v="292"/>
    <n v="141"/>
    <n v="17.730496453900699"/>
  </r>
  <r>
    <x v="6"/>
    <x v="78"/>
    <n v="304"/>
    <n v="197"/>
    <n v="15.736040609137101"/>
  </r>
  <r>
    <x v="6"/>
    <x v="79"/>
    <n v="521"/>
    <n v="158"/>
    <n v="10.126582278480999"/>
  </r>
  <r>
    <x v="6"/>
    <x v="80"/>
    <n v="141"/>
    <n v="151"/>
    <n v="21.854304635761601"/>
  </r>
  <r>
    <x v="6"/>
    <x v="81"/>
    <n v="197"/>
    <n v="542"/>
    <n v="19.557195571955699"/>
  </r>
  <r>
    <x v="6"/>
    <x v="82"/>
    <n v="158"/>
    <n v="252"/>
    <n v="16.269841269841301"/>
  </r>
  <r>
    <x v="6"/>
    <x v="83"/>
    <n v="151"/>
    <n v="663"/>
    <n v="28.959276018099601"/>
  </r>
  <r>
    <x v="6"/>
    <x v="84"/>
    <n v="542"/>
    <n v="277"/>
    <n v="17.689530685920602"/>
  </r>
  <r>
    <x v="6"/>
    <x v="85"/>
    <n v="252"/>
    <n v="401"/>
    <n v="33.665835411471299"/>
  </r>
  <r>
    <x v="6"/>
    <x v="86"/>
    <n v="663"/>
    <n v="323"/>
    <n v="17.956656346749199"/>
  </r>
  <r>
    <x v="6"/>
    <x v="87"/>
    <n v="277"/>
    <n v="85"/>
    <n v="21.176470588235301"/>
  </r>
  <r>
    <x v="6"/>
    <x v="88"/>
    <n v="323"/>
    <n v="379"/>
    <n v="18.205804749340398"/>
  </r>
  <r>
    <x v="6"/>
    <x v="89"/>
    <n v="401"/>
    <n v="349"/>
    <n v="15.472779369627499"/>
  </r>
  <r>
    <x v="6"/>
    <x v="90"/>
    <n v="85"/>
    <n v="884"/>
    <n v="15.2714932126697"/>
  </r>
  <r>
    <x v="6"/>
    <x v="91"/>
    <n v="379"/>
    <n v="237"/>
    <n v="10.126582278480999"/>
  </r>
  <r>
    <x v="6"/>
    <x v="92"/>
    <n v="349"/>
    <n v="633"/>
    <n v="20.063191153238499"/>
  </r>
  <r>
    <x v="6"/>
    <x v="93"/>
    <n v="884"/>
    <n v="253"/>
    <n v="19.367588932806299"/>
  </r>
  <r>
    <x v="6"/>
    <x v="94"/>
    <n v="237"/>
    <n v="60"/>
    <n v="16.6666666666667"/>
  </r>
  <r>
    <x v="6"/>
    <x v="95"/>
    <n v="633"/>
    <n v="505"/>
    <n v="28.316831683168299"/>
  </r>
  <r>
    <x v="6"/>
    <x v="96"/>
    <n v="253"/>
    <n v="1171"/>
    <n v="12.8095644748079"/>
  </r>
  <r>
    <x v="6"/>
    <x v="97"/>
    <n v="60"/>
    <n v="1711"/>
    <n v="15.429573348918799"/>
  </r>
  <r>
    <x v="7"/>
    <x v="0"/>
    <n v="535"/>
    <n v="169"/>
    <n v="21.301775147929"/>
  </r>
  <r>
    <x v="7"/>
    <x v="1"/>
    <n v="1159"/>
    <n v="184"/>
    <n v="15.7608695652174"/>
  </r>
  <r>
    <x v="7"/>
    <x v="2"/>
    <n v="1659"/>
    <n v="385"/>
    <n v="10.909090909090899"/>
  </r>
  <r>
    <x v="7"/>
    <x v="3"/>
    <n v="169"/>
    <n v="383"/>
    <n v="15.143603133159299"/>
  </r>
  <r>
    <x v="7"/>
    <x v="4"/>
    <n v="184"/>
    <n v="194"/>
    <n v="10.8247422680412"/>
  </r>
  <r>
    <x v="7"/>
    <x v="5"/>
    <n v="385"/>
    <n v="389"/>
    <n v="17.994858611825201"/>
  </r>
  <r>
    <x v="7"/>
    <x v="6"/>
    <n v="383"/>
    <n v="276"/>
    <n v="19.927536231884101"/>
  </r>
  <r>
    <x v="7"/>
    <x v="7"/>
    <n v="194"/>
    <n v="222"/>
    <n v="15.315315315315299"/>
  </r>
  <r>
    <x v="7"/>
    <x v="8"/>
    <n v="389"/>
    <n v="117"/>
    <n v="16.239316239316199"/>
  </r>
  <r>
    <x v="7"/>
    <x v="9"/>
    <n v="276"/>
    <n v="248"/>
    <n v="13.709677419354801"/>
  </r>
  <r>
    <x v="7"/>
    <x v="10"/>
    <n v="222"/>
    <n v="1061"/>
    <n v="17.813383600377001"/>
  </r>
  <r>
    <x v="7"/>
    <x v="11"/>
    <n v="117"/>
    <n v="34"/>
    <n v="23.529411764705898"/>
  </r>
  <r>
    <x v="7"/>
    <x v="12"/>
    <n v="248"/>
    <n v="278"/>
    <n v="26.6187050359712"/>
  </r>
  <r>
    <x v="7"/>
    <x v="13"/>
    <n v="1061"/>
    <n v="216"/>
    <n v="14.814814814814801"/>
  </r>
  <r>
    <x v="7"/>
    <x v="14"/>
    <n v="472"/>
    <n v="356"/>
    <n v="17.696629213483099"/>
  </r>
  <r>
    <x v="7"/>
    <x v="15"/>
    <n v="34"/>
    <n v="510"/>
    <n v="12.5490196078431"/>
  </r>
  <r>
    <x v="7"/>
    <x v="16"/>
    <n v="278"/>
    <n v="766"/>
    <n v="19.451697127937301"/>
  </r>
  <r>
    <x v="7"/>
    <x v="17"/>
    <n v="216"/>
    <n v="417"/>
    <n v="17.026378896882498"/>
  </r>
  <r>
    <x v="7"/>
    <x v="18"/>
    <n v="356"/>
    <n v="371"/>
    <n v="19.407008086253398"/>
  </r>
  <r>
    <x v="7"/>
    <x v="19"/>
    <n v="510"/>
    <n v="296"/>
    <n v="22.297297297297298"/>
  </r>
  <r>
    <x v="7"/>
    <x v="20"/>
    <n v="766"/>
    <n v="472"/>
    <n v="14.6186440677966"/>
  </r>
  <r>
    <x v="7"/>
    <x v="21"/>
    <n v="417"/>
    <n v="580"/>
    <n v="17.586206896551701"/>
  </r>
  <r>
    <x v="7"/>
    <x v="22"/>
    <n v="371"/>
    <n v="460"/>
    <n v="13.913043478260899"/>
  </r>
  <r>
    <x v="7"/>
    <x v="23"/>
    <n v="296"/>
    <n v="166"/>
    <n v="21.6867469879518"/>
  </r>
  <r>
    <x v="7"/>
    <x v="24"/>
    <n v="580"/>
    <n v="364"/>
    <n v="11.2637362637363"/>
  </r>
  <r>
    <x v="7"/>
    <x v="25"/>
    <n v="460"/>
    <n v="353"/>
    <n v="17.563739376770499"/>
  </r>
  <r>
    <x v="7"/>
    <x v="26"/>
    <n v="166"/>
    <n v="424"/>
    <n v="14.3867924528302"/>
  </r>
  <r>
    <x v="7"/>
    <x v="27"/>
    <n v="364"/>
    <n v="555"/>
    <n v="21.981981981981999"/>
  </r>
  <r>
    <x v="7"/>
    <x v="28"/>
    <n v="353"/>
    <n v="263"/>
    <n v="19.391634980988599"/>
  </r>
  <r>
    <x v="7"/>
    <x v="29"/>
    <n v="424"/>
    <n v="235"/>
    <n v="15.319148936170199"/>
  </r>
  <r>
    <x v="7"/>
    <x v="30"/>
    <n v="555"/>
    <n v="579"/>
    <n v="17.271157167530198"/>
  </r>
  <r>
    <x v="7"/>
    <x v="31"/>
    <n v="263"/>
    <n v="253"/>
    <n v="17.786561264822101"/>
  </r>
  <r>
    <x v="7"/>
    <x v="32"/>
    <n v="235"/>
    <n v="468"/>
    <n v="20.726495726495699"/>
  </r>
  <r>
    <x v="7"/>
    <x v="33"/>
    <n v="579"/>
    <n v="371"/>
    <n v="20.215633423180599"/>
  </r>
  <r>
    <x v="7"/>
    <x v="34"/>
    <n v="253"/>
    <n v="420"/>
    <n v="16.428571428571399"/>
  </r>
  <r>
    <x v="7"/>
    <x v="35"/>
    <n v="468"/>
    <n v="398"/>
    <n v="19.597989949748701"/>
  </r>
  <r>
    <x v="7"/>
    <x v="36"/>
    <n v="371"/>
    <n v="388"/>
    <n v="26.5463917525773"/>
  </r>
  <r>
    <x v="7"/>
    <x v="37"/>
    <n v="420"/>
    <n v="516"/>
    <n v="11.6279069767442"/>
  </r>
  <r>
    <x v="7"/>
    <x v="38"/>
    <n v="398"/>
    <n v="379"/>
    <n v="16.886543535620099"/>
  </r>
  <r>
    <x v="7"/>
    <x v="39"/>
    <n v="388"/>
    <n v="323"/>
    <n v="21.981424148606798"/>
  </r>
  <r>
    <x v="7"/>
    <x v="40"/>
    <n v="516"/>
    <n v="271"/>
    <n v="18.819188191881899"/>
  </r>
  <r>
    <x v="7"/>
    <x v="41"/>
    <n v="379"/>
    <n v="218"/>
    <n v="27.5229357798165"/>
  </r>
  <r>
    <x v="7"/>
    <x v="42"/>
    <n v="323"/>
    <n v="133"/>
    <n v="21.804511278195498"/>
  </r>
  <r>
    <x v="7"/>
    <x v="43"/>
    <n v="271"/>
    <n v="213"/>
    <n v="15.492957746478901"/>
  </r>
  <r>
    <x v="7"/>
    <x v="44"/>
    <n v="218"/>
    <n v="345"/>
    <n v="21.159420289855099"/>
  </r>
  <r>
    <x v="7"/>
    <x v="45"/>
    <n v="133"/>
    <n v="233"/>
    <n v="15.021459227467799"/>
  </r>
  <r>
    <x v="7"/>
    <x v="46"/>
    <n v="213"/>
    <n v="750"/>
    <n v="14.266666666666699"/>
  </r>
  <r>
    <x v="7"/>
    <x v="47"/>
    <n v="345"/>
    <n v="2625"/>
    <n v="17.904761904761902"/>
  </r>
  <r>
    <x v="7"/>
    <x v="48"/>
    <n v="233"/>
    <n v="394"/>
    <n v="12.944162436548201"/>
  </r>
  <r>
    <x v="7"/>
    <x v="49"/>
    <n v="750"/>
    <n v="199"/>
    <n v="17.587939698492502"/>
  </r>
  <r>
    <x v="7"/>
    <x v="50"/>
    <n v="2625"/>
    <n v="201"/>
    <n v="12.935323383084601"/>
  </r>
  <r>
    <x v="7"/>
    <x v="51"/>
    <n v="394"/>
    <n v="122"/>
    <n v="27.868852459016399"/>
  </r>
  <r>
    <x v="7"/>
    <x v="52"/>
    <n v="199"/>
    <n v="313"/>
    <n v="20.766773162939302"/>
  </r>
  <r>
    <x v="7"/>
    <x v="53"/>
    <n v="201"/>
    <n v="419"/>
    <n v="14.5584725536993"/>
  </r>
  <r>
    <x v="7"/>
    <x v="55"/>
    <n v="122"/>
    <n v="244"/>
    <n v="12.7049180327869"/>
  </r>
  <r>
    <x v="7"/>
    <x v="56"/>
    <n v="313"/>
    <n v="346"/>
    <n v="15.606936416185"/>
  </r>
  <r>
    <x v="7"/>
    <x v="57"/>
    <n v="419"/>
    <n v="145"/>
    <n v="15.862068965517199"/>
  </r>
  <r>
    <x v="7"/>
    <x v="58"/>
    <n v="244"/>
    <n v="226"/>
    <n v="22.566371681415902"/>
  </r>
  <r>
    <x v="7"/>
    <x v="59"/>
    <n v="346"/>
    <n v="239"/>
    <n v="16.317991631799199"/>
  </r>
  <r>
    <x v="7"/>
    <x v="60"/>
    <n v="145"/>
    <n v="297"/>
    <n v="15.1515151515152"/>
  </r>
  <r>
    <x v="7"/>
    <x v="61"/>
    <n v="226"/>
    <n v="467"/>
    <n v="16.059957173447501"/>
  </r>
  <r>
    <x v="7"/>
    <x v="62"/>
    <n v="239"/>
    <n v="121"/>
    <n v="18.181818181818201"/>
  </r>
  <r>
    <x v="7"/>
    <x v="63"/>
    <n v="297"/>
    <n v="1538"/>
    <n v="17.490247074122198"/>
  </r>
  <r>
    <x v="7"/>
    <x v="64"/>
    <n v="467"/>
    <n v="258"/>
    <n v="14.3410852713178"/>
  </r>
  <r>
    <x v="7"/>
    <x v="65"/>
    <n v="121"/>
    <n v="613"/>
    <n v="20.391517128874401"/>
  </r>
  <r>
    <x v="7"/>
    <x v="66"/>
    <n v="1538"/>
    <n v="166"/>
    <n v="18.0722891566265"/>
  </r>
  <r>
    <x v="7"/>
    <x v="67"/>
    <n v="258"/>
    <n v="336"/>
    <n v="22.9166666666667"/>
  </r>
  <r>
    <x v="7"/>
    <x v="68"/>
    <n v="613"/>
    <n v="200"/>
    <n v="26.5"/>
  </r>
  <r>
    <x v="7"/>
    <x v="69"/>
    <n v="166"/>
    <n v="669"/>
    <n v="10.1644245142003"/>
  </r>
  <r>
    <x v="7"/>
    <x v="70"/>
    <n v="336"/>
    <n v="479"/>
    <n v="15.031315240083501"/>
  </r>
  <r>
    <x v="7"/>
    <x v="71"/>
    <n v="200"/>
    <n v="317"/>
    <n v="20.820189274448001"/>
  </r>
  <r>
    <x v="7"/>
    <x v="72"/>
    <n v="669"/>
    <n v="22"/>
    <s v="."/>
  </r>
  <r>
    <x v="7"/>
    <x v="73"/>
    <n v="479"/>
    <n v="552"/>
    <n v="19.202898550724601"/>
  </r>
  <r>
    <x v="7"/>
    <x v="74"/>
    <n v="317"/>
    <n v="297"/>
    <n v="15.8249158249158"/>
  </r>
  <r>
    <x v="7"/>
    <x v="75"/>
    <n v="22"/>
    <n v="307"/>
    <n v="21.172638436482099"/>
  </r>
  <r>
    <x v="7"/>
    <x v="76"/>
    <n v="552"/>
    <n v="545"/>
    <n v="20.7339449541284"/>
  </r>
  <r>
    <x v="7"/>
    <x v="77"/>
    <n v="297"/>
    <n v="146"/>
    <n v="13.013698630137"/>
  </r>
  <r>
    <x v="7"/>
    <x v="78"/>
    <n v="307"/>
    <n v="201"/>
    <n v="13.4328358208955"/>
  </r>
  <r>
    <x v="7"/>
    <x v="79"/>
    <n v="545"/>
    <n v="166"/>
    <n v="9.6385542168674707"/>
  </r>
  <r>
    <x v="7"/>
    <x v="80"/>
    <n v="146"/>
    <n v="150"/>
    <n v="20"/>
  </r>
  <r>
    <x v="7"/>
    <x v="81"/>
    <n v="201"/>
    <n v="568"/>
    <n v="18.485915492957801"/>
  </r>
  <r>
    <x v="7"/>
    <x v="82"/>
    <n v="166"/>
    <n v="271"/>
    <n v="19.9261992619926"/>
  </r>
  <r>
    <x v="7"/>
    <x v="83"/>
    <n v="150"/>
    <n v="694"/>
    <n v="28.386167146974099"/>
  </r>
  <r>
    <x v="7"/>
    <x v="84"/>
    <n v="568"/>
    <n v="275"/>
    <n v="17.454545454545499"/>
  </r>
  <r>
    <x v="7"/>
    <x v="85"/>
    <n v="271"/>
    <n v="409"/>
    <n v="32.029339853300698"/>
  </r>
  <r>
    <x v="7"/>
    <x v="86"/>
    <n v="694"/>
    <n v="301"/>
    <n v="17.940199335548201"/>
  </r>
  <r>
    <x v="7"/>
    <x v="87"/>
    <n v="275"/>
    <n v="86"/>
    <n v="13.953488372093"/>
  </r>
  <r>
    <x v="7"/>
    <x v="88"/>
    <n v="301"/>
    <n v="410"/>
    <n v="16.341463414634202"/>
  </r>
  <r>
    <x v="7"/>
    <x v="89"/>
    <n v="409"/>
    <n v="345"/>
    <n v="13.913043478260899"/>
  </r>
  <r>
    <x v="7"/>
    <x v="90"/>
    <n v="86"/>
    <n v="871"/>
    <n v="15.384615384615399"/>
  </r>
  <r>
    <x v="7"/>
    <x v="91"/>
    <n v="410"/>
    <n v="232"/>
    <n v="12.5"/>
  </r>
  <r>
    <x v="7"/>
    <x v="92"/>
    <n v="345"/>
    <n v="633"/>
    <n v="18.957345971563999"/>
  </r>
  <r>
    <x v="7"/>
    <x v="93"/>
    <n v="871"/>
    <n v="231"/>
    <n v="16.450216450216502"/>
  </r>
  <r>
    <x v="7"/>
    <x v="94"/>
    <n v="232"/>
    <n v="61"/>
    <n v="22.9508196721311"/>
  </r>
  <r>
    <x v="7"/>
    <x v="95"/>
    <n v="633"/>
    <n v="535"/>
    <n v="29.345794392523398"/>
  </r>
  <r>
    <x v="7"/>
    <x v="96"/>
    <n v="231"/>
    <n v="1159"/>
    <n v="13.0284728213978"/>
  </r>
  <r>
    <x v="7"/>
    <x v="97"/>
    <n v="61"/>
    <n v="1659"/>
    <n v="14.888487040385799"/>
  </r>
  <r>
    <x v="8"/>
    <x v="0"/>
    <n v="563"/>
    <n v="154"/>
    <n v="19.480519480519501"/>
  </r>
  <r>
    <x v="8"/>
    <x v="1"/>
    <n v="1162"/>
    <n v="177"/>
    <n v="20.338983050847499"/>
  </r>
  <r>
    <x v="8"/>
    <x v="2"/>
    <n v="1599"/>
    <n v="375"/>
    <n v="11.2"/>
  </r>
  <r>
    <x v="8"/>
    <x v="3"/>
    <n v="154"/>
    <n v="365"/>
    <n v="14.2465753424658"/>
  </r>
  <r>
    <x v="8"/>
    <x v="4"/>
    <n v="177"/>
    <n v="203"/>
    <n v="16.256157635468"/>
  </r>
  <r>
    <x v="8"/>
    <x v="5"/>
    <n v="375"/>
    <n v="392"/>
    <n v="15.561224489795899"/>
  </r>
  <r>
    <x v="8"/>
    <x v="6"/>
    <n v="365"/>
    <n v="283"/>
    <n v="19.434628975264999"/>
  </r>
  <r>
    <x v="8"/>
    <x v="7"/>
    <n v="203"/>
    <n v="232"/>
    <n v="11.637931034482801"/>
  </r>
  <r>
    <x v="8"/>
    <x v="8"/>
    <n v="392"/>
    <n v="115"/>
    <n v="20"/>
  </r>
  <r>
    <x v="8"/>
    <x v="9"/>
    <n v="283"/>
    <n v="247"/>
    <n v="13.765182186234799"/>
  </r>
  <r>
    <x v="8"/>
    <x v="10"/>
    <n v="232"/>
    <n v="1012"/>
    <n v="18.873517786561301"/>
  </r>
  <r>
    <x v="8"/>
    <x v="11"/>
    <n v="115"/>
    <n v="35"/>
    <n v="25.714285714285701"/>
  </r>
  <r>
    <x v="8"/>
    <x v="12"/>
    <n v="247"/>
    <n v="253"/>
    <n v="24.901185770750999"/>
  </r>
  <r>
    <x v="8"/>
    <x v="13"/>
    <n v="1012"/>
    <n v="219"/>
    <n v="14.611872146118699"/>
  </r>
  <r>
    <x v="8"/>
    <x v="14"/>
    <n v="451"/>
    <n v="371"/>
    <n v="16.172506738544499"/>
  </r>
  <r>
    <x v="8"/>
    <x v="15"/>
    <n v="35"/>
    <n v="487"/>
    <n v="14.1683778234086"/>
  </r>
  <r>
    <x v="8"/>
    <x v="16"/>
    <n v="253"/>
    <n v="779"/>
    <n v="18.613607188703501"/>
  </r>
  <r>
    <x v="8"/>
    <x v="17"/>
    <n v="219"/>
    <n v="417"/>
    <n v="17.985611510791401"/>
  </r>
  <r>
    <x v="8"/>
    <x v="18"/>
    <n v="371"/>
    <n v="392"/>
    <n v="20.408163265306101"/>
  </r>
  <r>
    <x v="8"/>
    <x v="19"/>
    <n v="487"/>
    <n v="292"/>
    <n v="20.890410958904098"/>
  </r>
  <r>
    <x v="8"/>
    <x v="20"/>
    <n v="779"/>
    <n v="451"/>
    <n v="15.964523281596501"/>
  </r>
  <r>
    <x v="8"/>
    <x v="21"/>
    <n v="417"/>
    <n v="591"/>
    <n v="18.950930626057499"/>
  </r>
  <r>
    <x v="8"/>
    <x v="22"/>
    <n v="392"/>
    <n v="430"/>
    <n v="17.906976744186"/>
  </r>
  <r>
    <x v="8"/>
    <x v="23"/>
    <n v="292"/>
    <n v="179"/>
    <n v="17.877094972066999"/>
  </r>
  <r>
    <x v="8"/>
    <x v="24"/>
    <n v="591"/>
    <n v="372"/>
    <n v="11.0215053763441"/>
  </r>
  <r>
    <x v="8"/>
    <x v="25"/>
    <n v="430"/>
    <n v="341"/>
    <n v="19.648093841642201"/>
  </r>
  <r>
    <x v="8"/>
    <x v="26"/>
    <n v="179"/>
    <n v="397"/>
    <n v="11.3350125944584"/>
  </r>
  <r>
    <x v="8"/>
    <x v="27"/>
    <n v="372"/>
    <n v="581"/>
    <n v="21.858864027538701"/>
  </r>
  <r>
    <x v="8"/>
    <x v="28"/>
    <n v="341"/>
    <n v="263"/>
    <n v="22.433460076045598"/>
  </r>
  <r>
    <x v="8"/>
    <x v="29"/>
    <n v="397"/>
    <n v="237"/>
    <n v="15.611814345991601"/>
  </r>
  <r>
    <x v="8"/>
    <x v="30"/>
    <n v="581"/>
    <n v="582"/>
    <n v="17.6975945017182"/>
  </r>
  <r>
    <x v="8"/>
    <x v="31"/>
    <n v="263"/>
    <n v="258"/>
    <n v="14.3410852713178"/>
  </r>
  <r>
    <x v="8"/>
    <x v="32"/>
    <n v="237"/>
    <n v="478"/>
    <n v="18.619246861924701"/>
  </r>
  <r>
    <x v="8"/>
    <x v="33"/>
    <n v="582"/>
    <n v="384"/>
    <n v="18.2291666666667"/>
  </r>
  <r>
    <x v="8"/>
    <x v="34"/>
    <n v="258"/>
    <n v="416"/>
    <n v="14.663461538461499"/>
  </r>
  <r>
    <x v="8"/>
    <x v="35"/>
    <n v="478"/>
    <n v="400"/>
    <n v="19.5"/>
  </r>
  <r>
    <x v="8"/>
    <x v="36"/>
    <n v="384"/>
    <n v="374"/>
    <n v="22.994652406417099"/>
  </r>
  <r>
    <x v="8"/>
    <x v="37"/>
    <n v="416"/>
    <n v="537"/>
    <n v="11.5456238361266"/>
  </r>
  <r>
    <x v="8"/>
    <x v="38"/>
    <n v="400"/>
    <n v="350"/>
    <n v="16"/>
  </r>
  <r>
    <x v="8"/>
    <x v="39"/>
    <n v="374"/>
    <n v="342"/>
    <n v="20.175438596491201"/>
  </r>
  <r>
    <x v="8"/>
    <x v="40"/>
    <n v="537"/>
    <n v="265"/>
    <n v="15.094339622641501"/>
  </r>
  <r>
    <x v="8"/>
    <x v="41"/>
    <n v="350"/>
    <n v="200"/>
    <n v="23.5"/>
  </r>
  <r>
    <x v="8"/>
    <x v="42"/>
    <n v="342"/>
    <n v="148"/>
    <n v="18.243243243243199"/>
  </r>
  <r>
    <x v="8"/>
    <x v="43"/>
    <n v="265"/>
    <n v="208"/>
    <n v="13.461538461538501"/>
  </r>
  <r>
    <x v="8"/>
    <x v="44"/>
    <n v="200"/>
    <n v="337"/>
    <n v="18.1008902077151"/>
  </r>
  <r>
    <x v="8"/>
    <x v="45"/>
    <n v="148"/>
    <n v="247"/>
    <n v="17.004048582995999"/>
  </r>
  <r>
    <x v="8"/>
    <x v="46"/>
    <n v="208"/>
    <n v="735"/>
    <n v="17.687074829932001"/>
  </r>
  <r>
    <x v="8"/>
    <x v="47"/>
    <n v="337"/>
    <n v="2567"/>
    <n v="18.854694195558999"/>
  </r>
  <r>
    <x v="8"/>
    <x v="48"/>
    <n v="247"/>
    <n v="404"/>
    <n v="13.118811881188099"/>
  </r>
  <r>
    <x v="8"/>
    <x v="49"/>
    <n v="735"/>
    <n v="188"/>
    <n v="19.680851063829799"/>
  </r>
  <r>
    <x v="8"/>
    <x v="50"/>
    <n v="2567"/>
    <n v="200"/>
    <n v="14.5"/>
  </r>
  <r>
    <x v="8"/>
    <x v="51"/>
    <n v="404"/>
    <n v="120"/>
    <n v="24.1666666666667"/>
  </r>
  <r>
    <x v="8"/>
    <x v="52"/>
    <n v="188"/>
    <n v="280"/>
    <n v="18.571428571428601"/>
  </r>
  <r>
    <x v="8"/>
    <x v="53"/>
    <n v="200"/>
    <n v="408"/>
    <n v="14.460784313725499"/>
  </r>
  <r>
    <x v="8"/>
    <x v="54"/>
    <n v="120"/>
    <n v="13"/>
    <s v="."/>
  </r>
  <r>
    <x v="8"/>
    <x v="55"/>
    <n v="280"/>
    <n v="236"/>
    <n v="16.1016949152542"/>
  </r>
  <r>
    <x v="8"/>
    <x v="56"/>
    <n v="408"/>
    <n v="334"/>
    <n v="18.562874251497"/>
  </r>
  <r>
    <x v="8"/>
    <x v="57"/>
    <n v="13"/>
    <n v="149"/>
    <n v="14.093959731543601"/>
  </r>
  <r>
    <x v="8"/>
    <x v="58"/>
    <n v="236"/>
    <n v="228"/>
    <n v="19.2982456140351"/>
  </r>
  <r>
    <x v="8"/>
    <x v="59"/>
    <n v="334"/>
    <n v="256"/>
    <n v="16.796875"/>
  </r>
  <r>
    <x v="8"/>
    <x v="60"/>
    <n v="149"/>
    <n v="268"/>
    <n v="17.537313432835798"/>
  </r>
  <r>
    <x v="8"/>
    <x v="61"/>
    <n v="228"/>
    <n v="475"/>
    <n v="13.473684210526301"/>
  </r>
  <r>
    <x v="8"/>
    <x v="62"/>
    <n v="256"/>
    <n v="118"/>
    <n v="11.864406779661"/>
  </r>
  <r>
    <x v="8"/>
    <x v="63"/>
    <n v="268"/>
    <n v="1514"/>
    <n v="17.701453104359299"/>
  </r>
  <r>
    <x v="8"/>
    <x v="64"/>
    <n v="475"/>
    <n v="271"/>
    <n v="13.6531365313653"/>
  </r>
  <r>
    <x v="8"/>
    <x v="65"/>
    <n v="118"/>
    <n v="590"/>
    <n v="19.152542372881399"/>
  </r>
  <r>
    <x v="8"/>
    <x v="66"/>
    <n v="1514"/>
    <n v="160"/>
    <n v="18.75"/>
  </r>
  <r>
    <x v="8"/>
    <x v="67"/>
    <n v="271"/>
    <n v="329"/>
    <n v="22.492401215805501"/>
  </r>
  <r>
    <x v="8"/>
    <x v="68"/>
    <n v="590"/>
    <n v="210"/>
    <n v="24.761904761904798"/>
  </r>
  <r>
    <x v="8"/>
    <x v="69"/>
    <n v="160"/>
    <n v="652"/>
    <n v="9.2024539877300597"/>
  </r>
  <r>
    <x v="8"/>
    <x v="70"/>
    <n v="329"/>
    <n v="479"/>
    <n v="15.866388308976999"/>
  </r>
  <r>
    <x v="8"/>
    <x v="71"/>
    <n v="210"/>
    <n v="308"/>
    <n v="19.1558441558442"/>
  </r>
  <r>
    <x v="8"/>
    <x v="72"/>
    <n v="652"/>
    <n v="22"/>
    <s v="."/>
  </r>
  <r>
    <x v="8"/>
    <x v="73"/>
    <n v="479"/>
    <n v="546"/>
    <n v="16.6666666666667"/>
  </r>
  <r>
    <x v="8"/>
    <x v="74"/>
    <n v="308"/>
    <n v="306"/>
    <n v="16.6666666666667"/>
  </r>
  <r>
    <x v="8"/>
    <x v="75"/>
    <n v="22"/>
    <n v="325"/>
    <n v="18.769230769230798"/>
  </r>
  <r>
    <x v="8"/>
    <x v="76"/>
    <n v="546"/>
    <n v="521"/>
    <n v="22.2648752399232"/>
  </r>
  <r>
    <x v="8"/>
    <x v="77"/>
    <n v="306"/>
    <n v="156"/>
    <n v="15.384615384615399"/>
  </r>
  <r>
    <x v="8"/>
    <x v="78"/>
    <n v="325"/>
    <n v="201"/>
    <n v="14.427860696517399"/>
  </r>
  <r>
    <x v="8"/>
    <x v="79"/>
    <n v="521"/>
    <n v="168"/>
    <n v="12.5"/>
  </r>
  <r>
    <x v="8"/>
    <x v="80"/>
    <n v="156"/>
    <n v="149"/>
    <n v="18.120805369127499"/>
  </r>
  <r>
    <x v="8"/>
    <x v="81"/>
    <n v="201"/>
    <n v="555"/>
    <n v="18.198198198198199"/>
  </r>
  <r>
    <x v="8"/>
    <x v="82"/>
    <n v="168"/>
    <n v="267"/>
    <n v="17.228464419475699"/>
  </r>
  <r>
    <x v="8"/>
    <x v="83"/>
    <n v="149"/>
    <n v="728"/>
    <n v="27.197802197802201"/>
  </r>
  <r>
    <x v="8"/>
    <x v="84"/>
    <n v="555"/>
    <n v="273"/>
    <n v="13.553113553113601"/>
  </r>
  <r>
    <x v="8"/>
    <x v="85"/>
    <n v="267"/>
    <n v="406"/>
    <n v="29.802955665024601"/>
  </r>
  <r>
    <x v="8"/>
    <x v="86"/>
    <n v="728"/>
    <n v="291"/>
    <n v="19.931271477663199"/>
  </r>
  <r>
    <x v="8"/>
    <x v="87"/>
    <n v="273"/>
    <n v="98"/>
    <n v="12.244897959183699"/>
  </r>
  <r>
    <x v="8"/>
    <x v="88"/>
    <n v="291"/>
    <n v="394"/>
    <n v="17.258883248730999"/>
  </r>
  <r>
    <x v="8"/>
    <x v="89"/>
    <n v="406"/>
    <n v="337"/>
    <n v="13.353115727003001"/>
  </r>
  <r>
    <x v="8"/>
    <x v="90"/>
    <n v="98"/>
    <n v="825"/>
    <n v="12.848484848484899"/>
  </r>
  <r>
    <x v="8"/>
    <x v="91"/>
    <n v="394"/>
    <n v="237"/>
    <n v="12.236286919831199"/>
  </r>
  <r>
    <x v="8"/>
    <x v="92"/>
    <n v="337"/>
    <n v="575"/>
    <n v="19.130434782608699"/>
  </r>
  <r>
    <x v="8"/>
    <x v="93"/>
    <n v="825"/>
    <n v="233"/>
    <n v="16.309012875536499"/>
  </r>
  <r>
    <x v="8"/>
    <x v="94"/>
    <n v="237"/>
    <n v="58"/>
    <n v="18.965517241379299"/>
  </r>
  <r>
    <x v="8"/>
    <x v="95"/>
    <n v="575"/>
    <n v="563"/>
    <n v="26.2877442273535"/>
  </r>
  <r>
    <x v="8"/>
    <x v="96"/>
    <n v="233"/>
    <n v="1162"/>
    <n v="12.736660929432"/>
  </r>
  <r>
    <x v="8"/>
    <x v="97"/>
    <n v="58"/>
    <n v="1599"/>
    <n v="13.6960600375235"/>
  </r>
  <r>
    <x v="9"/>
    <x v="0"/>
    <n v="552"/>
    <n v="167"/>
    <n v="13.1736526946108"/>
  </r>
  <r>
    <x v="9"/>
    <x v="1"/>
    <n v="1135"/>
    <n v="180"/>
    <n v="15"/>
  </r>
  <r>
    <x v="9"/>
    <x v="2"/>
    <n v="1594"/>
    <n v="376"/>
    <n v="13.297872340425499"/>
  </r>
  <r>
    <x v="9"/>
    <x v="3"/>
    <n v="167"/>
    <n v="366"/>
    <n v="13.3879781420765"/>
  </r>
  <r>
    <x v="9"/>
    <x v="4"/>
    <n v="180"/>
    <n v="193"/>
    <n v="18.134715025906701"/>
  </r>
  <r>
    <x v="9"/>
    <x v="5"/>
    <n v="376"/>
    <n v="390"/>
    <n v="15.128205128205099"/>
  </r>
  <r>
    <x v="9"/>
    <x v="6"/>
    <n v="366"/>
    <n v="272"/>
    <n v="17.647058823529399"/>
  </r>
  <r>
    <x v="9"/>
    <x v="7"/>
    <n v="193"/>
    <n v="218"/>
    <n v="12.8440366972477"/>
  </r>
  <r>
    <x v="9"/>
    <x v="8"/>
    <n v="390"/>
    <n v="123"/>
    <n v="14.634146341463399"/>
  </r>
  <r>
    <x v="9"/>
    <x v="9"/>
    <n v="272"/>
    <n v="263"/>
    <n v="13.6882129277567"/>
  </r>
  <r>
    <x v="9"/>
    <x v="10"/>
    <n v="218"/>
    <n v="953"/>
    <n v="20.146904512067199"/>
  </r>
  <r>
    <x v="9"/>
    <x v="11"/>
    <n v="123"/>
    <n v="36"/>
    <n v="22.2222222222222"/>
  </r>
  <r>
    <x v="9"/>
    <x v="12"/>
    <n v="263"/>
    <n v="252"/>
    <n v="22.2222222222222"/>
  </r>
  <r>
    <x v="9"/>
    <x v="13"/>
    <n v="953"/>
    <n v="217"/>
    <n v="8.7557603686635996"/>
  </r>
  <r>
    <x v="9"/>
    <x v="14"/>
    <n v="433"/>
    <n v="366"/>
    <n v="13.934426229508199"/>
  </r>
  <r>
    <x v="9"/>
    <x v="15"/>
    <n v="36"/>
    <n v="492"/>
    <n v="13.821138211382101"/>
  </r>
  <r>
    <x v="9"/>
    <x v="16"/>
    <n v="252"/>
    <n v="810"/>
    <n v="15.679012345679"/>
  </r>
  <r>
    <x v="9"/>
    <x v="17"/>
    <n v="217"/>
    <n v="394"/>
    <n v="13.705583756345201"/>
  </r>
  <r>
    <x v="9"/>
    <x v="18"/>
    <n v="366"/>
    <n v="386"/>
    <n v="20.4663212435233"/>
  </r>
  <r>
    <x v="9"/>
    <x v="19"/>
    <n v="492"/>
    <n v="308"/>
    <n v="15.259740259740299"/>
  </r>
  <r>
    <x v="9"/>
    <x v="20"/>
    <n v="810"/>
    <n v="433"/>
    <n v="14.3187066974596"/>
  </r>
  <r>
    <x v="9"/>
    <x v="21"/>
    <n v="394"/>
    <n v="591"/>
    <n v="18.104906937394301"/>
  </r>
  <r>
    <x v="9"/>
    <x v="22"/>
    <n v="386"/>
    <n v="421"/>
    <n v="14.489311163895501"/>
  </r>
  <r>
    <x v="9"/>
    <x v="23"/>
    <n v="308"/>
    <n v="189"/>
    <n v="15.8730158730159"/>
  </r>
  <r>
    <x v="9"/>
    <x v="24"/>
    <n v="591"/>
    <n v="373"/>
    <n v="11.7962466487936"/>
  </r>
  <r>
    <x v="9"/>
    <x v="25"/>
    <n v="421"/>
    <n v="350"/>
    <n v="17.714285714285701"/>
  </r>
  <r>
    <x v="9"/>
    <x v="26"/>
    <n v="189"/>
    <n v="421"/>
    <n v="11.401425178147299"/>
  </r>
  <r>
    <x v="9"/>
    <x v="27"/>
    <n v="373"/>
    <n v="601"/>
    <n v="16.9717138103161"/>
  </r>
  <r>
    <x v="9"/>
    <x v="28"/>
    <n v="350"/>
    <n v="269"/>
    <n v="16.3568773234201"/>
  </r>
  <r>
    <x v="9"/>
    <x v="29"/>
    <n v="421"/>
    <n v="244"/>
    <n v="16.393442622950801"/>
  </r>
  <r>
    <x v="9"/>
    <x v="30"/>
    <n v="601"/>
    <n v="593"/>
    <n v="16.188870151770701"/>
  </r>
  <r>
    <x v="9"/>
    <x v="31"/>
    <n v="269"/>
    <n v="253"/>
    <n v="15.019762845849799"/>
  </r>
  <r>
    <x v="9"/>
    <x v="32"/>
    <n v="244"/>
    <n v="500"/>
    <n v="19"/>
  </r>
  <r>
    <x v="9"/>
    <x v="33"/>
    <n v="593"/>
    <n v="393"/>
    <n v="16.793893129771"/>
  </r>
  <r>
    <x v="9"/>
    <x v="34"/>
    <n v="253"/>
    <n v="393"/>
    <n v="11.9592875318066"/>
  </r>
  <r>
    <x v="9"/>
    <x v="35"/>
    <n v="500"/>
    <n v="386"/>
    <n v="16.839378238342"/>
  </r>
  <r>
    <x v="9"/>
    <x v="36"/>
    <n v="393"/>
    <n v="369"/>
    <n v="24.390243902439"/>
  </r>
  <r>
    <x v="9"/>
    <x v="37"/>
    <n v="393"/>
    <n v="546"/>
    <n v="10.989010989011"/>
  </r>
  <r>
    <x v="9"/>
    <x v="38"/>
    <n v="386"/>
    <n v="363"/>
    <n v="15.702479338843"/>
  </r>
  <r>
    <x v="9"/>
    <x v="39"/>
    <n v="369"/>
    <n v="364"/>
    <n v="17.582417582417602"/>
  </r>
  <r>
    <x v="9"/>
    <x v="40"/>
    <n v="546"/>
    <n v="257"/>
    <n v="13.6186770428016"/>
  </r>
  <r>
    <x v="9"/>
    <x v="41"/>
    <n v="363"/>
    <n v="201"/>
    <n v="19.900497512437799"/>
  </r>
  <r>
    <x v="9"/>
    <x v="42"/>
    <n v="364"/>
    <n v="148"/>
    <n v="20.270270270270299"/>
  </r>
  <r>
    <x v="9"/>
    <x v="43"/>
    <n v="257"/>
    <n v="204"/>
    <n v="10.7843137254902"/>
  </r>
  <r>
    <x v="9"/>
    <x v="44"/>
    <n v="201"/>
    <n v="343"/>
    <n v="16.034985422740501"/>
  </r>
  <r>
    <x v="9"/>
    <x v="45"/>
    <n v="148"/>
    <n v="237"/>
    <n v="17.299578059071699"/>
  </r>
  <r>
    <x v="9"/>
    <x v="46"/>
    <n v="204"/>
    <n v="755"/>
    <n v="16.291390728476799"/>
  </r>
  <r>
    <x v="9"/>
    <x v="47"/>
    <n v="343"/>
    <n v="2572"/>
    <n v="17.496111975116602"/>
  </r>
  <r>
    <x v="9"/>
    <x v="48"/>
    <n v="237"/>
    <n v="383"/>
    <n v="14.621409921671001"/>
  </r>
  <r>
    <x v="9"/>
    <x v="49"/>
    <n v="755"/>
    <n v="194"/>
    <n v="22.1649484536083"/>
  </r>
  <r>
    <x v="9"/>
    <x v="50"/>
    <n v="2572"/>
    <n v="199"/>
    <n v="12.0603015075377"/>
  </r>
  <r>
    <x v="9"/>
    <x v="51"/>
    <n v="383"/>
    <n v="109"/>
    <n v="17.431192660550501"/>
  </r>
  <r>
    <x v="9"/>
    <x v="52"/>
    <n v="194"/>
    <n v="298"/>
    <n v="19.1275167785235"/>
  </r>
  <r>
    <x v="9"/>
    <x v="53"/>
    <n v="199"/>
    <n v="422"/>
    <n v="15.4028436018957"/>
  </r>
  <r>
    <x v="9"/>
    <x v="54"/>
    <n v="109"/>
    <n v="17"/>
    <s v="."/>
  </r>
  <r>
    <x v="9"/>
    <x v="55"/>
    <n v="298"/>
    <n v="248"/>
    <n v="13.306451612903199"/>
  </r>
  <r>
    <x v="9"/>
    <x v="56"/>
    <n v="422"/>
    <n v="327"/>
    <n v="18.960244648318"/>
  </r>
  <r>
    <x v="9"/>
    <x v="57"/>
    <n v="17"/>
    <n v="125"/>
    <n v="10.4"/>
  </r>
  <r>
    <x v="9"/>
    <x v="58"/>
    <n v="248"/>
    <n v="212"/>
    <n v="18.396226415094301"/>
  </r>
  <r>
    <x v="9"/>
    <x v="59"/>
    <n v="327"/>
    <n v="249"/>
    <n v="14.0562248995984"/>
  </r>
  <r>
    <x v="9"/>
    <x v="60"/>
    <n v="125"/>
    <n v="278"/>
    <n v="17.625899280575499"/>
  </r>
  <r>
    <x v="9"/>
    <x v="61"/>
    <n v="212"/>
    <n v="470"/>
    <n v="13.4042553191489"/>
  </r>
  <r>
    <x v="9"/>
    <x v="62"/>
    <n v="249"/>
    <n v="139"/>
    <n v="6.47482014388489"/>
  </r>
  <r>
    <x v="9"/>
    <x v="63"/>
    <n v="278"/>
    <n v="1540"/>
    <n v="17.597402597402599"/>
  </r>
  <r>
    <x v="9"/>
    <x v="64"/>
    <n v="470"/>
    <n v="272"/>
    <n v="13.602941176470599"/>
  </r>
  <r>
    <x v="9"/>
    <x v="65"/>
    <n v="139"/>
    <n v="583"/>
    <n v="19.210977701543701"/>
  </r>
  <r>
    <x v="9"/>
    <x v="66"/>
    <n v="1540"/>
    <n v="184"/>
    <n v="11.9565217391304"/>
  </r>
  <r>
    <x v="9"/>
    <x v="67"/>
    <n v="272"/>
    <n v="332"/>
    <n v="23.795180722891601"/>
  </r>
  <r>
    <x v="9"/>
    <x v="68"/>
    <n v="583"/>
    <n v="208"/>
    <n v="25.961538461538499"/>
  </r>
  <r>
    <x v="9"/>
    <x v="69"/>
    <n v="184"/>
    <n v="645"/>
    <n v="9.9224806201550404"/>
  </r>
  <r>
    <x v="9"/>
    <x v="70"/>
    <n v="332"/>
    <n v="496"/>
    <n v="15.1209677419355"/>
  </r>
  <r>
    <x v="9"/>
    <x v="71"/>
    <n v="208"/>
    <n v="289"/>
    <n v="17.647058823529399"/>
  </r>
  <r>
    <x v="9"/>
    <x v="72"/>
    <n v="645"/>
    <n v="18"/>
    <s v="."/>
  </r>
  <r>
    <x v="9"/>
    <x v="73"/>
    <n v="496"/>
    <n v="532"/>
    <n v="16.165413533834599"/>
  </r>
  <r>
    <x v="9"/>
    <x v="74"/>
    <n v="289"/>
    <n v="323"/>
    <n v="14.860681114551101"/>
  </r>
  <r>
    <x v="9"/>
    <x v="75"/>
    <n v="18"/>
    <n v="330"/>
    <n v="18.181818181818201"/>
  </r>
  <r>
    <x v="9"/>
    <x v="76"/>
    <n v="532"/>
    <n v="516"/>
    <n v="21.511627906976699"/>
  </r>
  <r>
    <x v="9"/>
    <x v="77"/>
    <n v="323"/>
    <n v="166"/>
    <n v="16.867469879518101"/>
  </r>
  <r>
    <x v="9"/>
    <x v="78"/>
    <n v="330"/>
    <n v="201"/>
    <n v="15.4228855721393"/>
  </r>
  <r>
    <x v="9"/>
    <x v="79"/>
    <n v="516"/>
    <n v="174"/>
    <n v="11.4942528735632"/>
  </r>
  <r>
    <x v="9"/>
    <x v="80"/>
    <n v="166"/>
    <n v="157"/>
    <n v="16.560509554140101"/>
  </r>
  <r>
    <x v="9"/>
    <x v="81"/>
    <n v="201"/>
    <n v="549"/>
    <n v="18.761384335154801"/>
  </r>
  <r>
    <x v="9"/>
    <x v="82"/>
    <n v="174"/>
    <n v="290"/>
    <n v="15.862068965517199"/>
  </r>
  <r>
    <x v="9"/>
    <x v="83"/>
    <n v="157"/>
    <n v="736"/>
    <n v="27.309782608695699"/>
  </r>
  <r>
    <x v="9"/>
    <x v="84"/>
    <n v="549"/>
    <n v="266"/>
    <n v="18.045112781954899"/>
  </r>
  <r>
    <x v="9"/>
    <x v="85"/>
    <n v="290"/>
    <n v="390"/>
    <n v="26.923076923076898"/>
  </r>
  <r>
    <x v="9"/>
    <x v="86"/>
    <n v="736"/>
    <n v="309"/>
    <n v="15.8576051779935"/>
  </r>
  <r>
    <x v="9"/>
    <x v="87"/>
    <n v="266"/>
    <n v="99"/>
    <n v="12.1212121212121"/>
  </r>
  <r>
    <x v="9"/>
    <x v="88"/>
    <n v="309"/>
    <n v="392"/>
    <n v="18.622448979591798"/>
  </r>
  <r>
    <x v="9"/>
    <x v="89"/>
    <n v="390"/>
    <n v="321"/>
    <n v="15.887850467289701"/>
  </r>
  <r>
    <x v="9"/>
    <x v="90"/>
    <n v="99"/>
    <n v="842"/>
    <n v="13.420427553444201"/>
  </r>
  <r>
    <x v="9"/>
    <x v="91"/>
    <n v="392"/>
    <n v="231"/>
    <n v="12.987012987012999"/>
  </r>
  <r>
    <x v="9"/>
    <x v="92"/>
    <n v="321"/>
    <n v="570"/>
    <n v="18.421052631578899"/>
  </r>
  <r>
    <x v="9"/>
    <x v="93"/>
    <n v="842"/>
    <n v="239"/>
    <n v="15.0627615062762"/>
  </r>
  <r>
    <x v="9"/>
    <x v="94"/>
    <n v="231"/>
    <n v="60"/>
    <n v="23.3333333333333"/>
  </r>
  <r>
    <x v="9"/>
    <x v="95"/>
    <n v="570"/>
    <n v="552"/>
    <n v="24.094202898550702"/>
  </r>
  <r>
    <x v="9"/>
    <x v="96"/>
    <n v="239"/>
    <n v="1135"/>
    <n v="12.863436123348"/>
  </r>
  <r>
    <x v="9"/>
    <x v="97"/>
    <n v="60"/>
    <n v="1594"/>
    <n v="12.923462986198199"/>
  </r>
  <r>
    <x v="10"/>
    <x v="0"/>
    <n v="585"/>
    <n v="190"/>
    <n v="15.789473684210501"/>
  </r>
  <r>
    <x v="10"/>
    <x v="1"/>
    <n v="1134"/>
    <n v="206"/>
    <n v="16.504854368932001"/>
  </r>
  <r>
    <x v="10"/>
    <x v="2"/>
    <n v="1710"/>
    <n v="383"/>
    <n v="15.143603133159299"/>
  </r>
  <r>
    <x v="10"/>
    <x v="3"/>
    <n v="190"/>
    <n v="393"/>
    <n v="10.432569974554699"/>
  </r>
  <r>
    <x v="10"/>
    <x v="4"/>
    <n v="206"/>
    <n v="199"/>
    <n v="21.105527638190999"/>
  </r>
  <r>
    <x v="10"/>
    <x v="5"/>
    <n v="383"/>
    <n v="422"/>
    <n v="13.033175355450201"/>
  </r>
  <r>
    <x v="10"/>
    <x v="6"/>
    <n v="393"/>
    <n v="281"/>
    <n v="16.3701067615658"/>
  </r>
  <r>
    <x v="10"/>
    <x v="7"/>
    <n v="199"/>
    <n v="220"/>
    <n v="13.636363636363599"/>
  </r>
  <r>
    <x v="10"/>
    <x v="8"/>
    <n v="422"/>
    <n v="131"/>
    <n v="12.2137404580153"/>
  </r>
  <r>
    <x v="10"/>
    <x v="9"/>
    <n v="281"/>
    <n v="291"/>
    <n v="11.340206185567"/>
  </r>
  <r>
    <x v="10"/>
    <x v="10"/>
    <n v="220"/>
    <n v="914"/>
    <n v="18.9277899343545"/>
  </r>
  <r>
    <x v="10"/>
    <x v="11"/>
    <n v="131"/>
    <n v="30"/>
    <n v="26.6666666666667"/>
  </r>
  <r>
    <x v="10"/>
    <x v="12"/>
    <n v="291"/>
    <n v="254"/>
    <n v="19.291338582677199"/>
  </r>
  <r>
    <x v="10"/>
    <x v="13"/>
    <n v="914"/>
    <n v="248"/>
    <n v="9.67741935483871"/>
  </r>
  <r>
    <x v="10"/>
    <x v="14"/>
    <n v="435"/>
    <n v="369"/>
    <n v="16.260162601626"/>
  </r>
  <r>
    <x v="10"/>
    <x v="15"/>
    <n v="30"/>
    <n v="477"/>
    <n v="12.578616352201299"/>
  </r>
  <r>
    <x v="10"/>
    <x v="16"/>
    <n v="254"/>
    <n v="853"/>
    <n v="16.764361078546301"/>
  </r>
  <r>
    <x v="10"/>
    <x v="17"/>
    <n v="248"/>
    <n v="404"/>
    <n v="12.1287128712871"/>
  </r>
  <r>
    <x v="10"/>
    <x v="18"/>
    <n v="369"/>
    <n v="394"/>
    <n v="19.2893401015228"/>
  </r>
  <r>
    <x v="10"/>
    <x v="19"/>
    <n v="477"/>
    <n v="325"/>
    <n v="14.7692307692308"/>
  </r>
  <r>
    <x v="10"/>
    <x v="20"/>
    <n v="853"/>
    <n v="435"/>
    <n v="12.643678160919499"/>
  </r>
  <r>
    <x v="10"/>
    <x v="21"/>
    <n v="404"/>
    <n v="617"/>
    <n v="15.235008103727701"/>
  </r>
  <r>
    <x v="10"/>
    <x v="22"/>
    <n v="394"/>
    <n v="437"/>
    <n v="13.2723112128146"/>
  </r>
  <r>
    <x v="10"/>
    <x v="23"/>
    <n v="325"/>
    <n v="195"/>
    <n v="15.8974358974359"/>
  </r>
  <r>
    <x v="10"/>
    <x v="24"/>
    <n v="617"/>
    <n v="373"/>
    <n v="9.6514745308311003"/>
  </r>
  <r>
    <x v="10"/>
    <x v="25"/>
    <n v="437"/>
    <n v="395"/>
    <n v="14.177215189873399"/>
  </r>
  <r>
    <x v="10"/>
    <x v="26"/>
    <n v="195"/>
    <n v="434"/>
    <n v="11.9815668202765"/>
  </r>
  <r>
    <x v="10"/>
    <x v="27"/>
    <n v="373"/>
    <n v="606"/>
    <n v="18.316831683168299"/>
  </r>
  <r>
    <x v="10"/>
    <x v="28"/>
    <n v="395"/>
    <n v="294"/>
    <n v="17.006802721088398"/>
  </r>
  <r>
    <x v="10"/>
    <x v="29"/>
    <n v="434"/>
    <n v="255"/>
    <n v="15.6862745098039"/>
  </r>
  <r>
    <x v="10"/>
    <x v="30"/>
    <n v="606"/>
    <n v="631"/>
    <n v="14.4215530903328"/>
  </r>
  <r>
    <x v="10"/>
    <x v="31"/>
    <n v="294"/>
    <n v="269"/>
    <n v="15.2416356877323"/>
  </r>
  <r>
    <x v="10"/>
    <x v="32"/>
    <n v="255"/>
    <n v="528"/>
    <n v="18.939393939393899"/>
  </r>
  <r>
    <x v="10"/>
    <x v="33"/>
    <n v="631"/>
    <n v="417"/>
    <n v="14.8681055155875"/>
  </r>
  <r>
    <x v="10"/>
    <x v="34"/>
    <n v="269"/>
    <n v="409"/>
    <n v="11.491442542787301"/>
  </r>
  <r>
    <x v="10"/>
    <x v="35"/>
    <n v="528"/>
    <n v="418"/>
    <n v="14.8325358851675"/>
  </r>
  <r>
    <x v="10"/>
    <x v="36"/>
    <n v="417"/>
    <n v="393"/>
    <n v="18.575063613231599"/>
  </r>
  <r>
    <x v="10"/>
    <x v="37"/>
    <n v="409"/>
    <n v="580"/>
    <n v="10.3448275862069"/>
  </r>
  <r>
    <x v="10"/>
    <x v="38"/>
    <n v="418"/>
    <n v="391"/>
    <n v="13.810741687979499"/>
  </r>
  <r>
    <x v="10"/>
    <x v="39"/>
    <n v="393"/>
    <n v="374"/>
    <n v="14.1711229946524"/>
  </r>
  <r>
    <x v="10"/>
    <x v="40"/>
    <n v="580"/>
    <n v="277"/>
    <n v="14.4404332129964"/>
  </r>
  <r>
    <x v="10"/>
    <x v="41"/>
    <n v="391"/>
    <n v="211"/>
    <n v="18.0094786729858"/>
  </r>
  <r>
    <x v="10"/>
    <x v="42"/>
    <n v="374"/>
    <n v="142"/>
    <n v="14.084507042253501"/>
  </r>
  <r>
    <x v="10"/>
    <x v="43"/>
    <n v="277"/>
    <n v="219"/>
    <n v="11.872146118721499"/>
  </r>
  <r>
    <x v="10"/>
    <x v="44"/>
    <n v="211"/>
    <n v="352"/>
    <n v="12.5"/>
  </r>
  <r>
    <x v="10"/>
    <x v="45"/>
    <n v="142"/>
    <n v="243"/>
    <n v="18.930041152263399"/>
  </r>
  <r>
    <x v="10"/>
    <x v="46"/>
    <n v="219"/>
    <n v="747"/>
    <n v="16.465863453815299"/>
  </r>
  <r>
    <x v="10"/>
    <x v="47"/>
    <n v="352"/>
    <n v="2707"/>
    <n v="15.219800517177701"/>
  </r>
  <r>
    <x v="10"/>
    <x v="48"/>
    <n v="243"/>
    <n v="383"/>
    <n v="15.926892950391601"/>
  </r>
  <r>
    <x v="10"/>
    <x v="49"/>
    <n v="747"/>
    <n v="173"/>
    <n v="19.653179190751398"/>
  </r>
  <r>
    <x v="10"/>
    <x v="50"/>
    <n v="2707"/>
    <n v="199"/>
    <n v="13.0653266331658"/>
  </r>
  <r>
    <x v="10"/>
    <x v="51"/>
    <n v="383"/>
    <n v="120"/>
    <n v="15"/>
  </r>
  <r>
    <x v="10"/>
    <x v="52"/>
    <n v="173"/>
    <n v="304"/>
    <n v="19.078947368421101"/>
  </r>
  <r>
    <x v="10"/>
    <x v="53"/>
    <n v="199"/>
    <n v="430"/>
    <n v="16.2790697674419"/>
  </r>
  <r>
    <x v="10"/>
    <x v="54"/>
    <n v="120"/>
    <n v="17"/>
    <s v="."/>
  </r>
  <r>
    <x v="10"/>
    <x v="55"/>
    <n v="304"/>
    <n v="258"/>
    <n v="11.6279069767442"/>
  </r>
  <r>
    <x v="10"/>
    <x v="56"/>
    <n v="430"/>
    <n v="343"/>
    <n v="15.7434402332362"/>
  </r>
  <r>
    <x v="10"/>
    <x v="57"/>
    <n v="17"/>
    <n v="138"/>
    <n v="11.5942028985507"/>
  </r>
  <r>
    <x v="10"/>
    <x v="58"/>
    <n v="258"/>
    <n v="214"/>
    <n v="15.887850467289701"/>
  </r>
  <r>
    <x v="10"/>
    <x v="59"/>
    <n v="343"/>
    <n v="255"/>
    <n v="16.078431372549002"/>
  </r>
  <r>
    <x v="10"/>
    <x v="60"/>
    <n v="138"/>
    <n v="313"/>
    <n v="13.7380191693291"/>
  </r>
  <r>
    <x v="10"/>
    <x v="61"/>
    <n v="214"/>
    <n v="530"/>
    <n v="11.320754716981099"/>
  </r>
  <r>
    <x v="10"/>
    <x v="62"/>
    <n v="255"/>
    <n v="151"/>
    <n v="9.9337748344370898"/>
  </r>
  <r>
    <x v="10"/>
    <x v="63"/>
    <n v="313"/>
    <n v="1603"/>
    <n v="16.219588271989998"/>
  </r>
  <r>
    <x v="10"/>
    <x v="64"/>
    <n v="530"/>
    <n v="285"/>
    <n v="10.526315789473699"/>
  </r>
  <r>
    <x v="10"/>
    <x v="65"/>
    <n v="151"/>
    <n v="608"/>
    <n v="13.651315789473699"/>
  </r>
  <r>
    <x v="10"/>
    <x v="66"/>
    <n v="1603"/>
    <n v="201"/>
    <n v="10.9452736318408"/>
  </r>
  <r>
    <x v="10"/>
    <x v="67"/>
    <n v="285"/>
    <n v="327"/>
    <n v="18.960244648318"/>
  </r>
  <r>
    <x v="10"/>
    <x v="68"/>
    <n v="608"/>
    <n v="213"/>
    <n v="19.248826291079801"/>
  </r>
  <r>
    <x v="10"/>
    <x v="69"/>
    <n v="201"/>
    <n v="655"/>
    <n v="10.076335877862601"/>
  </r>
  <r>
    <x v="10"/>
    <x v="70"/>
    <n v="327"/>
    <n v="502"/>
    <n v="12.948207171314699"/>
  </r>
  <r>
    <x v="10"/>
    <x v="71"/>
    <n v="213"/>
    <n v="314"/>
    <n v="15.9235668789809"/>
  </r>
  <r>
    <x v="10"/>
    <x v="72"/>
    <n v="655"/>
    <n v="23"/>
    <s v="."/>
  </r>
  <r>
    <x v="10"/>
    <x v="73"/>
    <n v="502"/>
    <n v="557"/>
    <n v="15.260323159784599"/>
  </r>
  <r>
    <x v="10"/>
    <x v="74"/>
    <n v="314"/>
    <n v="338"/>
    <n v="12.1301775147929"/>
  </r>
  <r>
    <x v="10"/>
    <x v="75"/>
    <n v="23"/>
    <n v="333"/>
    <n v="17.417417417417401"/>
  </r>
  <r>
    <x v="10"/>
    <x v="76"/>
    <n v="557"/>
    <n v="555"/>
    <n v="18.198198198198199"/>
  </r>
  <r>
    <x v="10"/>
    <x v="77"/>
    <n v="338"/>
    <n v="172"/>
    <n v="12.209302325581399"/>
  </r>
  <r>
    <x v="10"/>
    <x v="78"/>
    <n v="333"/>
    <n v="218"/>
    <n v="13.302752293577999"/>
  </r>
  <r>
    <x v="10"/>
    <x v="79"/>
    <n v="555"/>
    <n v="189"/>
    <n v="12.1693121693122"/>
  </r>
  <r>
    <x v="10"/>
    <x v="80"/>
    <n v="172"/>
    <n v="158"/>
    <n v="18.9873417721519"/>
  </r>
  <r>
    <x v="10"/>
    <x v="81"/>
    <n v="218"/>
    <n v="552"/>
    <n v="18.115942028985501"/>
  </r>
  <r>
    <x v="10"/>
    <x v="82"/>
    <n v="189"/>
    <n v="299"/>
    <n v="9.6989966555183997"/>
  </r>
  <r>
    <x v="10"/>
    <x v="83"/>
    <n v="158"/>
    <n v="781"/>
    <n v="24.839948783610801"/>
  </r>
  <r>
    <x v="10"/>
    <x v="84"/>
    <n v="552"/>
    <n v="282"/>
    <n v="20.921985815602799"/>
  </r>
  <r>
    <x v="10"/>
    <x v="85"/>
    <n v="299"/>
    <n v="407"/>
    <n v="26.0442260442261"/>
  </r>
  <r>
    <x v="10"/>
    <x v="86"/>
    <n v="781"/>
    <n v="327"/>
    <n v="12.8440366972477"/>
  </r>
  <r>
    <x v="10"/>
    <x v="87"/>
    <n v="282"/>
    <n v="106"/>
    <n v="16.981132075471699"/>
  </r>
  <r>
    <x v="10"/>
    <x v="88"/>
    <n v="327"/>
    <n v="375"/>
    <n v="18.933333333333302"/>
  </r>
  <r>
    <x v="10"/>
    <x v="89"/>
    <n v="407"/>
    <n v="318"/>
    <n v="18.5534591194969"/>
  </r>
  <r>
    <x v="10"/>
    <x v="90"/>
    <n v="106"/>
    <n v="867"/>
    <n v="12.1107266435986"/>
  </r>
  <r>
    <x v="10"/>
    <x v="91"/>
    <n v="375"/>
    <n v="240"/>
    <n v="13.75"/>
  </r>
  <r>
    <x v="10"/>
    <x v="92"/>
    <n v="318"/>
    <n v="559"/>
    <n v="17.531305903398898"/>
  </r>
  <r>
    <x v="10"/>
    <x v="93"/>
    <n v="867"/>
    <n v="259"/>
    <n v="16.602316602316598"/>
  </r>
  <r>
    <x v="10"/>
    <x v="94"/>
    <n v="240"/>
    <n v="67"/>
    <n v="31.343283582089601"/>
  </r>
  <r>
    <x v="10"/>
    <x v="95"/>
    <n v="559"/>
    <n v="585"/>
    <n v="22.564102564102601"/>
  </r>
  <r>
    <x v="10"/>
    <x v="96"/>
    <n v="259"/>
    <n v="1134"/>
    <n v="10.5820105820106"/>
  </r>
  <r>
    <x v="10"/>
    <x v="97"/>
    <n v="67"/>
    <n v="1710"/>
    <n v="12.1637426900585"/>
  </r>
  <r>
    <x v="11"/>
    <x v="0"/>
    <n v="617"/>
    <n v="198"/>
    <n v="18.686868686868699"/>
  </r>
  <r>
    <x v="11"/>
    <x v="1"/>
    <n v="1182"/>
    <n v="222"/>
    <n v="13.963963963964"/>
  </r>
  <r>
    <x v="11"/>
    <x v="2"/>
    <n v="1813"/>
    <n v="395"/>
    <n v="14.177215189873399"/>
  </r>
  <r>
    <x v="11"/>
    <x v="3"/>
    <n v="198"/>
    <n v="454"/>
    <n v="11.013215859030799"/>
  </r>
  <r>
    <x v="11"/>
    <x v="4"/>
    <n v="222"/>
    <n v="218"/>
    <n v="14.220183486238501"/>
  </r>
  <r>
    <x v="11"/>
    <x v="5"/>
    <n v="395"/>
    <n v="434"/>
    <n v="13.594470046083"/>
  </r>
  <r>
    <x v="11"/>
    <x v="6"/>
    <n v="454"/>
    <n v="296"/>
    <n v="14.8648648648649"/>
  </r>
  <r>
    <x v="11"/>
    <x v="7"/>
    <n v="218"/>
    <n v="215"/>
    <n v="9.3023255813953494"/>
  </r>
  <r>
    <x v="11"/>
    <x v="8"/>
    <n v="434"/>
    <n v="130"/>
    <n v="16.153846153846199"/>
  </r>
  <r>
    <x v="11"/>
    <x v="9"/>
    <n v="296"/>
    <n v="330"/>
    <n v="9.6969696969697008"/>
  </r>
  <r>
    <x v="11"/>
    <x v="10"/>
    <n v="215"/>
    <n v="909"/>
    <n v="19.581958195819599"/>
  </r>
  <r>
    <x v="11"/>
    <x v="11"/>
    <n v="130"/>
    <n v="34"/>
    <n v="26.470588235294102"/>
  </r>
  <r>
    <x v="11"/>
    <x v="12"/>
    <n v="330"/>
    <n v="293"/>
    <n v="12.627986348122899"/>
  </r>
  <r>
    <x v="11"/>
    <x v="13"/>
    <n v="909"/>
    <n v="244"/>
    <n v="5.3278688524590203"/>
  </r>
  <r>
    <x v="11"/>
    <x v="14"/>
    <n v="452"/>
    <n v="391"/>
    <n v="17.647058823529399"/>
  </r>
  <r>
    <x v="11"/>
    <x v="15"/>
    <n v="34"/>
    <n v="545"/>
    <n v="10.275229357798199"/>
  </r>
  <r>
    <x v="11"/>
    <x v="16"/>
    <n v="293"/>
    <n v="881"/>
    <n v="17.139614074914899"/>
  </r>
  <r>
    <x v="11"/>
    <x v="17"/>
    <n v="244"/>
    <n v="419"/>
    <n v="13.6038186157518"/>
  </r>
  <r>
    <x v="11"/>
    <x v="18"/>
    <n v="391"/>
    <n v="449"/>
    <n v="18.040089086859702"/>
  </r>
  <r>
    <x v="11"/>
    <x v="19"/>
    <n v="545"/>
    <n v="371"/>
    <n v="14.555256064690001"/>
  </r>
  <r>
    <x v="11"/>
    <x v="20"/>
    <n v="881"/>
    <n v="452"/>
    <n v="16.371681415929199"/>
  </r>
  <r>
    <x v="11"/>
    <x v="21"/>
    <n v="419"/>
    <n v="699"/>
    <n v="14.5922746781116"/>
  </r>
  <r>
    <x v="11"/>
    <x v="22"/>
    <n v="449"/>
    <n v="488"/>
    <n v="10.040983606557401"/>
  </r>
  <r>
    <x v="11"/>
    <x v="23"/>
    <n v="371"/>
    <n v="210"/>
    <n v="17.619047619047599"/>
  </r>
  <r>
    <x v="11"/>
    <x v="24"/>
    <n v="699"/>
    <n v="400"/>
    <n v="11.25"/>
  </r>
  <r>
    <x v="11"/>
    <x v="25"/>
    <n v="488"/>
    <n v="435"/>
    <n v="10.3448275862069"/>
  </r>
  <r>
    <x v="11"/>
    <x v="26"/>
    <n v="210"/>
    <n v="435"/>
    <n v="12.8735632183908"/>
  </r>
  <r>
    <x v="11"/>
    <x v="27"/>
    <n v="400"/>
    <n v="599"/>
    <n v="17.529215358931602"/>
  </r>
  <r>
    <x v="11"/>
    <x v="28"/>
    <n v="435"/>
    <n v="303"/>
    <n v="13.5313531353135"/>
  </r>
  <r>
    <x v="11"/>
    <x v="29"/>
    <n v="435"/>
    <n v="278"/>
    <n v="14.3884892086331"/>
  </r>
  <r>
    <x v="11"/>
    <x v="30"/>
    <n v="599"/>
    <n v="656"/>
    <n v="12.5"/>
  </r>
  <r>
    <x v="11"/>
    <x v="31"/>
    <n v="303"/>
    <n v="293"/>
    <n v="14.334470989761099"/>
  </r>
  <r>
    <x v="11"/>
    <x v="32"/>
    <n v="278"/>
    <n v="564"/>
    <n v="20.035460992907801"/>
  </r>
  <r>
    <x v="11"/>
    <x v="33"/>
    <n v="656"/>
    <n v="428"/>
    <n v="13.5514018691589"/>
  </r>
  <r>
    <x v="11"/>
    <x v="34"/>
    <n v="293"/>
    <n v="436"/>
    <n v="11.0091743119266"/>
  </r>
  <r>
    <x v="11"/>
    <x v="35"/>
    <n v="564"/>
    <n v="428"/>
    <n v="13.0841121495327"/>
  </r>
  <r>
    <x v="11"/>
    <x v="36"/>
    <n v="428"/>
    <n v="413"/>
    <n v="16.222760290556899"/>
  </r>
  <r>
    <x v="11"/>
    <x v="37"/>
    <n v="436"/>
    <n v="607"/>
    <n v="10.2141680395387"/>
  </r>
  <r>
    <x v="11"/>
    <x v="38"/>
    <n v="428"/>
    <n v="421"/>
    <n v="13.0641330166271"/>
  </r>
  <r>
    <x v="11"/>
    <x v="39"/>
    <n v="413"/>
    <n v="391"/>
    <n v="14.322250639386199"/>
  </r>
  <r>
    <x v="11"/>
    <x v="40"/>
    <n v="607"/>
    <n v="315"/>
    <n v="14.603174603174599"/>
  </r>
  <r>
    <x v="11"/>
    <x v="41"/>
    <n v="421"/>
    <n v="222"/>
    <n v="16.6666666666667"/>
  </r>
  <r>
    <x v="11"/>
    <x v="42"/>
    <n v="391"/>
    <n v="137"/>
    <n v="14.5985401459854"/>
  </r>
  <r>
    <x v="11"/>
    <x v="43"/>
    <n v="315"/>
    <n v="240"/>
    <n v="8.75"/>
  </r>
  <r>
    <x v="11"/>
    <x v="44"/>
    <n v="222"/>
    <n v="355"/>
    <n v="12.6760563380282"/>
  </r>
  <r>
    <x v="11"/>
    <x v="45"/>
    <n v="137"/>
    <n v="267"/>
    <n v="17.602996254681699"/>
  </r>
  <r>
    <x v="11"/>
    <x v="46"/>
    <n v="240"/>
    <n v="801"/>
    <n v="14.856429463171001"/>
  </r>
  <r>
    <x v="11"/>
    <x v="47"/>
    <n v="355"/>
    <n v="2853"/>
    <n v="14.7563967753242"/>
  </r>
  <r>
    <x v="11"/>
    <x v="48"/>
    <n v="267"/>
    <n v="391"/>
    <n v="14.066496163682899"/>
  </r>
  <r>
    <x v="11"/>
    <x v="49"/>
    <n v="801"/>
    <n v="183"/>
    <n v="18.5792349726776"/>
  </r>
  <r>
    <x v="11"/>
    <x v="50"/>
    <n v="2853"/>
    <n v="204"/>
    <n v="10.7843137254902"/>
  </r>
  <r>
    <x v="11"/>
    <x v="51"/>
    <n v="391"/>
    <n v="123"/>
    <n v="14.634146341463399"/>
  </r>
  <r>
    <x v="11"/>
    <x v="52"/>
    <n v="183"/>
    <n v="305"/>
    <n v="16.721311475409799"/>
  </r>
  <r>
    <x v="11"/>
    <x v="53"/>
    <n v="204"/>
    <n v="462"/>
    <n v="16.017316017315999"/>
  </r>
  <r>
    <x v="11"/>
    <x v="54"/>
    <n v="123"/>
    <n v="18"/>
    <s v="."/>
  </r>
  <r>
    <x v="11"/>
    <x v="55"/>
    <n v="305"/>
    <n v="282"/>
    <n v="10.992907801418401"/>
  </r>
  <r>
    <x v="11"/>
    <x v="56"/>
    <n v="462"/>
    <n v="378"/>
    <n v="13.492063492063499"/>
  </r>
  <r>
    <x v="11"/>
    <x v="57"/>
    <n v="18"/>
    <n v="139"/>
    <n v="13.6690647482014"/>
  </r>
  <r>
    <x v="11"/>
    <x v="58"/>
    <n v="282"/>
    <n v="222"/>
    <n v="13.5135135135135"/>
  </r>
  <r>
    <x v="11"/>
    <x v="59"/>
    <n v="378"/>
    <n v="280"/>
    <n v="16.785714285714299"/>
  </r>
  <r>
    <x v="11"/>
    <x v="60"/>
    <n v="139"/>
    <n v="347"/>
    <n v="15.850144092219001"/>
  </r>
  <r>
    <x v="11"/>
    <x v="61"/>
    <n v="222"/>
    <n v="565"/>
    <n v="11.3274336283186"/>
  </r>
  <r>
    <x v="11"/>
    <x v="62"/>
    <n v="280"/>
    <n v="167"/>
    <n v="7.7844311377245496"/>
  </r>
  <r>
    <x v="11"/>
    <x v="63"/>
    <n v="347"/>
    <n v="1710"/>
    <n v="16.608187134502899"/>
  </r>
  <r>
    <x v="11"/>
    <x v="64"/>
    <n v="565"/>
    <n v="300"/>
    <n v="12.3333333333333"/>
  </r>
  <r>
    <x v="11"/>
    <x v="65"/>
    <n v="167"/>
    <n v="639"/>
    <n v="13.4585289514867"/>
  </r>
  <r>
    <x v="11"/>
    <x v="66"/>
    <n v="1710"/>
    <n v="218"/>
    <n v="8.7155963302752308"/>
  </r>
  <r>
    <x v="11"/>
    <x v="67"/>
    <n v="300"/>
    <n v="345"/>
    <n v="21.449275362318801"/>
  </r>
  <r>
    <x v="11"/>
    <x v="68"/>
    <n v="639"/>
    <n v="216"/>
    <n v="17.129629629629601"/>
  </r>
  <r>
    <x v="11"/>
    <x v="69"/>
    <n v="218"/>
    <n v="681"/>
    <n v="10.4258443465492"/>
  </r>
  <r>
    <x v="11"/>
    <x v="70"/>
    <n v="345"/>
    <n v="559"/>
    <n v="12.701252236136"/>
  </r>
  <r>
    <x v="11"/>
    <x v="71"/>
    <n v="216"/>
    <n v="348"/>
    <n v="15.517241379310301"/>
  </r>
  <r>
    <x v="11"/>
    <x v="72"/>
    <n v="681"/>
    <n v="28"/>
    <s v="."/>
  </r>
  <r>
    <x v="11"/>
    <x v="73"/>
    <n v="559"/>
    <n v="590"/>
    <n v="15.5932203389831"/>
  </r>
  <r>
    <x v="11"/>
    <x v="74"/>
    <n v="348"/>
    <n v="376"/>
    <n v="11.1702127659574"/>
  </r>
  <r>
    <x v="11"/>
    <x v="75"/>
    <n v="28"/>
    <n v="342"/>
    <n v="15.4970760233918"/>
  </r>
  <r>
    <x v="11"/>
    <x v="76"/>
    <n v="590"/>
    <n v="561"/>
    <n v="16.934046345811101"/>
  </r>
  <r>
    <x v="11"/>
    <x v="77"/>
    <n v="376"/>
    <n v="203"/>
    <n v="13.3004926108374"/>
  </r>
  <r>
    <x v="11"/>
    <x v="78"/>
    <n v="342"/>
    <n v="239"/>
    <n v="15.899581589958199"/>
  </r>
  <r>
    <x v="11"/>
    <x v="79"/>
    <n v="561"/>
    <n v="194"/>
    <n v="11.340206185567"/>
  </r>
  <r>
    <x v="11"/>
    <x v="80"/>
    <n v="203"/>
    <n v="169"/>
    <n v="17.159763313609499"/>
  </r>
  <r>
    <x v="11"/>
    <x v="81"/>
    <n v="239"/>
    <n v="637"/>
    <n v="15.6985871271586"/>
  </r>
  <r>
    <x v="11"/>
    <x v="82"/>
    <n v="194"/>
    <n v="315"/>
    <n v="8.5714285714285694"/>
  </r>
  <r>
    <x v="11"/>
    <x v="83"/>
    <n v="169"/>
    <n v="782"/>
    <n v="20.843989769821"/>
  </r>
  <r>
    <x v="11"/>
    <x v="84"/>
    <n v="637"/>
    <n v="311"/>
    <n v="15.434083601286201"/>
  </r>
  <r>
    <x v="11"/>
    <x v="85"/>
    <n v="315"/>
    <n v="380"/>
    <n v="21.315789473684202"/>
  </r>
  <r>
    <x v="11"/>
    <x v="86"/>
    <n v="782"/>
    <n v="351"/>
    <n v="13.3903133903134"/>
  </r>
  <r>
    <x v="11"/>
    <x v="87"/>
    <n v="311"/>
    <n v="108"/>
    <n v="10.185185185185199"/>
  </r>
  <r>
    <x v="11"/>
    <x v="88"/>
    <n v="351"/>
    <n v="364"/>
    <n v="17.032967032967001"/>
  </r>
  <r>
    <x v="11"/>
    <x v="89"/>
    <n v="380"/>
    <n v="315"/>
    <n v="19.047619047619101"/>
  </r>
  <r>
    <x v="11"/>
    <x v="90"/>
    <n v="108"/>
    <n v="918"/>
    <n v="14.161220043573"/>
  </r>
  <r>
    <x v="11"/>
    <x v="91"/>
    <n v="364"/>
    <n v="259"/>
    <n v="10.038610038610001"/>
  </r>
  <r>
    <x v="11"/>
    <x v="92"/>
    <n v="315"/>
    <n v="618"/>
    <n v="16.019417475728201"/>
  </r>
  <r>
    <x v="11"/>
    <x v="93"/>
    <n v="918"/>
    <n v="287"/>
    <n v="17.4216027874565"/>
  </r>
  <r>
    <x v="11"/>
    <x v="94"/>
    <n v="259"/>
    <n v="82"/>
    <n v="25.609756097561"/>
  </r>
  <r>
    <x v="11"/>
    <x v="95"/>
    <n v="618"/>
    <n v="617"/>
    <n v="20.259319286872"/>
  </r>
  <r>
    <x v="11"/>
    <x v="96"/>
    <n v="287"/>
    <n v="1182"/>
    <n v="9.5600676818951005"/>
  </r>
  <r>
    <x v="11"/>
    <x v="97"/>
    <n v="82"/>
    <n v="1813"/>
    <n v="11.3623827909542"/>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
  <r>
    <x v="0"/>
    <x v="0"/>
    <n v="7136"/>
    <n v="2307"/>
    <n v="32.329035874439498"/>
  </r>
  <r>
    <x v="0"/>
    <x v="1"/>
    <n v="7136"/>
    <n v="1851"/>
    <n v="25.938901345291502"/>
  </r>
  <r>
    <x v="0"/>
    <x v="2"/>
    <n v="7136"/>
    <n v="2978"/>
    <n v="41.732062780269104"/>
  </r>
  <r>
    <x v="1"/>
    <x v="0"/>
    <n v="7126"/>
    <n v="2443"/>
    <n v="34.282907662082501"/>
  </r>
  <r>
    <x v="1"/>
    <x v="1"/>
    <n v="7126"/>
    <n v="1834"/>
    <n v="25.736738703339899"/>
  </r>
  <r>
    <x v="1"/>
    <x v="2"/>
    <n v="7126"/>
    <n v="2849"/>
    <n v="39.980353634577597"/>
  </r>
  <r>
    <x v="2"/>
    <x v="0"/>
    <n v="7206"/>
    <n v="2453"/>
    <n v="34.041076880377503"/>
  </r>
  <r>
    <x v="2"/>
    <x v="1"/>
    <n v="7206"/>
    <n v="1885"/>
    <n v="26.158756591729102"/>
  </r>
  <r>
    <x v="2"/>
    <x v="2"/>
    <n v="7206"/>
    <n v="2868"/>
    <n v="39.800166527893403"/>
  </r>
  <r>
    <x v="3"/>
    <x v="0"/>
    <n v="7011"/>
    <n v="2524"/>
    <n v="36.000570532021101"/>
  </r>
  <r>
    <x v="3"/>
    <x v="1"/>
    <n v="7011"/>
    <n v="1783"/>
    <n v="25.4314648409642"/>
  </r>
  <r>
    <x v="3"/>
    <x v="2"/>
    <n v="7011"/>
    <n v="2704"/>
    <n v="38.567964627014703"/>
  </r>
  <r>
    <x v="4"/>
    <x v="0"/>
    <n v="6970"/>
    <n v="2678"/>
    <n v="38.421807747489197"/>
  </r>
  <r>
    <x v="4"/>
    <x v="1"/>
    <n v="6970"/>
    <n v="1709"/>
    <n v="24.519368723098999"/>
  </r>
  <r>
    <x v="4"/>
    <x v="2"/>
    <n v="6970"/>
    <n v="2583"/>
    <n v="37.058823529411796"/>
  </r>
  <r>
    <x v="5"/>
    <x v="0"/>
    <n v="6573"/>
    <n v="2542"/>
    <n v="38.673360718089199"/>
  </r>
  <r>
    <x v="5"/>
    <x v="1"/>
    <n v="6573"/>
    <n v="1693"/>
    <n v="25.756884223337899"/>
  </r>
  <r>
    <x v="5"/>
    <x v="2"/>
    <n v="6573"/>
    <n v="2338"/>
    <n v="35.569755058573001"/>
  </r>
  <r>
    <x v="6"/>
    <x v="0"/>
    <n v="6887"/>
    <n v="2863"/>
    <n v="41.571075940177202"/>
  </r>
  <r>
    <x v="6"/>
    <x v="1"/>
    <n v="6887"/>
    <n v="1787"/>
    <n v="25.9474372005227"/>
  </r>
  <r>
    <x v="6"/>
    <x v="2"/>
    <n v="6887"/>
    <n v="2237"/>
    <n v="32.481486859300098"/>
  </r>
  <r>
    <x v="7"/>
    <x v="0"/>
    <n v="6892"/>
    <n v="2832"/>
    <n v="41.091120139291903"/>
  </r>
  <r>
    <x v="7"/>
    <x v="1"/>
    <n v="6892"/>
    <n v="1925"/>
    <n v="27.930934416715001"/>
  </r>
  <r>
    <x v="7"/>
    <x v="2"/>
    <n v="6892"/>
    <n v="2135"/>
    <n v="30.977945443993001"/>
  </r>
  <r>
    <x v="8"/>
    <x v="0"/>
    <n v="6700"/>
    <n v="2824"/>
    <n v="42.1492537313433"/>
  </r>
  <r>
    <x v="8"/>
    <x v="1"/>
    <n v="6700"/>
    <n v="1856"/>
    <n v="27.701492537313399"/>
  </r>
  <r>
    <x v="8"/>
    <x v="2"/>
    <n v="6700"/>
    <n v="2020"/>
    <n v="30.1492537313433"/>
  </r>
  <r>
    <x v="9"/>
    <x v="0"/>
    <n v="6364"/>
    <n v="2676"/>
    <n v="42.049025769956003"/>
  </r>
  <r>
    <x v="9"/>
    <x v="1"/>
    <n v="6364"/>
    <n v="1801"/>
    <n v="28.2998114393463"/>
  </r>
  <r>
    <x v="9"/>
    <x v="2"/>
    <n v="6364"/>
    <n v="1887"/>
    <n v="29.6511627906977"/>
  </r>
  <r>
    <x v="10"/>
    <x v="0"/>
    <n v="6119"/>
    <n v="2550"/>
    <n v="41.673476058179403"/>
  </r>
  <r>
    <x v="10"/>
    <x v="1"/>
    <n v="6119"/>
    <n v="1750"/>
    <n v="28.599444353652601"/>
  </r>
  <r>
    <x v="10"/>
    <x v="2"/>
    <n v="6119"/>
    <n v="1819"/>
    <n v="29.727079588167999"/>
  </r>
  <r>
    <x v="11"/>
    <x v="0"/>
    <n v="6143"/>
    <n v="2682"/>
    <n v="43.659449780237701"/>
  </r>
  <r>
    <x v="11"/>
    <x v="1"/>
    <n v="6143"/>
    <n v="1646"/>
    <n v="26.794725704053398"/>
  </r>
  <r>
    <x v="11"/>
    <x v="2"/>
    <n v="6143"/>
    <n v="1815"/>
    <n v="29.545824515708901"/>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0">
  <r>
    <x v="0"/>
    <x v="0"/>
    <x v="0"/>
    <n v="2520"/>
    <n v="814"/>
    <n v="32.301587301587297"/>
  </r>
  <r>
    <x v="0"/>
    <x v="0"/>
    <x v="1"/>
    <n v="2520"/>
    <n v="663"/>
    <n v="26.3095238095238"/>
  </r>
  <r>
    <x v="0"/>
    <x v="0"/>
    <x v="2"/>
    <n v="2520"/>
    <n v="1043"/>
    <n v="41.3888888888889"/>
  </r>
  <r>
    <x v="0"/>
    <x v="1"/>
    <x v="0"/>
    <n v="1226"/>
    <n v="384"/>
    <n v="31.321370309951099"/>
  </r>
  <r>
    <x v="0"/>
    <x v="1"/>
    <x v="1"/>
    <n v="1226"/>
    <n v="289"/>
    <n v="23.572593800978801"/>
  </r>
  <r>
    <x v="0"/>
    <x v="1"/>
    <x v="2"/>
    <n v="1226"/>
    <n v="553"/>
    <n v="45.106035889070199"/>
  </r>
  <r>
    <x v="0"/>
    <x v="2"/>
    <x v="0"/>
    <n v="553"/>
    <n v="183"/>
    <n v="33.092224231464698"/>
  </r>
  <r>
    <x v="0"/>
    <x v="2"/>
    <x v="1"/>
    <n v="553"/>
    <n v="153"/>
    <n v="27.6672694394213"/>
  </r>
  <r>
    <x v="0"/>
    <x v="2"/>
    <x v="2"/>
    <n v="553"/>
    <n v="217"/>
    <n v="39.240506329113899"/>
  </r>
  <r>
    <x v="0"/>
    <x v="3"/>
    <x v="0"/>
    <n v="868"/>
    <n v="284"/>
    <n v="32.718894009216598"/>
  </r>
  <r>
    <x v="0"/>
    <x v="3"/>
    <x v="1"/>
    <n v="868"/>
    <n v="222"/>
    <n v="25.576036866359502"/>
  </r>
  <r>
    <x v="0"/>
    <x v="3"/>
    <x v="2"/>
    <n v="868"/>
    <n v="362"/>
    <n v="41.705069124424"/>
  </r>
  <r>
    <x v="0"/>
    <x v="4"/>
    <x v="0"/>
    <n v="1969"/>
    <n v="642"/>
    <n v="32.605383443372297"/>
  </r>
  <r>
    <x v="0"/>
    <x v="4"/>
    <x v="1"/>
    <n v="1969"/>
    <n v="524"/>
    <n v="26.612493651599799"/>
  </r>
  <r>
    <x v="0"/>
    <x v="4"/>
    <x v="2"/>
    <n v="1969"/>
    <n v="803"/>
    <n v="40.782122905027897"/>
  </r>
  <r>
    <x v="1"/>
    <x v="0"/>
    <x v="0"/>
    <n v="2545"/>
    <n v="861"/>
    <n v="33.831041257367403"/>
  </r>
  <r>
    <x v="1"/>
    <x v="0"/>
    <x v="1"/>
    <n v="2545"/>
    <n v="706"/>
    <n v="27.740667976424401"/>
  </r>
  <r>
    <x v="1"/>
    <x v="0"/>
    <x v="2"/>
    <n v="2545"/>
    <n v="978"/>
    <n v="38.428290766208299"/>
  </r>
  <r>
    <x v="1"/>
    <x v="1"/>
    <x v="0"/>
    <n v="1278"/>
    <n v="396"/>
    <n v="30.985915492957801"/>
  </r>
  <r>
    <x v="1"/>
    <x v="1"/>
    <x v="1"/>
    <n v="1278"/>
    <n v="306"/>
    <n v="23.943661971830998"/>
  </r>
  <r>
    <x v="1"/>
    <x v="1"/>
    <x v="2"/>
    <n v="1278"/>
    <n v="576"/>
    <n v="45.0704225352113"/>
  </r>
  <r>
    <x v="1"/>
    <x v="2"/>
    <x v="0"/>
    <n v="526"/>
    <n v="193"/>
    <n v="36.692015209125501"/>
  </r>
  <r>
    <x v="1"/>
    <x v="2"/>
    <x v="1"/>
    <n v="526"/>
    <n v="133"/>
    <n v="25.2851711026616"/>
  </r>
  <r>
    <x v="1"/>
    <x v="2"/>
    <x v="2"/>
    <n v="526"/>
    <n v="200"/>
    <n v="38.022813688212899"/>
  </r>
  <r>
    <x v="1"/>
    <x v="3"/>
    <x v="0"/>
    <n v="854"/>
    <n v="317"/>
    <n v="37.119437939110099"/>
  </r>
  <r>
    <x v="1"/>
    <x v="3"/>
    <x v="1"/>
    <n v="854"/>
    <n v="203"/>
    <n v="23.770491803278698"/>
  </r>
  <r>
    <x v="1"/>
    <x v="3"/>
    <x v="2"/>
    <n v="854"/>
    <n v="334"/>
    <n v="39.110070257611198"/>
  </r>
  <r>
    <x v="1"/>
    <x v="4"/>
    <x v="0"/>
    <n v="1923"/>
    <n v="676"/>
    <n v="35.153406136245501"/>
  </r>
  <r>
    <x v="1"/>
    <x v="4"/>
    <x v="1"/>
    <n v="1923"/>
    <n v="486"/>
    <n v="25.2730109204368"/>
  </r>
  <r>
    <x v="1"/>
    <x v="4"/>
    <x v="2"/>
    <n v="1923"/>
    <n v="761"/>
    <n v="39.573582943317703"/>
  </r>
  <r>
    <x v="2"/>
    <x v="0"/>
    <x v="0"/>
    <n v="2558"/>
    <n v="864"/>
    <n v="33.776387802971101"/>
  </r>
  <r>
    <x v="2"/>
    <x v="0"/>
    <x v="1"/>
    <n v="2558"/>
    <n v="721"/>
    <n v="28.186082877247902"/>
  </r>
  <r>
    <x v="2"/>
    <x v="0"/>
    <x v="2"/>
    <n v="2558"/>
    <n v="973"/>
    <n v="38.0375293197811"/>
  </r>
  <r>
    <x v="2"/>
    <x v="1"/>
    <x v="0"/>
    <n v="1322"/>
    <n v="402"/>
    <n v="30.408472012102902"/>
  </r>
  <r>
    <x v="2"/>
    <x v="1"/>
    <x v="1"/>
    <n v="1322"/>
    <n v="326"/>
    <n v="24.659606656580898"/>
  </r>
  <r>
    <x v="2"/>
    <x v="1"/>
    <x v="2"/>
    <n v="1322"/>
    <n v="594"/>
    <n v="44.931921331316197"/>
  </r>
  <r>
    <x v="2"/>
    <x v="2"/>
    <x v="0"/>
    <n v="524"/>
    <n v="191"/>
    <n v="36.450381679389302"/>
  </r>
  <r>
    <x v="2"/>
    <x v="2"/>
    <x v="1"/>
    <n v="524"/>
    <n v="144"/>
    <n v="27.480916030534399"/>
  </r>
  <r>
    <x v="2"/>
    <x v="2"/>
    <x v="2"/>
    <n v="524"/>
    <n v="189"/>
    <n v="36.068702290076303"/>
  </r>
  <r>
    <x v="2"/>
    <x v="3"/>
    <x v="0"/>
    <n v="871"/>
    <n v="324"/>
    <n v="37.1986222732491"/>
  </r>
  <r>
    <x v="2"/>
    <x v="3"/>
    <x v="1"/>
    <n v="871"/>
    <n v="205"/>
    <n v="23.536165327210099"/>
  </r>
  <r>
    <x v="2"/>
    <x v="3"/>
    <x v="2"/>
    <n v="871"/>
    <n v="342"/>
    <n v="39.2652123995408"/>
  </r>
  <r>
    <x v="2"/>
    <x v="4"/>
    <x v="0"/>
    <n v="1931"/>
    <n v="672"/>
    <n v="34.800621439668603"/>
  </r>
  <r>
    <x v="2"/>
    <x v="4"/>
    <x v="1"/>
    <n v="1931"/>
    <n v="489"/>
    <n v="25.323666494044499"/>
  </r>
  <r>
    <x v="2"/>
    <x v="4"/>
    <x v="2"/>
    <n v="1931"/>
    <n v="770"/>
    <n v="39.875712066286901"/>
  </r>
  <r>
    <x v="3"/>
    <x v="0"/>
    <x v="0"/>
    <n v="2476"/>
    <n v="962"/>
    <n v="38.852988691437801"/>
  </r>
  <r>
    <x v="3"/>
    <x v="0"/>
    <x v="1"/>
    <n v="2476"/>
    <n v="646"/>
    <n v="26.090468497576701"/>
  </r>
  <r>
    <x v="3"/>
    <x v="0"/>
    <x v="2"/>
    <n v="2476"/>
    <n v="868"/>
    <n v="35.056542810985498"/>
  </r>
  <r>
    <x v="3"/>
    <x v="1"/>
    <x v="0"/>
    <n v="1385"/>
    <n v="398"/>
    <n v="28.736462093862801"/>
  </r>
  <r>
    <x v="3"/>
    <x v="1"/>
    <x v="1"/>
    <n v="1385"/>
    <n v="364"/>
    <n v="26.281588447653402"/>
  </r>
  <r>
    <x v="3"/>
    <x v="1"/>
    <x v="2"/>
    <n v="1385"/>
    <n v="623"/>
    <n v="44.981949458483797"/>
  </r>
  <r>
    <x v="3"/>
    <x v="2"/>
    <x v="0"/>
    <n v="474"/>
    <n v="172"/>
    <n v="36.286919831223599"/>
  </r>
  <r>
    <x v="3"/>
    <x v="2"/>
    <x v="1"/>
    <n v="474"/>
    <n v="120"/>
    <n v="25.3164556962025"/>
  </r>
  <r>
    <x v="3"/>
    <x v="2"/>
    <x v="2"/>
    <n v="474"/>
    <n v="182"/>
    <n v="38.396624472573798"/>
  </r>
  <r>
    <x v="3"/>
    <x v="3"/>
    <x v="0"/>
    <n v="823"/>
    <n v="303"/>
    <n v="36.816524908870001"/>
  </r>
  <r>
    <x v="3"/>
    <x v="3"/>
    <x v="1"/>
    <n v="823"/>
    <n v="198"/>
    <n v="24.0583232077764"/>
  </r>
  <r>
    <x v="3"/>
    <x v="3"/>
    <x v="2"/>
    <n v="823"/>
    <n v="322"/>
    <n v="39.125151883353602"/>
  </r>
  <r>
    <x v="3"/>
    <x v="4"/>
    <x v="0"/>
    <n v="1853"/>
    <n v="689"/>
    <n v="37.182946573124703"/>
  </r>
  <r>
    <x v="3"/>
    <x v="4"/>
    <x v="1"/>
    <n v="1853"/>
    <n v="455"/>
    <n v="24.554776038855898"/>
  </r>
  <r>
    <x v="3"/>
    <x v="4"/>
    <x v="2"/>
    <n v="1853"/>
    <n v="709"/>
    <n v="38.262277388019399"/>
  </r>
  <r>
    <x v="4"/>
    <x v="0"/>
    <x v="0"/>
    <n v="2336"/>
    <n v="929"/>
    <n v="39.768835616438402"/>
  </r>
  <r>
    <x v="4"/>
    <x v="0"/>
    <x v="1"/>
    <n v="2336"/>
    <n v="614"/>
    <n v="26.2842465753425"/>
  </r>
  <r>
    <x v="4"/>
    <x v="0"/>
    <x v="2"/>
    <n v="2336"/>
    <n v="793"/>
    <n v="33.946917808219197"/>
  </r>
  <r>
    <x v="4"/>
    <x v="1"/>
    <x v="0"/>
    <n v="1418"/>
    <n v="464"/>
    <n v="32.722143864598003"/>
  </r>
  <r>
    <x v="4"/>
    <x v="1"/>
    <x v="1"/>
    <n v="1418"/>
    <n v="338"/>
    <n v="23.836389280677"/>
  </r>
  <r>
    <x v="4"/>
    <x v="1"/>
    <x v="2"/>
    <n v="1418"/>
    <n v="616"/>
    <n v="43.441466854725"/>
  </r>
  <r>
    <x v="4"/>
    <x v="2"/>
    <x v="0"/>
    <n v="460"/>
    <n v="170"/>
    <n v="36.956521739130402"/>
  </r>
  <r>
    <x v="4"/>
    <x v="2"/>
    <x v="1"/>
    <n v="460"/>
    <n v="124"/>
    <n v="26.956521739130402"/>
  </r>
  <r>
    <x v="4"/>
    <x v="2"/>
    <x v="2"/>
    <n v="460"/>
    <n v="166"/>
    <n v="36.086956521739097"/>
  </r>
  <r>
    <x v="4"/>
    <x v="3"/>
    <x v="0"/>
    <n v="875"/>
    <n v="331"/>
    <n v="37.828571428571401"/>
  </r>
  <r>
    <x v="4"/>
    <x v="3"/>
    <x v="1"/>
    <n v="875"/>
    <n v="215"/>
    <n v="24.571428571428601"/>
  </r>
  <r>
    <x v="4"/>
    <x v="3"/>
    <x v="2"/>
    <n v="875"/>
    <n v="329"/>
    <n v="37.6"/>
  </r>
  <r>
    <x v="4"/>
    <x v="4"/>
    <x v="0"/>
    <n v="1881"/>
    <n v="784"/>
    <n v="41.679957469431201"/>
  </r>
  <r>
    <x v="4"/>
    <x v="4"/>
    <x v="1"/>
    <n v="1881"/>
    <n v="418"/>
    <n v="22.2222222222222"/>
  </r>
  <r>
    <x v="4"/>
    <x v="4"/>
    <x v="2"/>
    <n v="1881"/>
    <n v="679"/>
    <n v="36.097820308346598"/>
  </r>
  <r>
    <x v="5"/>
    <x v="0"/>
    <x v="0"/>
    <n v="2163"/>
    <n v="841"/>
    <n v="38.881183541377702"/>
  </r>
  <r>
    <x v="5"/>
    <x v="0"/>
    <x v="1"/>
    <n v="2163"/>
    <n v="593"/>
    <n v="27.4156264447527"/>
  </r>
  <r>
    <x v="5"/>
    <x v="0"/>
    <x v="2"/>
    <n v="2163"/>
    <n v="729"/>
    <n v="33.703190013869602"/>
  </r>
  <r>
    <x v="5"/>
    <x v="1"/>
    <x v="0"/>
    <n v="1295"/>
    <n v="462"/>
    <n v="35.675675675675699"/>
  </r>
  <r>
    <x v="5"/>
    <x v="1"/>
    <x v="1"/>
    <n v="1295"/>
    <n v="281"/>
    <n v="21.698841698841701"/>
  </r>
  <r>
    <x v="5"/>
    <x v="1"/>
    <x v="2"/>
    <n v="1295"/>
    <n v="552"/>
    <n v="42.625482625482597"/>
  </r>
  <r>
    <x v="5"/>
    <x v="2"/>
    <x v="0"/>
    <n v="482"/>
    <n v="199"/>
    <n v="41.286307053941897"/>
  </r>
  <r>
    <x v="5"/>
    <x v="2"/>
    <x v="1"/>
    <n v="482"/>
    <n v="126"/>
    <n v="26.141078838174298"/>
  </r>
  <r>
    <x v="5"/>
    <x v="2"/>
    <x v="2"/>
    <n v="482"/>
    <n v="157"/>
    <n v="32.572614107883801"/>
  </r>
  <r>
    <x v="5"/>
    <x v="3"/>
    <x v="0"/>
    <n v="835"/>
    <n v="292"/>
    <n v="34.970059880239504"/>
  </r>
  <r>
    <x v="5"/>
    <x v="3"/>
    <x v="1"/>
    <n v="835"/>
    <n v="233"/>
    <n v="27.9041916167665"/>
  </r>
  <r>
    <x v="5"/>
    <x v="3"/>
    <x v="2"/>
    <n v="835"/>
    <n v="310"/>
    <n v="37.125748502994"/>
  </r>
  <r>
    <x v="5"/>
    <x v="4"/>
    <x v="0"/>
    <n v="1798"/>
    <n v="748"/>
    <n v="41.601779755283701"/>
  </r>
  <r>
    <x v="5"/>
    <x v="4"/>
    <x v="1"/>
    <n v="1798"/>
    <n v="460"/>
    <n v="25.583982202447199"/>
  </r>
  <r>
    <x v="5"/>
    <x v="4"/>
    <x v="2"/>
    <n v="1798"/>
    <n v="590"/>
    <n v="32.814238042269203"/>
  </r>
  <r>
    <x v="6"/>
    <x v="0"/>
    <x v="0"/>
    <n v="2166"/>
    <n v="905"/>
    <n v="41.782086795937197"/>
  </r>
  <r>
    <x v="6"/>
    <x v="0"/>
    <x v="1"/>
    <n v="2166"/>
    <n v="601"/>
    <n v="27.746999076639"/>
  </r>
  <r>
    <x v="6"/>
    <x v="0"/>
    <x v="2"/>
    <n v="2166"/>
    <n v="660"/>
    <n v="30.4709141274238"/>
  </r>
  <r>
    <x v="6"/>
    <x v="1"/>
    <x v="0"/>
    <n v="1389"/>
    <n v="543"/>
    <n v="39.092872570194402"/>
  </r>
  <r>
    <x v="6"/>
    <x v="1"/>
    <x v="1"/>
    <n v="1389"/>
    <n v="338"/>
    <n v="24.334053275737901"/>
  </r>
  <r>
    <x v="6"/>
    <x v="1"/>
    <x v="2"/>
    <n v="1389"/>
    <n v="508"/>
    <n v="36.573074154067697"/>
  </r>
  <r>
    <x v="6"/>
    <x v="2"/>
    <x v="0"/>
    <n v="518"/>
    <n v="210"/>
    <n v="40.540540540540498"/>
  </r>
  <r>
    <x v="6"/>
    <x v="2"/>
    <x v="1"/>
    <n v="518"/>
    <n v="135"/>
    <n v="26.061776061776101"/>
  </r>
  <r>
    <x v="6"/>
    <x v="2"/>
    <x v="2"/>
    <n v="518"/>
    <n v="173"/>
    <n v="33.397683397683402"/>
  </r>
  <r>
    <x v="6"/>
    <x v="3"/>
    <x v="0"/>
    <n v="891"/>
    <n v="382"/>
    <n v="42.873176206509498"/>
  </r>
  <r>
    <x v="6"/>
    <x v="3"/>
    <x v="1"/>
    <n v="891"/>
    <n v="203"/>
    <n v="22.783389450056099"/>
  </r>
  <r>
    <x v="6"/>
    <x v="3"/>
    <x v="2"/>
    <n v="891"/>
    <n v="306"/>
    <n v="34.343434343434403"/>
  </r>
  <r>
    <x v="6"/>
    <x v="4"/>
    <x v="0"/>
    <n v="1923"/>
    <n v="823"/>
    <n v="42.797711908476302"/>
  </r>
  <r>
    <x v="6"/>
    <x v="4"/>
    <x v="1"/>
    <n v="1923"/>
    <n v="510"/>
    <n v="26.521060842433702"/>
  </r>
  <r>
    <x v="6"/>
    <x v="4"/>
    <x v="2"/>
    <n v="1923"/>
    <n v="590"/>
    <n v="30.68122724909"/>
  </r>
  <r>
    <x v="7"/>
    <x v="0"/>
    <x v="0"/>
    <n v="2142"/>
    <n v="897"/>
    <n v="41.876750700280098"/>
  </r>
  <r>
    <x v="7"/>
    <x v="0"/>
    <x v="1"/>
    <n v="2142"/>
    <n v="635"/>
    <n v="29.645191409897301"/>
  </r>
  <r>
    <x v="7"/>
    <x v="0"/>
    <x v="2"/>
    <n v="2142"/>
    <n v="610"/>
    <n v="28.478057889822601"/>
  </r>
  <r>
    <x v="7"/>
    <x v="1"/>
    <x v="0"/>
    <n v="1418"/>
    <n v="538"/>
    <n v="37.940761636107197"/>
  </r>
  <r>
    <x v="7"/>
    <x v="1"/>
    <x v="1"/>
    <n v="1418"/>
    <n v="392"/>
    <n v="27.644569816643202"/>
  </r>
  <r>
    <x v="7"/>
    <x v="1"/>
    <x v="2"/>
    <n v="1418"/>
    <n v="488"/>
    <n v="34.414668547249697"/>
  </r>
  <r>
    <x v="7"/>
    <x v="2"/>
    <x v="0"/>
    <n v="514"/>
    <n v="218"/>
    <n v="42.412451361867703"/>
  </r>
  <r>
    <x v="7"/>
    <x v="2"/>
    <x v="1"/>
    <n v="514"/>
    <n v="132"/>
    <n v="25.6809338521401"/>
  </r>
  <r>
    <x v="7"/>
    <x v="2"/>
    <x v="2"/>
    <n v="514"/>
    <n v="164"/>
    <n v="31.9066147859922"/>
  </r>
  <r>
    <x v="7"/>
    <x v="3"/>
    <x v="0"/>
    <n v="874"/>
    <n v="364"/>
    <n v="41.647597254004602"/>
  </r>
  <r>
    <x v="7"/>
    <x v="3"/>
    <x v="1"/>
    <n v="874"/>
    <n v="222"/>
    <n v="25.4004576659039"/>
  </r>
  <r>
    <x v="7"/>
    <x v="3"/>
    <x v="2"/>
    <n v="874"/>
    <n v="288"/>
    <n v="32.951945080091498"/>
  </r>
  <r>
    <x v="7"/>
    <x v="4"/>
    <x v="0"/>
    <n v="1944"/>
    <n v="815"/>
    <n v="41.9238683127572"/>
  </r>
  <r>
    <x v="7"/>
    <x v="4"/>
    <x v="1"/>
    <n v="1944"/>
    <n v="544"/>
    <n v="27.983539094650201"/>
  </r>
  <r>
    <x v="7"/>
    <x v="4"/>
    <x v="2"/>
    <n v="1944"/>
    <n v="585"/>
    <n v="30.092592592592599"/>
  </r>
  <r>
    <x v="8"/>
    <x v="0"/>
    <x v="0"/>
    <n v="2141"/>
    <n v="923"/>
    <n v="43.110695936478301"/>
  </r>
  <r>
    <x v="8"/>
    <x v="0"/>
    <x v="1"/>
    <n v="2141"/>
    <n v="612"/>
    <n v="28.584773470340998"/>
  </r>
  <r>
    <x v="8"/>
    <x v="0"/>
    <x v="2"/>
    <n v="2141"/>
    <n v="606"/>
    <n v="28.3045305931808"/>
  </r>
  <r>
    <x v="8"/>
    <x v="1"/>
    <x v="0"/>
    <n v="1269"/>
    <n v="485"/>
    <n v="38.219070133963797"/>
  </r>
  <r>
    <x v="8"/>
    <x v="1"/>
    <x v="1"/>
    <n v="1269"/>
    <n v="331"/>
    <n v="26.083530338849499"/>
  </r>
  <r>
    <x v="8"/>
    <x v="1"/>
    <x v="2"/>
    <n v="1269"/>
    <n v="453"/>
    <n v="35.697399527186803"/>
  </r>
  <r>
    <x v="8"/>
    <x v="2"/>
    <x v="0"/>
    <n v="496"/>
    <n v="231"/>
    <n v="46.572580645161302"/>
  </r>
  <r>
    <x v="8"/>
    <x v="2"/>
    <x v="1"/>
    <n v="496"/>
    <n v="115"/>
    <n v="23.185483870967701"/>
  </r>
  <r>
    <x v="8"/>
    <x v="2"/>
    <x v="2"/>
    <n v="496"/>
    <n v="150"/>
    <n v="30.241935483871"/>
  </r>
  <r>
    <x v="8"/>
    <x v="3"/>
    <x v="0"/>
    <n v="826"/>
    <n v="336"/>
    <n v="40.677966101694899"/>
  </r>
  <r>
    <x v="8"/>
    <x v="3"/>
    <x v="1"/>
    <n v="826"/>
    <n v="241"/>
    <n v="29.1767554479419"/>
  </r>
  <r>
    <x v="8"/>
    <x v="3"/>
    <x v="2"/>
    <n v="826"/>
    <n v="249"/>
    <n v="30.1452784503632"/>
  </r>
  <r>
    <x v="8"/>
    <x v="4"/>
    <x v="0"/>
    <n v="1968"/>
    <n v="849"/>
    <n v="43.140243902439003"/>
  </r>
  <r>
    <x v="8"/>
    <x v="4"/>
    <x v="1"/>
    <n v="1968"/>
    <n v="557"/>
    <n v="28.3028455284553"/>
  </r>
  <r>
    <x v="8"/>
    <x v="4"/>
    <x v="2"/>
    <n v="1968"/>
    <n v="562"/>
    <n v="28.5569105691057"/>
  </r>
  <r>
    <x v="9"/>
    <x v="0"/>
    <x v="0"/>
    <n v="1966"/>
    <n v="849"/>
    <n v="43.184130213631697"/>
  </r>
  <r>
    <x v="9"/>
    <x v="0"/>
    <x v="1"/>
    <n v="1966"/>
    <n v="599"/>
    <n v="30.4679552390641"/>
  </r>
  <r>
    <x v="9"/>
    <x v="0"/>
    <x v="2"/>
    <n v="1966"/>
    <n v="518"/>
    <n v="26.3479145473042"/>
  </r>
  <r>
    <x v="9"/>
    <x v="1"/>
    <x v="0"/>
    <n v="1220"/>
    <n v="493"/>
    <n v="40.409836065573799"/>
  </r>
  <r>
    <x v="9"/>
    <x v="1"/>
    <x v="1"/>
    <n v="1220"/>
    <n v="330"/>
    <n v="27.0491803278689"/>
  </r>
  <r>
    <x v="9"/>
    <x v="1"/>
    <x v="2"/>
    <n v="1220"/>
    <n v="397"/>
    <n v="32.540983606557397"/>
  </r>
  <r>
    <x v="9"/>
    <x v="2"/>
    <x v="0"/>
    <n v="444"/>
    <n v="198"/>
    <n v="44.594594594594597"/>
  </r>
  <r>
    <x v="9"/>
    <x v="2"/>
    <x v="1"/>
    <n v="444"/>
    <n v="104"/>
    <n v="23.423423423423401"/>
  </r>
  <r>
    <x v="9"/>
    <x v="2"/>
    <x v="2"/>
    <n v="444"/>
    <n v="142"/>
    <n v="31.981981981981999"/>
  </r>
  <r>
    <x v="9"/>
    <x v="3"/>
    <x v="0"/>
    <n v="803"/>
    <n v="319"/>
    <n v="39.726027397260303"/>
  </r>
  <r>
    <x v="9"/>
    <x v="3"/>
    <x v="1"/>
    <n v="803"/>
    <n v="221"/>
    <n v="27.521793275217899"/>
  </r>
  <r>
    <x v="9"/>
    <x v="3"/>
    <x v="2"/>
    <n v="803"/>
    <n v="263"/>
    <n v="32.752179327521802"/>
  </r>
  <r>
    <x v="9"/>
    <x v="4"/>
    <x v="0"/>
    <n v="1931"/>
    <n v="817"/>
    <n v="42.309684101501801"/>
  </r>
  <r>
    <x v="9"/>
    <x v="4"/>
    <x v="1"/>
    <n v="1931"/>
    <n v="547"/>
    <n v="28.327291558777802"/>
  </r>
  <r>
    <x v="9"/>
    <x v="4"/>
    <x v="2"/>
    <n v="1931"/>
    <n v="567"/>
    <n v="29.3630243397204"/>
  </r>
  <r>
    <x v="10"/>
    <x v="0"/>
    <x v="0"/>
    <n v="1894"/>
    <n v="823"/>
    <n v="43.453009503695903"/>
  </r>
  <r>
    <x v="10"/>
    <x v="0"/>
    <x v="1"/>
    <n v="1894"/>
    <n v="582"/>
    <n v="30.7286166842661"/>
  </r>
  <r>
    <x v="10"/>
    <x v="0"/>
    <x v="2"/>
    <n v="1894"/>
    <n v="489"/>
    <n v="25.818373812038001"/>
  </r>
  <r>
    <x v="10"/>
    <x v="1"/>
    <x v="0"/>
    <n v="1128"/>
    <n v="432"/>
    <n v="38.297872340425499"/>
  </r>
  <r>
    <x v="10"/>
    <x v="1"/>
    <x v="1"/>
    <n v="1128"/>
    <n v="317"/>
    <n v="28.102836879432601"/>
  </r>
  <r>
    <x v="10"/>
    <x v="1"/>
    <x v="2"/>
    <n v="1128"/>
    <n v="379"/>
    <n v="33.5992907801418"/>
  </r>
  <r>
    <x v="10"/>
    <x v="2"/>
    <x v="0"/>
    <n v="430"/>
    <n v="195"/>
    <n v="45.348837209302303"/>
  </r>
  <r>
    <x v="10"/>
    <x v="2"/>
    <x v="1"/>
    <n v="430"/>
    <n v="100"/>
    <n v="23.255813953488399"/>
  </r>
  <r>
    <x v="10"/>
    <x v="2"/>
    <x v="2"/>
    <n v="430"/>
    <n v="135"/>
    <n v="31.395348837209301"/>
  </r>
  <r>
    <x v="10"/>
    <x v="3"/>
    <x v="0"/>
    <n v="774"/>
    <n v="309"/>
    <n v="39.922480620155"/>
  </r>
  <r>
    <x v="10"/>
    <x v="3"/>
    <x v="1"/>
    <n v="774"/>
    <n v="220"/>
    <n v="28.4237726098191"/>
  </r>
  <r>
    <x v="10"/>
    <x v="3"/>
    <x v="2"/>
    <n v="774"/>
    <n v="245"/>
    <n v="31.653746770025801"/>
  </r>
  <r>
    <x v="10"/>
    <x v="4"/>
    <x v="0"/>
    <n v="1893"/>
    <n v="791"/>
    <n v="41.785525620707901"/>
  </r>
  <r>
    <x v="10"/>
    <x v="4"/>
    <x v="1"/>
    <n v="1893"/>
    <n v="531"/>
    <n v="28.050713153724299"/>
  </r>
  <r>
    <x v="10"/>
    <x v="4"/>
    <x v="2"/>
    <n v="1893"/>
    <n v="571"/>
    <n v="30.1637612255679"/>
  </r>
  <r>
    <x v="11"/>
    <x v="0"/>
    <x v="0"/>
    <n v="1950"/>
    <n v="831"/>
    <n v="42.615384615384599"/>
  </r>
  <r>
    <x v="11"/>
    <x v="0"/>
    <x v="1"/>
    <n v="1950"/>
    <n v="581"/>
    <n v="29.794871794871799"/>
  </r>
  <r>
    <x v="11"/>
    <x v="0"/>
    <x v="2"/>
    <n v="1950"/>
    <n v="538"/>
    <n v="27.589743589743598"/>
  </r>
  <r>
    <x v="11"/>
    <x v="1"/>
    <x v="0"/>
    <n v="1129"/>
    <n v="491"/>
    <n v="43.489813994685598"/>
  </r>
  <r>
    <x v="11"/>
    <x v="1"/>
    <x v="1"/>
    <n v="1129"/>
    <n v="292"/>
    <n v="25.863596102745799"/>
  </r>
  <r>
    <x v="11"/>
    <x v="1"/>
    <x v="2"/>
    <n v="1129"/>
    <n v="346"/>
    <n v="30.646589902568699"/>
  </r>
  <r>
    <x v="11"/>
    <x v="2"/>
    <x v="0"/>
    <n v="405"/>
    <n v="206"/>
    <n v="50.864197530864203"/>
  </r>
  <r>
    <x v="11"/>
    <x v="2"/>
    <x v="1"/>
    <n v="405"/>
    <n v="78"/>
    <n v="19.259259259259299"/>
  </r>
  <r>
    <x v="11"/>
    <x v="2"/>
    <x v="2"/>
    <n v="405"/>
    <n v="121"/>
    <n v="29.876543209876601"/>
  </r>
  <r>
    <x v="11"/>
    <x v="3"/>
    <x v="0"/>
    <n v="775"/>
    <n v="353"/>
    <n v="45.548387096774199"/>
  </r>
  <r>
    <x v="11"/>
    <x v="3"/>
    <x v="1"/>
    <n v="775"/>
    <n v="206"/>
    <n v="26.580645161290299"/>
  </r>
  <r>
    <x v="11"/>
    <x v="3"/>
    <x v="2"/>
    <n v="775"/>
    <n v="216"/>
    <n v="27.870967741935502"/>
  </r>
  <r>
    <x v="11"/>
    <x v="4"/>
    <x v="0"/>
    <n v="1884"/>
    <n v="801"/>
    <n v="42.515923566879003"/>
  </r>
  <r>
    <x v="11"/>
    <x v="4"/>
    <x v="1"/>
    <n v="1884"/>
    <n v="489"/>
    <n v="25.955414012738899"/>
  </r>
  <r>
    <x v="11"/>
    <x v="4"/>
    <x v="2"/>
    <n v="1884"/>
    <n v="594"/>
    <n v="31.528662420382201"/>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40">
  <r>
    <x v="0"/>
    <x v="0"/>
    <x v="0"/>
    <n v="156"/>
    <n v="34"/>
    <n v="21.794871794871799"/>
  </r>
  <r>
    <x v="0"/>
    <x v="1"/>
    <x v="0"/>
    <n v="242"/>
    <n v="39"/>
    <n v="16.1157024793388"/>
  </r>
  <r>
    <x v="0"/>
    <x v="2"/>
    <x v="0"/>
    <n v="219"/>
    <n v="29"/>
    <n v="13.242009132420099"/>
  </r>
  <r>
    <x v="0"/>
    <x v="3"/>
    <x v="0"/>
    <n v="76"/>
    <n v="20"/>
    <n v="26.315789473684202"/>
  </r>
  <r>
    <x v="0"/>
    <x v="4"/>
    <x v="0"/>
    <n v="157"/>
    <n v="19"/>
    <n v="12.101910828025501"/>
  </r>
  <r>
    <x v="0"/>
    <x v="5"/>
    <x v="0"/>
    <n v="136"/>
    <n v="23"/>
    <n v="16.911764705882401"/>
  </r>
  <r>
    <x v="0"/>
    <x v="6"/>
    <x v="0"/>
    <n v="219"/>
    <n v="30"/>
    <n v="13.698630136986299"/>
  </r>
  <r>
    <x v="0"/>
    <x v="7"/>
    <x v="0"/>
    <n v="262"/>
    <n v="45"/>
    <n v="17.175572519084"/>
  </r>
  <r>
    <x v="0"/>
    <x v="8"/>
    <x v="0"/>
    <n v="127"/>
    <n v="21"/>
    <n v="16.535433070866102"/>
  </r>
  <r>
    <x v="0"/>
    <x v="9"/>
    <x v="0"/>
    <n v="120"/>
    <n v="13"/>
    <n v="10.8333333333333"/>
  </r>
  <r>
    <x v="0"/>
    <x v="10"/>
    <x v="0"/>
    <n v="248"/>
    <n v="36"/>
    <n v="14.5161290322581"/>
  </r>
  <r>
    <x v="0"/>
    <x v="11"/>
    <x v="0"/>
    <n v="119"/>
    <n v="11"/>
    <n v="9.2436974789915993"/>
  </r>
  <r>
    <x v="0"/>
    <x v="12"/>
    <x v="0"/>
    <n v="268"/>
    <n v="47"/>
    <n v="17.537313432835798"/>
  </r>
  <r>
    <x v="0"/>
    <x v="13"/>
    <x v="0"/>
    <n v="155"/>
    <n v="24"/>
    <n v="15.4838709677419"/>
  </r>
  <r>
    <x v="0"/>
    <x v="14"/>
    <x v="0"/>
    <n v="192"/>
    <n v="30"/>
    <n v="15.625"/>
  </r>
  <r>
    <x v="0"/>
    <x v="15"/>
    <x v="0"/>
    <n v="226"/>
    <n v="22"/>
    <n v="9.7345132743362903"/>
  </r>
  <r>
    <x v="0"/>
    <x v="16"/>
    <x v="0"/>
    <n v="185"/>
    <n v="35"/>
    <n v="18.918918918918902"/>
  </r>
  <r>
    <x v="0"/>
    <x v="17"/>
    <x v="0"/>
    <n v="258"/>
    <n v="26"/>
    <n v="10.077519379845"/>
  </r>
  <r>
    <x v="0"/>
    <x v="18"/>
    <x v="0"/>
    <n v="199"/>
    <n v="19"/>
    <n v="9.5477386934673394"/>
  </r>
  <r>
    <x v="0"/>
    <x v="19"/>
    <x v="0"/>
    <n v="180"/>
    <n v="28"/>
    <n v="15.5555555555556"/>
  </r>
  <r>
    <x v="0"/>
    <x v="20"/>
    <x v="0"/>
    <n v="130"/>
    <n v="23"/>
    <n v="17.692307692307701"/>
  </r>
  <r>
    <x v="0"/>
    <x v="21"/>
    <x v="0"/>
    <n v="103"/>
    <n v="16"/>
    <n v="15.5339805825243"/>
  </r>
  <r>
    <x v="0"/>
    <x v="22"/>
    <x v="0"/>
    <n v="58"/>
    <n v="6"/>
    <n v="10.3448275862069"/>
  </r>
  <r>
    <x v="0"/>
    <x v="23"/>
    <x v="0"/>
    <n v="129"/>
    <n v="20"/>
    <n v="15.5038759689923"/>
  </r>
  <r>
    <x v="0"/>
    <x v="24"/>
    <x v="0"/>
    <n v="188"/>
    <n v="29"/>
    <n v="15.4255319148936"/>
  </r>
  <r>
    <x v="0"/>
    <x v="25"/>
    <x v="0"/>
    <n v="117"/>
    <n v="14"/>
    <n v="11.965811965812"/>
  </r>
  <r>
    <x v="0"/>
    <x v="26"/>
    <x v="0"/>
    <n v="392"/>
    <n v="59"/>
    <n v="15.0510204081633"/>
  </r>
  <r>
    <x v="0"/>
    <x v="27"/>
    <x v="0"/>
    <n v="1488"/>
    <n v="195"/>
    <n v="13.1048387096774"/>
  </r>
  <r>
    <x v="0"/>
    <x v="28"/>
    <x v="0"/>
    <n v="185"/>
    <n v="26"/>
    <n v="14.054054054054101"/>
  </r>
  <r>
    <x v="0"/>
    <x v="29"/>
    <x v="0"/>
    <n v="92"/>
    <n v="10"/>
    <n v="10.869565217391299"/>
  </r>
  <r>
    <x v="0"/>
    <x v="30"/>
    <x v="0"/>
    <n v="100"/>
    <n v="10"/>
    <n v="10"/>
  </r>
  <r>
    <x v="0"/>
    <x v="31"/>
    <x v="0"/>
    <n v="69"/>
    <n v="10"/>
    <n v="14.492753623188401"/>
  </r>
  <r>
    <x v="0"/>
    <x v="32"/>
    <x v="0"/>
    <n v="168"/>
    <n v="26"/>
    <n v="15.476190476190499"/>
  </r>
  <r>
    <x v="0"/>
    <x v="33"/>
    <x v="0"/>
    <n v="204"/>
    <n v="28"/>
    <n v="13.7254901960784"/>
  </r>
  <r>
    <x v="0"/>
    <x v="34"/>
    <x v="0"/>
    <n v="113"/>
    <n v="17"/>
    <n v="15.044247787610599"/>
  </r>
  <r>
    <x v="0"/>
    <x v="35"/>
    <x v="0"/>
    <n v="169"/>
    <n v="24"/>
    <n v="14.2011834319527"/>
  </r>
  <r>
    <x v="0"/>
    <x v="36"/>
    <x v="0"/>
    <n v="72"/>
    <n v="12"/>
    <n v="16.6666666666667"/>
  </r>
  <r>
    <x v="0"/>
    <x v="37"/>
    <x v="0"/>
    <n v="110"/>
    <n v="11"/>
    <n v="10"/>
  </r>
  <r>
    <x v="0"/>
    <x v="38"/>
    <x v="0"/>
    <n v="101"/>
    <n v="11"/>
    <n v="10.891089108910901"/>
  </r>
  <r>
    <x v="0"/>
    <x v="39"/>
    <x v="0"/>
    <n v="174"/>
    <n v="18"/>
    <n v="10.3448275862069"/>
  </r>
  <r>
    <x v="0"/>
    <x v="40"/>
    <x v="0"/>
    <n v="218"/>
    <n v="33"/>
    <n v="15.1376146788991"/>
  </r>
  <r>
    <x v="0"/>
    <x v="41"/>
    <x v="0"/>
    <n v="37"/>
    <n v="5"/>
    <n v="13.5135135135135"/>
  </r>
  <r>
    <x v="0"/>
    <x v="42"/>
    <x v="0"/>
    <n v="734"/>
    <n v="92"/>
    <n v="12.534059945504101"/>
  </r>
  <r>
    <x v="0"/>
    <x v="43"/>
    <x v="0"/>
    <n v="153"/>
    <n v="20"/>
    <n v="13.071895424836599"/>
  </r>
  <r>
    <x v="0"/>
    <x v="44"/>
    <x v="0"/>
    <n v="289"/>
    <n v="29"/>
    <n v="10.0346020761246"/>
  </r>
  <r>
    <x v="0"/>
    <x v="45"/>
    <x v="0"/>
    <n v="57"/>
    <n v="11"/>
    <n v="19.2982456140351"/>
  </r>
  <r>
    <x v="0"/>
    <x v="46"/>
    <x v="0"/>
    <n v="146"/>
    <n v="22"/>
    <n v="15.068493150684899"/>
  </r>
  <r>
    <x v="0"/>
    <x v="47"/>
    <x v="0"/>
    <n v="122"/>
    <n v="17"/>
    <n v="13.934426229508199"/>
  </r>
  <r>
    <x v="0"/>
    <x v="48"/>
    <x v="0"/>
    <n v="356"/>
    <n v="37"/>
    <n v="10.3932584269663"/>
  </r>
  <r>
    <x v="0"/>
    <x v="49"/>
    <x v="0"/>
    <n v="279"/>
    <n v="38"/>
    <n v="13.620071684587799"/>
  </r>
  <r>
    <x v="0"/>
    <x v="50"/>
    <x v="0"/>
    <n v="189"/>
    <n v="28"/>
    <n v="14.814814814814801"/>
  </r>
  <r>
    <x v="0"/>
    <x v="51"/>
    <x v="0"/>
    <n v="16"/>
    <n v="0"/>
    <n v="0"/>
  </r>
  <r>
    <x v="0"/>
    <x v="52"/>
    <x v="0"/>
    <n v="234"/>
    <n v="28"/>
    <n v="11.965811965812"/>
  </r>
  <r>
    <x v="0"/>
    <x v="53"/>
    <x v="0"/>
    <n v="130"/>
    <n v="15"/>
    <n v="11.538461538461499"/>
  </r>
  <r>
    <x v="0"/>
    <x v="54"/>
    <x v="0"/>
    <n v="152"/>
    <n v="27"/>
    <n v="17.7631578947368"/>
  </r>
  <r>
    <x v="0"/>
    <x v="55"/>
    <x v="0"/>
    <n v="353"/>
    <n v="66"/>
    <n v="18.696883852691201"/>
  </r>
  <r>
    <x v="0"/>
    <x v="56"/>
    <x v="0"/>
    <n v="53"/>
    <n v="0"/>
    <n v="0"/>
  </r>
  <r>
    <x v="0"/>
    <x v="57"/>
    <x v="0"/>
    <n v="117"/>
    <n v="19"/>
    <n v="16.239316239316199"/>
  </r>
  <r>
    <x v="0"/>
    <x v="58"/>
    <x v="0"/>
    <n v="68"/>
    <n v="12"/>
    <n v="17.647058823529399"/>
  </r>
  <r>
    <x v="0"/>
    <x v="59"/>
    <x v="0"/>
    <n v="71"/>
    <n v="8"/>
    <n v="11.2676056338028"/>
  </r>
  <r>
    <x v="0"/>
    <x v="60"/>
    <x v="0"/>
    <n v="287"/>
    <n v="39"/>
    <n v="13.588850174216001"/>
  </r>
  <r>
    <x v="0"/>
    <x v="61"/>
    <x v="0"/>
    <n v="112"/>
    <n v="12"/>
    <n v="10.714285714285699"/>
  </r>
  <r>
    <x v="0"/>
    <x v="62"/>
    <x v="0"/>
    <n v="356"/>
    <n v="52"/>
    <n v="14.6067415730337"/>
  </r>
  <r>
    <x v="0"/>
    <x v="63"/>
    <x v="0"/>
    <n v="102"/>
    <n v="11"/>
    <n v="10.7843137254902"/>
  </r>
  <r>
    <x v="0"/>
    <x v="64"/>
    <x v="0"/>
    <n v="191"/>
    <n v="29"/>
    <n v="15.183246073298401"/>
  </r>
  <r>
    <x v="0"/>
    <x v="65"/>
    <x v="0"/>
    <n v="196"/>
    <n v="48"/>
    <n v="24.489795918367399"/>
  </r>
  <r>
    <x v="0"/>
    <x v="66"/>
    <x v="0"/>
    <n v="51"/>
    <n v="7"/>
    <n v="13.7254901960784"/>
  </r>
  <r>
    <x v="0"/>
    <x v="67"/>
    <x v="0"/>
    <n v="195"/>
    <n v="51"/>
    <n v="26.153846153846199"/>
  </r>
  <r>
    <x v="0"/>
    <x v="68"/>
    <x v="0"/>
    <n v="187"/>
    <n v="49"/>
    <n v="26.203208556149701"/>
  </r>
  <r>
    <x v="0"/>
    <x v="69"/>
    <x v="0"/>
    <n v="406"/>
    <n v="50"/>
    <n v="12.3152709359606"/>
  </r>
  <r>
    <x v="0"/>
    <x v="70"/>
    <x v="0"/>
    <n v="88"/>
    <n v="20"/>
    <n v="22.727272727272702"/>
  </r>
  <r>
    <x v="0"/>
    <x v="71"/>
    <x v="0"/>
    <n v="345"/>
    <n v="54"/>
    <n v="15.6521739130435"/>
  </r>
  <r>
    <x v="0"/>
    <x v="72"/>
    <x v="0"/>
    <n v="123"/>
    <n v="17"/>
    <n v="13.821138211382101"/>
  </r>
  <r>
    <x v="0"/>
    <x v="73"/>
    <x v="0"/>
    <n v="33"/>
    <n v="0"/>
    <n v="0"/>
  </r>
  <r>
    <x v="0"/>
    <x v="74"/>
    <x v="1"/>
    <n v="167"/>
    <n v="51"/>
    <n v="30.538922155688599"/>
  </r>
  <r>
    <x v="0"/>
    <x v="75"/>
    <x v="1"/>
    <n v="522"/>
    <n v="98"/>
    <n v="18.7739463601533"/>
  </r>
  <r>
    <x v="0"/>
    <x v="76"/>
    <x v="1"/>
    <n v="897"/>
    <n v="167"/>
    <n v="18.617614269788199"/>
  </r>
  <r>
    <x v="0"/>
    <x v="77"/>
    <x v="1"/>
    <n v="58"/>
    <n v="21"/>
    <n v="36.2068965517241"/>
  </r>
  <r>
    <x v="0"/>
    <x v="78"/>
    <x v="1"/>
    <n v="59"/>
    <n v="27"/>
    <n v="45.762711864406803"/>
  </r>
  <r>
    <x v="0"/>
    <x v="79"/>
    <x v="1"/>
    <n v="143"/>
    <n v="34"/>
    <n v="23.776223776223802"/>
  </r>
  <r>
    <x v="0"/>
    <x v="80"/>
    <x v="1"/>
    <n v="162"/>
    <n v="52"/>
    <n v="32.098765432098801"/>
  </r>
  <r>
    <x v="0"/>
    <x v="81"/>
    <x v="1"/>
    <n v="99"/>
    <n v="35"/>
    <n v="35.353535353535399"/>
  </r>
  <r>
    <x v="0"/>
    <x v="82"/>
    <x v="1"/>
    <n v="154"/>
    <n v="68"/>
    <n v="44.1558441558442"/>
  </r>
  <r>
    <x v="0"/>
    <x v="83"/>
    <x v="1"/>
    <n v="136"/>
    <n v="52"/>
    <n v="38.235294117647101"/>
  </r>
  <r>
    <x v="0"/>
    <x v="84"/>
    <x v="1"/>
    <n v="86"/>
    <n v="12"/>
    <n v="13.953488372093"/>
  </r>
  <r>
    <x v="0"/>
    <x v="85"/>
    <x v="1"/>
    <n v="54"/>
    <n v="15"/>
    <n v="27.7777777777778"/>
  </r>
  <r>
    <x v="0"/>
    <x v="86"/>
    <x v="1"/>
    <n v="60"/>
    <n v="16"/>
    <n v="26.6666666666667"/>
  </r>
  <r>
    <x v="0"/>
    <x v="87"/>
    <x v="1"/>
    <n v="451"/>
    <n v="169"/>
    <n v="37.472283813747197"/>
  </r>
  <r>
    <x v="0"/>
    <x v="88"/>
    <x v="1"/>
    <n v="203"/>
    <n v="51"/>
    <n v="25.123152709359601"/>
  </r>
  <r>
    <x v="0"/>
    <x v="89"/>
    <x v="1"/>
    <n v="12"/>
    <n v="0"/>
    <n v="0"/>
  </r>
  <r>
    <x v="0"/>
    <x v="90"/>
    <x v="1"/>
    <n v="107"/>
    <n v="26"/>
    <n v="24.299065420560801"/>
  </r>
  <r>
    <x v="0"/>
    <x v="91"/>
    <x v="1"/>
    <n v="105"/>
    <n v="19"/>
    <n v="18.095238095238098"/>
  </r>
  <r>
    <x v="0"/>
    <x v="92"/>
    <x v="1"/>
    <n v="117"/>
    <n v="43"/>
    <n v="36.752136752136799"/>
  </r>
  <r>
    <x v="0"/>
    <x v="93"/>
    <x v="1"/>
    <n v="172"/>
    <n v="34"/>
    <n v="19.767441860465102"/>
  </r>
  <r>
    <x v="0"/>
    <x v="94"/>
    <x v="1"/>
    <n v="406"/>
    <n v="119"/>
    <n v="29.310344827586199"/>
  </r>
  <r>
    <x v="0"/>
    <x v="95"/>
    <x v="1"/>
    <n v="208"/>
    <n v="37"/>
    <n v="17.788461538461501"/>
  </r>
  <r>
    <x v="0"/>
    <x v="96"/>
    <x v="1"/>
    <n v="110"/>
    <n v="34"/>
    <n v="30.909090909090899"/>
  </r>
  <r>
    <x v="0"/>
    <x v="0"/>
    <x v="1"/>
    <n v="88"/>
    <n v="20"/>
    <n v="22.727272727272702"/>
  </r>
  <r>
    <x v="0"/>
    <x v="1"/>
    <x v="1"/>
    <n v="283"/>
    <n v="49"/>
    <n v="17.314487632508801"/>
  </r>
  <r>
    <x v="0"/>
    <x v="2"/>
    <x v="1"/>
    <n v="266"/>
    <n v="59"/>
    <n v="22.180451127819602"/>
  </r>
  <r>
    <x v="0"/>
    <x v="3"/>
    <x v="1"/>
    <n v="104"/>
    <n v="36"/>
    <n v="34.615384615384599"/>
  </r>
  <r>
    <x v="0"/>
    <x v="4"/>
    <x v="1"/>
    <n v="119"/>
    <n v="15"/>
    <n v="12.605042016806699"/>
  </r>
  <r>
    <x v="0"/>
    <x v="5"/>
    <x v="1"/>
    <n v="117"/>
    <n v="34"/>
    <n v="29.059829059829099"/>
  </r>
  <r>
    <x v="0"/>
    <x v="6"/>
    <x v="1"/>
    <n v="188"/>
    <n v="44"/>
    <n v="23.404255319148898"/>
  </r>
  <r>
    <x v="0"/>
    <x v="7"/>
    <x v="1"/>
    <n v="189"/>
    <n v="56"/>
    <n v="29.629629629629601"/>
  </r>
  <r>
    <x v="0"/>
    <x v="8"/>
    <x v="1"/>
    <n v="105"/>
    <n v="34"/>
    <n v="32.380952380952401"/>
  </r>
  <r>
    <x v="0"/>
    <x v="9"/>
    <x v="1"/>
    <n v="118"/>
    <n v="25"/>
    <n v="21.1864406779661"/>
  </r>
  <r>
    <x v="0"/>
    <x v="10"/>
    <x v="1"/>
    <n v="178"/>
    <n v="73"/>
    <n v="41.0112359550562"/>
  </r>
  <r>
    <x v="0"/>
    <x v="11"/>
    <x v="1"/>
    <n v="126"/>
    <n v="23"/>
    <n v="18.253968253968299"/>
  </r>
  <r>
    <x v="0"/>
    <x v="12"/>
    <x v="1"/>
    <n v="230"/>
    <n v="67"/>
    <n v="29.130434782608699"/>
  </r>
  <r>
    <x v="0"/>
    <x v="13"/>
    <x v="1"/>
    <n v="155"/>
    <n v="38"/>
    <n v="24.5161290322581"/>
  </r>
  <r>
    <x v="0"/>
    <x v="14"/>
    <x v="1"/>
    <n v="200"/>
    <n v="50"/>
    <n v="25"/>
  </r>
  <r>
    <x v="0"/>
    <x v="15"/>
    <x v="1"/>
    <n v="143"/>
    <n v="28"/>
    <n v="19.580419580419601"/>
  </r>
  <r>
    <x v="0"/>
    <x v="16"/>
    <x v="1"/>
    <n v="208"/>
    <n v="63"/>
    <n v="30.288461538461501"/>
  </r>
  <r>
    <x v="0"/>
    <x v="17"/>
    <x v="1"/>
    <n v="243"/>
    <n v="52"/>
    <n v="21.3991769547325"/>
  </r>
  <r>
    <x v="0"/>
    <x v="18"/>
    <x v="1"/>
    <n v="195"/>
    <n v="63"/>
    <n v="32.307692307692299"/>
  </r>
  <r>
    <x v="0"/>
    <x v="19"/>
    <x v="1"/>
    <n v="124"/>
    <n v="40"/>
    <n v="32.258064516128997"/>
  </r>
  <r>
    <x v="0"/>
    <x v="20"/>
    <x v="1"/>
    <n v="107"/>
    <n v="44"/>
    <n v="41.121495327102799"/>
  </r>
  <r>
    <x v="0"/>
    <x v="21"/>
    <x v="1"/>
    <n v="115"/>
    <n v="32"/>
    <n v="27.826086956521699"/>
  </r>
  <r>
    <x v="0"/>
    <x v="22"/>
    <x v="1"/>
    <n v="51"/>
    <n v="25"/>
    <n v="49.019607843137301"/>
  </r>
  <r>
    <x v="0"/>
    <x v="23"/>
    <x v="1"/>
    <n v="124"/>
    <n v="23"/>
    <n v="18.548387096774199"/>
  </r>
  <r>
    <x v="0"/>
    <x v="24"/>
    <x v="1"/>
    <n v="150"/>
    <n v="30"/>
    <n v="20"/>
  </r>
  <r>
    <x v="0"/>
    <x v="25"/>
    <x v="1"/>
    <n v="87"/>
    <n v="20"/>
    <n v="22.9885057471264"/>
  </r>
  <r>
    <x v="0"/>
    <x v="26"/>
    <x v="1"/>
    <n v="241"/>
    <n v="61"/>
    <n v="25.311203319502098"/>
  </r>
  <r>
    <x v="0"/>
    <x v="27"/>
    <x v="1"/>
    <n v="1425"/>
    <n v="368"/>
    <n v="25.824561403508799"/>
  </r>
  <r>
    <x v="0"/>
    <x v="28"/>
    <x v="1"/>
    <n v="130"/>
    <n v="21"/>
    <n v="16.153846153846199"/>
  </r>
  <r>
    <x v="0"/>
    <x v="29"/>
    <x v="1"/>
    <n v="89"/>
    <n v="22"/>
    <n v="24.7191011235955"/>
  </r>
  <r>
    <x v="0"/>
    <x v="30"/>
    <x v="1"/>
    <n v="86"/>
    <n v="15"/>
    <n v="17.441860465116299"/>
  </r>
  <r>
    <x v="0"/>
    <x v="31"/>
    <x v="1"/>
    <n v="63"/>
    <n v="30"/>
    <n v="47.619047619047599"/>
  </r>
  <r>
    <x v="0"/>
    <x v="32"/>
    <x v="1"/>
    <n v="154"/>
    <n v="33"/>
    <n v="21.428571428571399"/>
  </r>
  <r>
    <x v="0"/>
    <x v="33"/>
    <x v="1"/>
    <n v="207"/>
    <n v="57"/>
    <n v="27.536231884058001"/>
  </r>
  <r>
    <x v="0"/>
    <x v="97"/>
    <x v="1"/>
    <n v="8"/>
    <n v="0"/>
    <n v="0"/>
  </r>
  <r>
    <x v="0"/>
    <x v="34"/>
    <x v="1"/>
    <n v="127"/>
    <n v="26"/>
    <n v="20.4724409448819"/>
  </r>
  <r>
    <x v="0"/>
    <x v="35"/>
    <x v="1"/>
    <n v="129"/>
    <n v="34"/>
    <n v="26.356589147286801"/>
  </r>
  <r>
    <x v="0"/>
    <x v="36"/>
    <x v="1"/>
    <n v="73"/>
    <n v="7"/>
    <n v="9.5890410958904102"/>
  </r>
  <r>
    <x v="0"/>
    <x v="37"/>
    <x v="1"/>
    <n v="108"/>
    <n v="23"/>
    <n v="21.296296296296301"/>
  </r>
  <r>
    <x v="0"/>
    <x v="38"/>
    <x v="1"/>
    <n v="88"/>
    <n v="27"/>
    <n v="30.681818181818201"/>
  </r>
  <r>
    <x v="0"/>
    <x v="39"/>
    <x v="1"/>
    <n v="127"/>
    <n v="27"/>
    <n v="21.259842519685002"/>
  </r>
  <r>
    <x v="0"/>
    <x v="40"/>
    <x v="1"/>
    <n v="204"/>
    <n v="50"/>
    <n v="24.509803921568601"/>
  </r>
  <r>
    <x v="0"/>
    <x v="41"/>
    <x v="1"/>
    <n v="66"/>
    <n v="9"/>
    <n v="13.636363636363599"/>
  </r>
  <r>
    <x v="0"/>
    <x v="42"/>
    <x v="1"/>
    <n v="608"/>
    <n v="138"/>
    <n v="22.697368421052602"/>
  </r>
  <r>
    <x v="0"/>
    <x v="43"/>
    <x v="1"/>
    <n v="108"/>
    <n v="20"/>
    <n v="18.518518518518501"/>
  </r>
  <r>
    <x v="0"/>
    <x v="44"/>
    <x v="1"/>
    <n v="253"/>
    <n v="53"/>
    <n v="20.948616600790501"/>
  </r>
  <r>
    <x v="0"/>
    <x v="45"/>
    <x v="1"/>
    <n v="84"/>
    <n v="8"/>
    <n v="9.5238095238095308"/>
  </r>
  <r>
    <x v="0"/>
    <x v="46"/>
    <x v="1"/>
    <n v="187"/>
    <n v="43"/>
    <n v="22.994652406417099"/>
  </r>
  <r>
    <x v="0"/>
    <x v="47"/>
    <x v="1"/>
    <n v="94"/>
    <n v="28"/>
    <n v="29.787234042553202"/>
  </r>
  <r>
    <x v="0"/>
    <x v="48"/>
    <x v="1"/>
    <n v="242"/>
    <n v="33"/>
    <n v="13.636363636363599"/>
  </r>
  <r>
    <x v="0"/>
    <x v="49"/>
    <x v="1"/>
    <n v="240"/>
    <n v="75"/>
    <n v="31.25"/>
  </r>
  <r>
    <x v="0"/>
    <x v="50"/>
    <x v="1"/>
    <n v="135"/>
    <n v="52"/>
    <n v="38.518518518518498"/>
  </r>
  <r>
    <x v="0"/>
    <x v="52"/>
    <x v="1"/>
    <n v="223"/>
    <n v="35"/>
    <n v="15.695067264574"/>
  </r>
  <r>
    <x v="0"/>
    <x v="53"/>
    <x v="1"/>
    <n v="121"/>
    <n v="17"/>
    <n v="14.049586776859501"/>
  </r>
  <r>
    <x v="0"/>
    <x v="54"/>
    <x v="1"/>
    <n v="178"/>
    <n v="34"/>
    <n v="19.101123595505602"/>
  </r>
  <r>
    <x v="0"/>
    <x v="55"/>
    <x v="1"/>
    <n v="237"/>
    <n v="66"/>
    <n v="27.848101265822802"/>
  </r>
  <r>
    <x v="0"/>
    <x v="56"/>
    <x v="1"/>
    <n v="49"/>
    <n v="9"/>
    <n v="18.367346938775501"/>
  </r>
  <r>
    <x v="0"/>
    <x v="57"/>
    <x v="1"/>
    <n v="85"/>
    <n v="15"/>
    <n v="17.647058823529399"/>
  </r>
  <r>
    <x v="0"/>
    <x v="58"/>
    <x v="1"/>
    <n v="62"/>
    <n v="8"/>
    <n v="12.9032258064516"/>
  </r>
  <r>
    <x v="0"/>
    <x v="59"/>
    <x v="1"/>
    <n v="74"/>
    <n v="20"/>
    <n v="27.027027027027"/>
  </r>
  <r>
    <x v="0"/>
    <x v="60"/>
    <x v="1"/>
    <n v="262"/>
    <n v="73"/>
    <n v="27.862595419847299"/>
  </r>
  <r>
    <x v="0"/>
    <x v="61"/>
    <x v="1"/>
    <n v="91"/>
    <n v="18"/>
    <n v="19.780219780219799"/>
  </r>
  <r>
    <x v="0"/>
    <x v="62"/>
    <x v="1"/>
    <n v="242"/>
    <n v="79"/>
    <n v="32.644628099173602"/>
  </r>
  <r>
    <x v="0"/>
    <x v="63"/>
    <x v="1"/>
    <n v="154"/>
    <n v="32"/>
    <n v="20.7792207792208"/>
  </r>
  <r>
    <x v="0"/>
    <x v="64"/>
    <x v="1"/>
    <n v="153"/>
    <n v="40"/>
    <n v="26.143790849673199"/>
  </r>
  <r>
    <x v="0"/>
    <x v="65"/>
    <x v="1"/>
    <n v="166"/>
    <n v="60"/>
    <n v="36.144578313253"/>
  </r>
  <r>
    <x v="0"/>
    <x v="66"/>
    <x v="1"/>
    <n v="24"/>
    <n v="5"/>
    <n v="20.8333333333333"/>
  </r>
  <r>
    <x v="0"/>
    <x v="67"/>
    <x v="1"/>
    <n v="176"/>
    <n v="65"/>
    <n v="36.931818181818201"/>
  </r>
  <r>
    <x v="0"/>
    <x v="68"/>
    <x v="1"/>
    <n v="141"/>
    <n v="51"/>
    <n v="36.170212765957501"/>
  </r>
  <r>
    <x v="0"/>
    <x v="69"/>
    <x v="1"/>
    <n v="350"/>
    <n v="83"/>
    <n v="23.714285714285701"/>
  </r>
  <r>
    <x v="0"/>
    <x v="70"/>
    <x v="1"/>
    <n v="118"/>
    <n v="20"/>
    <n v="16.9491525423729"/>
  </r>
  <r>
    <x v="0"/>
    <x v="71"/>
    <x v="1"/>
    <n v="287"/>
    <n v="45"/>
    <n v="15.6794425087108"/>
  </r>
  <r>
    <x v="0"/>
    <x v="72"/>
    <x v="1"/>
    <n v="134"/>
    <n v="41"/>
    <n v="30.597014925373099"/>
  </r>
  <r>
    <x v="0"/>
    <x v="73"/>
    <x v="1"/>
    <n v="50"/>
    <n v="9"/>
    <n v="18"/>
  </r>
  <r>
    <x v="0"/>
    <x v="74"/>
    <x v="0"/>
    <n v="254"/>
    <n v="51"/>
    <n v="20.078740157480301"/>
  </r>
  <r>
    <x v="0"/>
    <x v="75"/>
    <x v="0"/>
    <n v="612"/>
    <n v="69"/>
    <n v="11.2745098039216"/>
  </r>
  <r>
    <x v="0"/>
    <x v="76"/>
    <x v="0"/>
    <n v="740"/>
    <n v="86"/>
    <n v="11.6216216216216"/>
  </r>
  <r>
    <x v="0"/>
    <x v="77"/>
    <x v="0"/>
    <n v="89"/>
    <n v="15"/>
    <n v="16.8539325842697"/>
  </r>
  <r>
    <x v="0"/>
    <x v="78"/>
    <x v="0"/>
    <n v="85"/>
    <n v="16"/>
    <n v="18.823529411764699"/>
  </r>
  <r>
    <x v="0"/>
    <x v="79"/>
    <x v="0"/>
    <n v="184"/>
    <n v="20"/>
    <n v="10.869565217391299"/>
  </r>
  <r>
    <x v="0"/>
    <x v="80"/>
    <x v="0"/>
    <n v="198"/>
    <n v="39"/>
    <n v="19.696969696969699"/>
  </r>
  <r>
    <x v="0"/>
    <x v="81"/>
    <x v="0"/>
    <n v="109"/>
    <n v="19"/>
    <n v="17.431192660550501"/>
  </r>
  <r>
    <x v="0"/>
    <x v="82"/>
    <x v="0"/>
    <n v="201"/>
    <n v="46"/>
    <n v="22.885572139303498"/>
  </r>
  <r>
    <x v="0"/>
    <x v="83"/>
    <x v="0"/>
    <n v="160"/>
    <n v="25"/>
    <n v="15.625"/>
  </r>
  <r>
    <x v="0"/>
    <x v="84"/>
    <x v="0"/>
    <n v="126"/>
    <n v="14"/>
    <n v="11.1111111111111"/>
  </r>
  <r>
    <x v="0"/>
    <x v="85"/>
    <x v="0"/>
    <n v="70"/>
    <n v="13"/>
    <n v="18.571428571428601"/>
  </r>
  <r>
    <x v="0"/>
    <x v="86"/>
    <x v="0"/>
    <n v="115"/>
    <n v="14"/>
    <n v="12.173913043478301"/>
  </r>
  <r>
    <x v="0"/>
    <x v="87"/>
    <x v="0"/>
    <n v="510"/>
    <n v="97"/>
    <n v="19.019607843137301"/>
  </r>
  <r>
    <x v="0"/>
    <x v="88"/>
    <x v="0"/>
    <n v="270"/>
    <n v="35"/>
    <n v="12.962962962962999"/>
  </r>
  <r>
    <x v="0"/>
    <x v="89"/>
    <x v="0"/>
    <n v="10"/>
    <n v="0"/>
    <n v="0"/>
  </r>
  <r>
    <x v="0"/>
    <x v="90"/>
    <x v="0"/>
    <n v="99"/>
    <n v="17"/>
    <n v="17.171717171717201"/>
  </r>
  <r>
    <x v="0"/>
    <x v="91"/>
    <x v="0"/>
    <n v="91"/>
    <n v="10"/>
    <n v="10.989010989011"/>
  </r>
  <r>
    <x v="0"/>
    <x v="92"/>
    <x v="0"/>
    <n v="148"/>
    <n v="29"/>
    <n v="19.5945945945946"/>
  </r>
  <r>
    <x v="0"/>
    <x v="93"/>
    <x v="0"/>
    <n v="180"/>
    <n v="12"/>
    <n v="6.6666666666666696"/>
  </r>
  <r>
    <x v="0"/>
    <x v="94"/>
    <x v="0"/>
    <n v="418"/>
    <n v="66"/>
    <n v="15.789473684210501"/>
  </r>
  <r>
    <x v="0"/>
    <x v="95"/>
    <x v="0"/>
    <n v="225"/>
    <n v="34"/>
    <n v="15.1111111111111"/>
  </r>
  <r>
    <x v="0"/>
    <x v="96"/>
    <x v="0"/>
    <n v="171"/>
    <n v="26"/>
    <n v="15.2046783625731"/>
  </r>
  <r>
    <x v="1"/>
    <x v="74"/>
    <x v="1"/>
    <n v="168"/>
    <n v="55"/>
    <n v="32.738095238095198"/>
  </r>
  <r>
    <x v="1"/>
    <x v="75"/>
    <x v="1"/>
    <n v="577"/>
    <n v="108"/>
    <n v="18.717504332755599"/>
  </r>
  <r>
    <x v="1"/>
    <x v="76"/>
    <x v="1"/>
    <n v="915"/>
    <n v="195"/>
    <n v="21.311475409836099"/>
  </r>
  <r>
    <x v="1"/>
    <x v="77"/>
    <x v="1"/>
    <n v="60"/>
    <n v="25"/>
    <n v="41.6666666666667"/>
  </r>
  <r>
    <x v="1"/>
    <x v="78"/>
    <x v="1"/>
    <n v="65"/>
    <n v="28"/>
    <n v="43.076923076923102"/>
  </r>
  <r>
    <x v="1"/>
    <x v="79"/>
    <x v="1"/>
    <n v="155"/>
    <n v="34"/>
    <n v="21.935483870967701"/>
  </r>
  <r>
    <x v="1"/>
    <x v="80"/>
    <x v="1"/>
    <n v="175"/>
    <n v="49"/>
    <n v="28"/>
  </r>
  <r>
    <x v="1"/>
    <x v="81"/>
    <x v="1"/>
    <n v="109"/>
    <n v="40"/>
    <n v="36.697247706421997"/>
  </r>
  <r>
    <x v="1"/>
    <x v="82"/>
    <x v="1"/>
    <n v="167"/>
    <n v="84"/>
    <n v="50.299401197604801"/>
  </r>
  <r>
    <x v="1"/>
    <x v="83"/>
    <x v="1"/>
    <n v="144"/>
    <n v="51"/>
    <n v="35.4166666666667"/>
  </r>
  <r>
    <x v="1"/>
    <x v="84"/>
    <x v="1"/>
    <n v="95"/>
    <n v="10"/>
    <n v="10.526315789473699"/>
  </r>
  <r>
    <x v="1"/>
    <x v="85"/>
    <x v="1"/>
    <n v="57"/>
    <n v="18"/>
    <n v="31.578947368421101"/>
  </r>
  <r>
    <x v="1"/>
    <x v="86"/>
    <x v="1"/>
    <n v="64"/>
    <n v="16"/>
    <n v="25"/>
  </r>
  <r>
    <x v="1"/>
    <x v="87"/>
    <x v="1"/>
    <n v="451"/>
    <n v="146"/>
    <n v="32.372505543237303"/>
  </r>
  <r>
    <x v="1"/>
    <x v="88"/>
    <x v="1"/>
    <n v="197"/>
    <n v="35"/>
    <n v="17.7664974619289"/>
  </r>
  <r>
    <x v="1"/>
    <x v="89"/>
    <x v="1"/>
    <n v="17"/>
    <n v="0"/>
    <n v="0"/>
  </r>
  <r>
    <x v="1"/>
    <x v="90"/>
    <x v="1"/>
    <n v="111"/>
    <n v="33"/>
    <n v="29.729729729729701"/>
  </r>
  <r>
    <x v="1"/>
    <x v="91"/>
    <x v="1"/>
    <n v="100"/>
    <n v="17"/>
    <n v="17"/>
  </r>
  <r>
    <x v="1"/>
    <x v="92"/>
    <x v="1"/>
    <n v="119"/>
    <n v="51"/>
    <n v="42.857142857142897"/>
  </r>
  <r>
    <x v="1"/>
    <x v="93"/>
    <x v="1"/>
    <n v="155"/>
    <n v="38"/>
    <n v="24.5161290322581"/>
  </r>
  <r>
    <x v="1"/>
    <x v="94"/>
    <x v="1"/>
    <n v="406"/>
    <n v="107"/>
    <n v="26.354679802955701"/>
  </r>
  <r>
    <x v="1"/>
    <x v="95"/>
    <x v="1"/>
    <n v="211"/>
    <n v="32"/>
    <n v="15.165876777251199"/>
  </r>
  <r>
    <x v="1"/>
    <x v="96"/>
    <x v="1"/>
    <n v="104"/>
    <n v="25"/>
    <n v="24.038461538461501"/>
  </r>
  <r>
    <x v="1"/>
    <x v="0"/>
    <x v="1"/>
    <n v="89"/>
    <n v="18"/>
    <n v="20.2247191011236"/>
  </r>
  <r>
    <x v="1"/>
    <x v="1"/>
    <x v="1"/>
    <n v="307"/>
    <n v="63"/>
    <n v="20.5211726384365"/>
  </r>
  <r>
    <x v="1"/>
    <x v="2"/>
    <x v="1"/>
    <n v="264"/>
    <n v="62"/>
    <n v="23.484848484848499"/>
  </r>
  <r>
    <x v="1"/>
    <x v="3"/>
    <x v="1"/>
    <n v="90"/>
    <n v="32"/>
    <n v="35.5555555555556"/>
  </r>
  <r>
    <x v="1"/>
    <x v="4"/>
    <x v="1"/>
    <n v="139"/>
    <n v="27"/>
    <n v="19.424460431654701"/>
  </r>
  <r>
    <x v="1"/>
    <x v="5"/>
    <x v="1"/>
    <n v="127"/>
    <n v="50"/>
    <n v="39.370078740157503"/>
  </r>
  <r>
    <x v="1"/>
    <x v="6"/>
    <x v="1"/>
    <n v="196"/>
    <n v="44"/>
    <n v="22.4489795918367"/>
  </r>
  <r>
    <x v="1"/>
    <x v="7"/>
    <x v="1"/>
    <n v="194"/>
    <n v="67"/>
    <n v="34.536082474226802"/>
  </r>
  <r>
    <x v="1"/>
    <x v="8"/>
    <x v="1"/>
    <n v="114"/>
    <n v="38"/>
    <n v="33.3333333333333"/>
  </r>
  <r>
    <x v="1"/>
    <x v="9"/>
    <x v="1"/>
    <n v="113"/>
    <n v="22"/>
    <n v="19.469026548672598"/>
  </r>
  <r>
    <x v="1"/>
    <x v="10"/>
    <x v="1"/>
    <n v="184"/>
    <n v="83"/>
    <n v="45.1086956521739"/>
  </r>
  <r>
    <x v="1"/>
    <x v="11"/>
    <x v="1"/>
    <n v="126"/>
    <n v="24"/>
    <n v="19.047619047619101"/>
  </r>
  <r>
    <x v="1"/>
    <x v="12"/>
    <x v="1"/>
    <n v="255"/>
    <n v="75"/>
    <n v="29.411764705882401"/>
  </r>
  <r>
    <x v="1"/>
    <x v="13"/>
    <x v="1"/>
    <n v="161"/>
    <n v="45"/>
    <n v="27.950310559006201"/>
  </r>
  <r>
    <x v="1"/>
    <x v="14"/>
    <x v="1"/>
    <n v="199"/>
    <n v="46"/>
    <n v="23.115577889447199"/>
  </r>
  <r>
    <x v="1"/>
    <x v="15"/>
    <x v="1"/>
    <n v="121"/>
    <n v="21"/>
    <n v="17.355371900826501"/>
  </r>
  <r>
    <x v="1"/>
    <x v="16"/>
    <x v="1"/>
    <n v="197"/>
    <n v="60"/>
    <n v="30.456852791878202"/>
  </r>
  <r>
    <x v="1"/>
    <x v="17"/>
    <x v="1"/>
    <n v="251"/>
    <n v="50"/>
    <n v="19.920318725099602"/>
  </r>
  <r>
    <x v="1"/>
    <x v="18"/>
    <x v="1"/>
    <n v="191"/>
    <n v="51"/>
    <n v="26.701570680628301"/>
  </r>
  <r>
    <x v="1"/>
    <x v="19"/>
    <x v="1"/>
    <n v="135"/>
    <n v="41"/>
    <n v="30.370370370370399"/>
  </r>
  <r>
    <x v="1"/>
    <x v="20"/>
    <x v="1"/>
    <n v="110"/>
    <n v="39"/>
    <n v="35.454545454545503"/>
  </r>
  <r>
    <x v="1"/>
    <x v="21"/>
    <x v="1"/>
    <n v="108"/>
    <n v="26"/>
    <n v="24.074074074074101"/>
  </r>
  <r>
    <x v="1"/>
    <x v="22"/>
    <x v="1"/>
    <n v="53"/>
    <n v="15"/>
    <n v="28.301886792452802"/>
  </r>
  <r>
    <x v="1"/>
    <x v="23"/>
    <x v="1"/>
    <n v="121"/>
    <n v="24"/>
    <n v="19.834710743801701"/>
  </r>
  <r>
    <x v="1"/>
    <x v="24"/>
    <x v="1"/>
    <n v="142"/>
    <n v="30"/>
    <n v="21.126760563380302"/>
  </r>
  <r>
    <x v="1"/>
    <x v="25"/>
    <x v="1"/>
    <n v="90"/>
    <n v="21"/>
    <n v="23.3333333333333"/>
  </r>
  <r>
    <x v="1"/>
    <x v="26"/>
    <x v="1"/>
    <n v="266"/>
    <n v="70"/>
    <n v="26.315789473684202"/>
  </r>
  <r>
    <x v="1"/>
    <x v="27"/>
    <x v="1"/>
    <n v="1392"/>
    <n v="319"/>
    <n v="22.9166666666667"/>
  </r>
  <r>
    <x v="1"/>
    <x v="28"/>
    <x v="1"/>
    <n v="127"/>
    <n v="20"/>
    <n v="15.748031496063"/>
  </r>
  <r>
    <x v="1"/>
    <x v="29"/>
    <x v="1"/>
    <n v="89"/>
    <n v="25"/>
    <n v="28.089887640449401"/>
  </r>
  <r>
    <x v="1"/>
    <x v="30"/>
    <x v="1"/>
    <n v="78"/>
    <n v="11"/>
    <n v="14.1025641025641"/>
  </r>
  <r>
    <x v="1"/>
    <x v="31"/>
    <x v="1"/>
    <n v="63"/>
    <n v="25"/>
    <n v="39.682539682539698"/>
  </r>
  <r>
    <x v="1"/>
    <x v="32"/>
    <x v="1"/>
    <n v="160"/>
    <n v="34"/>
    <n v="21.25"/>
  </r>
  <r>
    <x v="1"/>
    <x v="33"/>
    <x v="1"/>
    <n v="216"/>
    <n v="55"/>
    <n v="25.462962962963001"/>
  </r>
  <r>
    <x v="1"/>
    <x v="97"/>
    <x v="1"/>
    <n v="6"/>
    <n v="0"/>
    <n v="0"/>
  </r>
  <r>
    <x v="1"/>
    <x v="34"/>
    <x v="1"/>
    <n v="114"/>
    <n v="15"/>
    <n v="13.157894736842101"/>
  </r>
  <r>
    <x v="1"/>
    <x v="35"/>
    <x v="1"/>
    <n v="139"/>
    <n v="25"/>
    <n v="17.985611510791401"/>
  </r>
  <r>
    <x v="1"/>
    <x v="36"/>
    <x v="1"/>
    <n v="73"/>
    <n v="10"/>
    <n v="13.698630136986299"/>
  </r>
  <r>
    <x v="1"/>
    <x v="37"/>
    <x v="1"/>
    <n v="111"/>
    <n v="29"/>
    <n v="26.126126126126099"/>
  </r>
  <r>
    <x v="1"/>
    <x v="38"/>
    <x v="1"/>
    <n v="89"/>
    <n v="21"/>
    <n v="23.595505617977501"/>
  </r>
  <r>
    <x v="1"/>
    <x v="39"/>
    <x v="1"/>
    <n v="119"/>
    <n v="25"/>
    <n v="21.008403361344499"/>
  </r>
  <r>
    <x v="1"/>
    <x v="40"/>
    <x v="1"/>
    <n v="219"/>
    <n v="48"/>
    <n v="21.917808219178099"/>
  </r>
  <r>
    <x v="1"/>
    <x v="41"/>
    <x v="1"/>
    <n v="59"/>
    <n v="9"/>
    <n v="15.254237288135601"/>
  </r>
  <r>
    <x v="1"/>
    <x v="42"/>
    <x v="1"/>
    <n v="630"/>
    <n v="133"/>
    <n v="21.1111111111111"/>
  </r>
  <r>
    <x v="1"/>
    <x v="43"/>
    <x v="1"/>
    <n v="107"/>
    <n v="14"/>
    <n v="13.0841121495327"/>
  </r>
  <r>
    <x v="1"/>
    <x v="44"/>
    <x v="1"/>
    <n v="259"/>
    <n v="53"/>
    <n v="20.4633204633205"/>
  </r>
  <r>
    <x v="1"/>
    <x v="45"/>
    <x v="1"/>
    <n v="99"/>
    <n v="11"/>
    <n v="11.1111111111111"/>
  </r>
  <r>
    <x v="1"/>
    <x v="46"/>
    <x v="1"/>
    <n v="202"/>
    <n v="54"/>
    <n v="26.7326732673267"/>
  </r>
  <r>
    <x v="1"/>
    <x v="47"/>
    <x v="1"/>
    <n v="98"/>
    <n v="30"/>
    <n v="30.612244897959201"/>
  </r>
  <r>
    <x v="1"/>
    <x v="48"/>
    <x v="1"/>
    <n v="253"/>
    <n v="27"/>
    <n v="10.671936758893301"/>
  </r>
  <r>
    <x v="1"/>
    <x v="49"/>
    <x v="1"/>
    <n v="248"/>
    <n v="74"/>
    <n v="29.838709677419399"/>
  </r>
  <r>
    <x v="1"/>
    <x v="50"/>
    <x v="1"/>
    <n v="146"/>
    <n v="55"/>
    <n v="37.671232876712303"/>
  </r>
  <r>
    <x v="1"/>
    <x v="51"/>
    <x v="1"/>
    <n v="19"/>
    <n v="0"/>
    <n v="0"/>
  </r>
  <r>
    <x v="1"/>
    <x v="52"/>
    <x v="1"/>
    <n v="229"/>
    <n v="38"/>
    <n v="16.5938864628821"/>
  </r>
  <r>
    <x v="1"/>
    <x v="53"/>
    <x v="1"/>
    <n v="128"/>
    <n v="22"/>
    <n v="17.1875"/>
  </r>
  <r>
    <x v="1"/>
    <x v="54"/>
    <x v="1"/>
    <n v="180"/>
    <n v="29"/>
    <n v="16.1111111111111"/>
  </r>
  <r>
    <x v="1"/>
    <x v="55"/>
    <x v="1"/>
    <n v="250"/>
    <n v="69"/>
    <n v="27.6"/>
  </r>
  <r>
    <x v="1"/>
    <x v="56"/>
    <x v="1"/>
    <n v="55"/>
    <n v="14"/>
    <n v="25.454545454545499"/>
  </r>
  <r>
    <x v="1"/>
    <x v="57"/>
    <x v="1"/>
    <n v="86"/>
    <n v="18"/>
    <n v="20.930232558139501"/>
  </r>
  <r>
    <x v="1"/>
    <x v="58"/>
    <x v="1"/>
    <n v="59"/>
    <n v="14"/>
    <n v="23.728813559321999"/>
  </r>
  <r>
    <x v="1"/>
    <x v="59"/>
    <x v="1"/>
    <n v="72"/>
    <n v="15"/>
    <n v="20.8333333333333"/>
  </r>
  <r>
    <x v="1"/>
    <x v="60"/>
    <x v="1"/>
    <n v="248"/>
    <n v="70"/>
    <n v="28.2258064516129"/>
  </r>
  <r>
    <x v="1"/>
    <x v="61"/>
    <x v="1"/>
    <n v="77"/>
    <n v="18"/>
    <n v="23.3766233766234"/>
  </r>
  <r>
    <x v="1"/>
    <x v="62"/>
    <x v="1"/>
    <n v="248"/>
    <n v="83"/>
    <n v="33.4677419354839"/>
  </r>
  <r>
    <x v="1"/>
    <x v="63"/>
    <x v="1"/>
    <n v="154"/>
    <n v="28"/>
    <n v="18.181818181818201"/>
  </r>
  <r>
    <x v="1"/>
    <x v="64"/>
    <x v="1"/>
    <n v="156"/>
    <n v="54"/>
    <n v="34.615384615384599"/>
  </r>
  <r>
    <x v="1"/>
    <x v="65"/>
    <x v="1"/>
    <n v="152"/>
    <n v="50"/>
    <n v="32.894736842105303"/>
  </r>
  <r>
    <x v="1"/>
    <x v="66"/>
    <x v="1"/>
    <n v="22"/>
    <n v="8"/>
    <n v="36.363636363636402"/>
  </r>
  <r>
    <x v="1"/>
    <x v="67"/>
    <x v="1"/>
    <n v="185"/>
    <n v="70"/>
    <n v="37.837837837837803"/>
  </r>
  <r>
    <x v="1"/>
    <x v="68"/>
    <x v="1"/>
    <n v="145"/>
    <n v="48"/>
    <n v="33.1034482758621"/>
  </r>
  <r>
    <x v="1"/>
    <x v="69"/>
    <x v="1"/>
    <n v="345"/>
    <n v="76"/>
    <n v="22.0289855072464"/>
  </r>
  <r>
    <x v="1"/>
    <x v="70"/>
    <x v="1"/>
    <n v="112"/>
    <n v="16"/>
    <n v="14.285714285714301"/>
  </r>
  <r>
    <x v="1"/>
    <x v="71"/>
    <x v="1"/>
    <n v="306"/>
    <n v="56"/>
    <n v="18.300653594771202"/>
  </r>
  <r>
    <x v="1"/>
    <x v="72"/>
    <x v="1"/>
    <n v="131"/>
    <n v="33"/>
    <n v="25.1908396946565"/>
  </r>
  <r>
    <x v="1"/>
    <x v="73"/>
    <x v="1"/>
    <n v="46"/>
    <n v="8"/>
    <n v="17.3913043478261"/>
  </r>
  <r>
    <x v="1"/>
    <x v="74"/>
    <x v="0"/>
    <n v="258"/>
    <n v="52"/>
    <n v="20.155038759689901"/>
  </r>
  <r>
    <x v="1"/>
    <x v="75"/>
    <x v="0"/>
    <n v="582"/>
    <n v="55"/>
    <n v="9.4501718213058403"/>
  </r>
  <r>
    <x v="1"/>
    <x v="76"/>
    <x v="0"/>
    <n v="774"/>
    <n v="77"/>
    <n v="9.94832041343669"/>
  </r>
  <r>
    <x v="1"/>
    <x v="77"/>
    <x v="0"/>
    <n v="92"/>
    <n v="18"/>
    <n v="19.565217391304401"/>
  </r>
  <r>
    <x v="1"/>
    <x v="78"/>
    <x v="0"/>
    <n v="87"/>
    <n v="17"/>
    <n v="19.540229885057499"/>
  </r>
  <r>
    <x v="1"/>
    <x v="79"/>
    <x v="0"/>
    <n v="196"/>
    <n v="15"/>
    <n v="7.6530612244898002"/>
  </r>
  <r>
    <x v="1"/>
    <x v="80"/>
    <x v="0"/>
    <n v="219"/>
    <n v="35"/>
    <n v="15.981735159817401"/>
  </r>
  <r>
    <x v="1"/>
    <x v="81"/>
    <x v="0"/>
    <n v="110"/>
    <n v="15"/>
    <n v="13.636363636363599"/>
  </r>
  <r>
    <x v="1"/>
    <x v="82"/>
    <x v="0"/>
    <n v="195"/>
    <n v="39"/>
    <n v="20"/>
  </r>
  <r>
    <x v="1"/>
    <x v="83"/>
    <x v="0"/>
    <n v="187"/>
    <n v="28"/>
    <n v="14.9732620320856"/>
  </r>
  <r>
    <x v="1"/>
    <x v="84"/>
    <x v="0"/>
    <n v="128"/>
    <n v="17"/>
    <n v="13.28125"/>
  </r>
  <r>
    <x v="1"/>
    <x v="85"/>
    <x v="0"/>
    <n v="70"/>
    <n v="11"/>
    <n v="15.714285714285699"/>
  </r>
  <r>
    <x v="1"/>
    <x v="86"/>
    <x v="0"/>
    <n v="146"/>
    <n v="27"/>
    <n v="18.4931506849315"/>
  </r>
  <r>
    <x v="1"/>
    <x v="87"/>
    <x v="0"/>
    <n v="499"/>
    <n v="98"/>
    <n v="19.639278557114199"/>
  </r>
  <r>
    <x v="1"/>
    <x v="88"/>
    <x v="0"/>
    <n v="268"/>
    <n v="36"/>
    <n v="13.4328358208955"/>
  </r>
  <r>
    <x v="1"/>
    <x v="89"/>
    <x v="0"/>
    <n v="11"/>
    <n v="0"/>
    <n v="0"/>
  </r>
  <r>
    <x v="1"/>
    <x v="90"/>
    <x v="0"/>
    <n v="94"/>
    <n v="13"/>
    <n v="13.8297872340426"/>
  </r>
  <r>
    <x v="1"/>
    <x v="91"/>
    <x v="0"/>
    <n v="98"/>
    <n v="8"/>
    <n v="8.1632653061224492"/>
  </r>
  <r>
    <x v="1"/>
    <x v="92"/>
    <x v="0"/>
    <n v="169"/>
    <n v="29"/>
    <n v="17.159763313609499"/>
  </r>
  <r>
    <x v="1"/>
    <x v="93"/>
    <x v="0"/>
    <n v="209"/>
    <n v="15"/>
    <n v="7.1770334928229698"/>
  </r>
  <r>
    <x v="1"/>
    <x v="94"/>
    <x v="0"/>
    <n v="435"/>
    <n v="64"/>
    <n v="14.7126436781609"/>
  </r>
  <r>
    <x v="1"/>
    <x v="95"/>
    <x v="0"/>
    <n v="242"/>
    <n v="40"/>
    <n v="16.528925619834698"/>
  </r>
  <r>
    <x v="1"/>
    <x v="96"/>
    <x v="0"/>
    <n v="195"/>
    <n v="32"/>
    <n v="16.410256410256402"/>
  </r>
  <r>
    <x v="1"/>
    <x v="0"/>
    <x v="0"/>
    <n v="170"/>
    <n v="34"/>
    <n v="20"/>
  </r>
  <r>
    <x v="1"/>
    <x v="1"/>
    <x v="0"/>
    <n v="240"/>
    <n v="29"/>
    <n v="12.0833333333333"/>
  </r>
  <r>
    <x v="1"/>
    <x v="2"/>
    <x v="0"/>
    <n v="243"/>
    <n v="28"/>
    <n v="11.522633744856"/>
  </r>
  <r>
    <x v="1"/>
    <x v="3"/>
    <x v="0"/>
    <n v="84"/>
    <n v="15"/>
    <n v="17.8571428571429"/>
  </r>
  <r>
    <x v="1"/>
    <x v="4"/>
    <x v="0"/>
    <n v="155"/>
    <n v="20"/>
    <n v="12.9032258064516"/>
  </r>
  <r>
    <x v="1"/>
    <x v="5"/>
    <x v="0"/>
    <n v="157"/>
    <n v="24"/>
    <n v="15.286624203821701"/>
  </r>
  <r>
    <x v="1"/>
    <x v="6"/>
    <x v="0"/>
    <n v="241"/>
    <n v="30"/>
    <n v="12.448132780083"/>
  </r>
  <r>
    <x v="1"/>
    <x v="7"/>
    <x v="0"/>
    <n v="275"/>
    <n v="43"/>
    <n v="15.636363636363599"/>
  </r>
  <r>
    <x v="1"/>
    <x v="8"/>
    <x v="0"/>
    <n v="130"/>
    <n v="25"/>
    <n v="19.230769230769202"/>
  </r>
  <r>
    <x v="1"/>
    <x v="9"/>
    <x v="0"/>
    <n v="128"/>
    <n v="22"/>
    <n v="17.1875"/>
  </r>
  <r>
    <x v="1"/>
    <x v="10"/>
    <x v="0"/>
    <n v="245"/>
    <n v="38"/>
    <n v="15.5102040816327"/>
  </r>
  <r>
    <x v="1"/>
    <x v="11"/>
    <x v="0"/>
    <n v="123"/>
    <n v="13"/>
    <n v="10.569105691056899"/>
  </r>
  <r>
    <x v="1"/>
    <x v="12"/>
    <x v="0"/>
    <n v="262"/>
    <n v="42"/>
    <n v="16.030534351145"/>
  </r>
  <r>
    <x v="1"/>
    <x v="13"/>
    <x v="0"/>
    <n v="177"/>
    <n v="24"/>
    <n v="13.559322033898299"/>
  </r>
  <r>
    <x v="1"/>
    <x v="14"/>
    <x v="0"/>
    <n v="199"/>
    <n v="34"/>
    <n v="17.085427135678401"/>
  </r>
  <r>
    <x v="1"/>
    <x v="15"/>
    <x v="0"/>
    <n v="242"/>
    <n v="26"/>
    <n v="10.7438016528926"/>
  </r>
  <r>
    <x v="1"/>
    <x v="16"/>
    <x v="0"/>
    <n v="203"/>
    <n v="40"/>
    <n v="19.7044334975369"/>
  </r>
  <r>
    <x v="1"/>
    <x v="17"/>
    <x v="0"/>
    <n v="264"/>
    <n v="16"/>
    <n v="6.0606060606060597"/>
  </r>
  <r>
    <x v="1"/>
    <x v="18"/>
    <x v="0"/>
    <n v="209"/>
    <n v="27"/>
    <n v="12.9186602870813"/>
  </r>
  <r>
    <x v="1"/>
    <x v="19"/>
    <x v="0"/>
    <n v="173"/>
    <n v="31"/>
    <n v="17.9190751445087"/>
  </r>
  <r>
    <x v="1"/>
    <x v="20"/>
    <x v="0"/>
    <n v="152"/>
    <n v="30"/>
    <n v="19.7368421052632"/>
  </r>
  <r>
    <x v="1"/>
    <x v="21"/>
    <x v="0"/>
    <n v="83"/>
    <n v="9"/>
    <n v="10.8433734939759"/>
  </r>
  <r>
    <x v="1"/>
    <x v="22"/>
    <x v="0"/>
    <n v="70"/>
    <n v="11"/>
    <n v="15.714285714285699"/>
  </r>
  <r>
    <x v="1"/>
    <x v="23"/>
    <x v="0"/>
    <n v="129"/>
    <n v="18"/>
    <n v="13.953488372093"/>
  </r>
  <r>
    <x v="1"/>
    <x v="24"/>
    <x v="0"/>
    <n v="194"/>
    <n v="23"/>
    <n v="11.8556701030928"/>
  </r>
  <r>
    <x v="1"/>
    <x v="25"/>
    <x v="0"/>
    <n v="126"/>
    <n v="15"/>
    <n v="11.9047619047619"/>
  </r>
  <r>
    <x v="1"/>
    <x v="26"/>
    <x v="0"/>
    <n v="385"/>
    <n v="46"/>
    <n v="11.9480519480519"/>
  </r>
  <r>
    <x v="1"/>
    <x v="27"/>
    <x v="0"/>
    <n v="1529"/>
    <n v="210"/>
    <n v="13.734466971877"/>
  </r>
  <r>
    <x v="1"/>
    <x v="28"/>
    <x v="0"/>
    <n v="195"/>
    <n v="30"/>
    <n v="15.384615384615399"/>
  </r>
  <r>
    <x v="1"/>
    <x v="29"/>
    <x v="0"/>
    <n v="103"/>
    <n v="13"/>
    <n v="12.621359223301001"/>
  </r>
  <r>
    <x v="1"/>
    <x v="30"/>
    <x v="0"/>
    <n v="102"/>
    <n v="11"/>
    <n v="10.7843137254902"/>
  </r>
  <r>
    <x v="1"/>
    <x v="31"/>
    <x v="0"/>
    <n v="72"/>
    <n v="18"/>
    <n v="25"/>
  </r>
  <r>
    <x v="1"/>
    <x v="32"/>
    <x v="0"/>
    <n v="157"/>
    <n v="21"/>
    <n v="13.375796178344"/>
  </r>
  <r>
    <x v="1"/>
    <x v="33"/>
    <x v="0"/>
    <n v="255"/>
    <n v="23"/>
    <n v="9.0196078431372602"/>
  </r>
  <r>
    <x v="1"/>
    <x v="34"/>
    <x v="0"/>
    <n v="112"/>
    <n v="13"/>
    <n v="11.6071428571429"/>
  </r>
  <r>
    <x v="1"/>
    <x v="35"/>
    <x v="0"/>
    <n v="177"/>
    <n v="14"/>
    <n v="7.9096045197740104"/>
  </r>
  <r>
    <x v="1"/>
    <x v="36"/>
    <x v="0"/>
    <n v="73"/>
    <n v="9"/>
    <n v="12.328767123287699"/>
  </r>
  <r>
    <x v="1"/>
    <x v="37"/>
    <x v="0"/>
    <n v="106"/>
    <n v="16"/>
    <n v="15.094339622641501"/>
  </r>
  <r>
    <x v="1"/>
    <x v="38"/>
    <x v="0"/>
    <n v="103"/>
    <n v="9"/>
    <n v="8.7378640776699008"/>
  </r>
  <r>
    <x v="1"/>
    <x v="39"/>
    <x v="0"/>
    <n v="174"/>
    <n v="17"/>
    <n v="9.7701149425287408"/>
  </r>
  <r>
    <x v="1"/>
    <x v="40"/>
    <x v="0"/>
    <n v="214"/>
    <n v="27"/>
    <n v="12.616822429906501"/>
  </r>
  <r>
    <x v="1"/>
    <x v="41"/>
    <x v="0"/>
    <n v="47"/>
    <n v="7"/>
    <n v="14.893617021276601"/>
  </r>
  <r>
    <x v="1"/>
    <x v="42"/>
    <x v="0"/>
    <n v="764"/>
    <n v="85"/>
    <n v="11.1256544502618"/>
  </r>
  <r>
    <x v="1"/>
    <x v="43"/>
    <x v="0"/>
    <n v="149"/>
    <n v="22"/>
    <n v="14.7651006711409"/>
  </r>
  <r>
    <x v="1"/>
    <x v="44"/>
    <x v="0"/>
    <n v="317"/>
    <n v="43"/>
    <n v="13.5646687697161"/>
  </r>
  <r>
    <x v="1"/>
    <x v="45"/>
    <x v="0"/>
    <n v="55"/>
    <n v="8"/>
    <n v="14.545454545454501"/>
  </r>
  <r>
    <x v="1"/>
    <x v="46"/>
    <x v="0"/>
    <n v="139"/>
    <n v="23"/>
    <n v="16.5467625899281"/>
  </r>
  <r>
    <x v="1"/>
    <x v="47"/>
    <x v="0"/>
    <n v="118"/>
    <n v="16"/>
    <n v="13.559322033898299"/>
  </r>
  <r>
    <x v="1"/>
    <x v="48"/>
    <x v="0"/>
    <n v="362"/>
    <n v="41"/>
    <n v="11.325966850828699"/>
  </r>
  <r>
    <x v="1"/>
    <x v="49"/>
    <x v="0"/>
    <n v="278"/>
    <n v="33"/>
    <n v="11.870503597122299"/>
  </r>
  <r>
    <x v="1"/>
    <x v="50"/>
    <x v="0"/>
    <n v="189"/>
    <n v="30"/>
    <n v="15.8730158730159"/>
  </r>
  <r>
    <x v="1"/>
    <x v="51"/>
    <x v="0"/>
    <n v="13"/>
    <n v="0"/>
    <n v="0"/>
  </r>
  <r>
    <x v="1"/>
    <x v="52"/>
    <x v="0"/>
    <n v="240"/>
    <n v="28"/>
    <n v="11.6666666666667"/>
  </r>
  <r>
    <x v="1"/>
    <x v="53"/>
    <x v="0"/>
    <n v="141"/>
    <n v="12"/>
    <n v="8.5106382978723403"/>
  </r>
  <r>
    <x v="1"/>
    <x v="54"/>
    <x v="0"/>
    <n v="163"/>
    <n v="28"/>
    <n v="17.177914110429501"/>
  </r>
  <r>
    <x v="1"/>
    <x v="55"/>
    <x v="0"/>
    <n v="350"/>
    <n v="57"/>
    <n v="16.285714285714299"/>
  </r>
  <r>
    <x v="1"/>
    <x v="56"/>
    <x v="0"/>
    <n v="53"/>
    <n v="0"/>
    <n v="0"/>
  </r>
  <r>
    <x v="1"/>
    <x v="57"/>
    <x v="0"/>
    <n v="130"/>
    <n v="27"/>
    <n v="20.769230769230798"/>
  </r>
  <r>
    <x v="1"/>
    <x v="58"/>
    <x v="0"/>
    <n v="72"/>
    <n v="9"/>
    <n v="12.5"/>
  </r>
  <r>
    <x v="1"/>
    <x v="59"/>
    <x v="0"/>
    <n v="63"/>
    <n v="7"/>
    <n v="11.1111111111111"/>
  </r>
  <r>
    <x v="1"/>
    <x v="60"/>
    <x v="0"/>
    <n v="290"/>
    <n v="50"/>
    <n v="17.241379310344801"/>
  </r>
  <r>
    <x v="1"/>
    <x v="61"/>
    <x v="0"/>
    <n v="119"/>
    <n v="14"/>
    <n v="11.764705882352899"/>
  </r>
  <r>
    <x v="1"/>
    <x v="62"/>
    <x v="0"/>
    <n v="352"/>
    <n v="65"/>
    <n v="18.465909090909101"/>
  </r>
  <r>
    <x v="1"/>
    <x v="63"/>
    <x v="0"/>
    <n v="105"/>
    <n v="10"/>
    <n v="9.5238095238095308"/>
  </r>
  <r>
    <x v="1"/>
    <x v="64"/>
    <x v="0"/>
    <n v="189"/>
    <n v="23"/>
    <n v="12.1693121693122"/>
  </r>
  <r>
    <x v="1"/>
    <x v="65"/>
    <x v="0"/>
    <n v="200"/>
    <n v="67"/>
    <n v="33.5"/>
  </r>
  <r>
    <x v="1"/>
    <x v="66"/>
    <x v="0"/>
    <n v="47"/>
    <n v="8"/>
    <n v="17.021276595744698"/>
  </r>
  <r>
    <x v="1"/>
    <x v="67"/>
    <x v="0"/>
    <n v="192"/>
    <n v="48"/>
    <n v="25"/>
  </r>
  <r>
    <x v="1"/>
    <x v="68"/>
    <x v="0"/>
    <n v="190"/>
    <n v="39"/>
    <n v="20.526315789473699"/>
  </r>
  <r>
    <x v="1"/>
    <x v="69"/>
    <x v="0"/>
    <n v="410"/>
    <n v="40"/>
    <n v="9.7560975609756095"/>
  </r>
  <r>
    <x v="1"/>
    <x v="70"/>
    <x v="0"/>
    <n v="92"/>
    <n v="20"/>
    <n v="21.739130434782599"/>
  </r>
  <r>
    <x v="1"/>
    <x v="71"/>
    <x v="0"/>
    <n v="332"/>
    <n v="47"/>
    <n v="14.1566265060241"/>
  </r>
  <r>
    <x v="1"/>
    <x v="72"/>
    <x v="0"/>
    <n v="131"/>
    <n v="17"/>
    <n v="12.9770992366412"/>
  </r>
  <r>
    <x v="1"/>
    <x v="73"/>
    <x v="0"/>
    <n v="33"/>
    <n v="0"/>
    <n v="0"/>
  </r>
  <r>
    <x v="2"/>
    <x v="74"/>
    <x v="1"/>
    <n v="178"/>
    <n v="67"/>
    <n v="37.640449438202303"/>
  </r>
  <r>
    <x v="2"/>
    <x v="75"/>
    <x v="1"/>
    <n v="569"/>
    <n v="111"/>
    <n v="19.507908611599301"/>
  </r>
  <r>
    <x v="2"/>
    <x v="76"/>
    <x v="1"/>
    <n v="941"/>
    <n v="198"/>
    <n v="21.041445270988302"/>
  </r>
  <r>
    <x v="2"/>
    <x v="77"/>
    <x v="1"/>
    <n v="63"/>
    <n v="22"/>
    <n v="34.920634920634903"/>
  </r>
  <r>
    <x v="2"/>
    <x v="78"/>
    <x v="1"/>
    <n v="84"/>
    <n v="35"/>
    <n v="41.6666666666667"/>
  </r>
  <r>
    <x v="2"/>
    <x v="79"/>
    <x v="1"/>
    <n v="148"/>
    <n v="24"/>
    <n v="16.2162162162162"/>
  </r>
  <r>
    <x v="2"/>
    <x v="80"/>
    <x v="1"/>
    <n v="167"/>
    <n v="52"/>
    <n v="31.137724550898199"/>
  </r>
  <r>
    <x v="2"/>
    <x v="81"/>
    <x v="1"/>
    <n v="111"/>
    <n v="39"/>
    <n v="35.135135135135101"/>
  </r>
  <r>
    <x v="2"/>
    <x v="82"/>
    <x v="1"/>
    <n v="182"/>
    <n v="86"/>
    <n v="47.252747252747298"/>
  </r>
  <r>
    <x v="2"/>
    <x v="83"/>
    <x v="1"/>
    <n v="146"/>
    <n v="41"/>
    <n v="28.082191780821901"/>
  </r>
  <r>
    <x v="2"/>
    <x v="84"/>
    <x v="1"/>
    <n v="113"/>
    <n v="10"/>
    <n v="8.8495575221239005"/>
  </r>
  <r>
    <x v="2"/>
    <x v="85"/>
    <x v="1"/>
    <n v="57"/>
    <n v="21"/>
    <n v="36.842105263157897"/>
  </r>
  <r>
    <x v="2"/>
    <x v="86"/>
    <x v="1"/>
    <n v="63"/>
    <n v="14"/>
    <n v="22.2222222222222"/>
  </r>
  <r>
    <x v="2"/>
    <x v="87"/>
    <x v="1"/>
    <n v="456"/>
    <n v="139"/>
    <n v="30.482456140350902"/>
  </r>
  <r>
    <x v="2"/>
    <x v="88"/>
    <x v="1"/>
    <n v="201"/>
    <n v="39"/>
    <n v="19.402985074626901"/>
  </r>
  <r>
    <x v="2"/>
    <x v="89"/>
    <x v="1"/>
    <n v="14"/>
    <n v="0"/>
    <n v="0"/>
  </r>
  <r>
    <x v="2"/>
    <x v="90"/>
    <x v="1"/>
    <n v="110"/>
    <n v="36"/>
    <n v="32.727272727272698"/>
  </r>
  <r>
    <x v="2"/>
    <x v="91"/>
    <x v="1"/>
    <n v="94"/>
    <n v="12"/>
    <n v="12.7659574468085"/>
  </r>
  <r>
    <x v="2"/>
    <x v="92"/>
    <x v="1"/>
    <n v="115"/>
    <n v="45"/>
    <n v="39.130434782608702"/>
  </r>
  <r>
    <x v="2"/>
    <x v="93"/>
    <x v="1"/>
    <n v="144"/>
    <n v="30"/>
    <n v="20.8333333333333"/>
  </r>
  <r>
    <x v="2"/>
    <x v="94"/>
    <x v="1"/>
    <n v="394"/>
    <n v="120"/>
    <n v="30.456852791878202"/>
  </r>
  <r>
    <x v="2"/>
    <x v="95"/>
    <x v="1"/>
    <n v="205"/>
    <n v="43"/>
    <n v="20.975609756097601"/>
  </r>
  <r>
    <x v="2"/>
    <x v="96"/>
    <x v="1"/>
    <n v="116"/>
    <n v="36"/>
    <n v="31.034482758620701"/>
  </r>
  <r>
    <x v="2"/>
    <x v="0"/>
    <x v="1"/>
    <n v="104"/>
    <n v="24"/>
    <n v="23.076923076923102"/>
  </r>
  <r>
    <x v="2"/>
    <x v="1"/>
    <x v="1"/>
    <n v="308"/>
    <n v="64"/>
    <n v="20.7792207792208"/>
  </r>
  <r>
    <x v="2"/>
    <x v="2"/>
    <x v="1"/>
    <n v="264"/>
    <n v="63"/>
    <n v="23.863636363636399"/>
  </r>
  <r>
    <x v="2"/>
    <x v="3"/>
    <x v="1"/>
    <n v="92"/>
    <n v="31"/>
    <n v="33.695652173913103"/>
  </r>
  <r>
    <x v="2"/>
    <x v="4"/>
    <x v="1"/>
    <n v="133"/>
    <n v="24"/>
    <n v="18.045112781954899"/>
  </r>
  <r>
    <x v="2"/>
    <x v="5"/>
    <x v="1"/>
    <n v="126"/>
    <n v="57"/>
    <n v="45.238095238095198"/>
  </r>
  <r>
    <x v="2"/>
    <x v="6"/>
    <x v="1"/>
    <n v="204"/>
    <n v="54"/>
    <n v="26.470588235294102"/>
  </r>
  <r>
    <x v="2"/>
    <x v="7"/>
    <x v="1"/>
    <n v="196"/>
    <n v="67"/>
    <n v="34.183673469387799"/>
  </r>
  <r>
    <x v="2"/>
    <x v="8"/>
    <x v="1"/>
    <n v="123"/>
    <n v="51"/>
    <n v="41.463414634146297"/>
  </r>
  <r>
    <x v="2"/>
    <x v="9"/>
    <x v="1"/>
    <n v="111"/>
    <n v="26"/>
    <n v="23.423423423423401"/>
  </r>
  <r>
    <x v="2"/>
    <x v="10"/>
    <x v="1"/>
    <n v="193"/>
    <n v="74"/>
    <n v="38.3419689119171"/>
  </r>
  <r>
    <x v="2"/>
    <x v="11"/>
    <x v="1"/>
    <n v="127"/>
    <n v="25"/>
    <n v="19.685039370078702"/>
  </r>
  <r>
    <x v="2"/>
    <x v="12"/>
    <x v="1"/>
    <n v="245"/>
    <n v="62"/>
    <n v="25.3061224489796"/>
  </r>
  <r>
    <x v="2"/>
    <x v="13"/>
    <x v="1"/>
    <n v="159"/>
    <n v="46"/>
    <n v="28.930817610062899"/>
  </r>
  <r>
    <x v="2"/>
    <x v="14"/>
    <x v="1"/>
    <n v="213"/>
    <n v="32"/>
    <n v="15.0234741784038"/>
  </r>
  <r>
    <x v="2"/>
    <x v="15"/>
    <x v="1"/>
    <n v="117"/>
    <n v="18"/>
    <n v="15.384615384615399"/>
  </r>
  <r>
    <x v="2"/>
    <x v="16"/>
    <x v="1"/>
    <n v="196"/>
    <n v="65"/>
    <n v="33.163265306122497"/>
  </r>
  <r>
    <x v="2"/>
    <x v="17"/>
    <x v="1"/>
    <n v="228"/>
    <n v="53"/>
    <n v="23.245614035087701"/>
  </r>
  <r>
    <x v="2"/>
    <x v="18"/>
    <x v="1"/>
    <n v="183"/>
    <n v="48"/>
    <n v="26.229508196721302"/>
  </r>
  <r>
    <x v="2"/>
    <x v="19"/>
    <x v="1"/>
    <n v="136"/>
    <n v="43"/>
    <n v="31.617647058823501"/>
  </r>
  <r>
    <x v="2"/>
    <x v="20"/>
    <x v="1"/>
    <n v="107"/>
    <n v="39"/>
    <n v="36.448598130841098"/>
  </r>
  <r>
    <x v="2"/>
    <x v="21"/>
    <x v="1"/>
    <n v="111"/>
    <n v="25"/>
    <n v="22.5225225225225"/>
  </r>
  <r>
    <x v="2"/>
    <x v="22"/>
    <x v="1"/>
    <n v="52"/>
    <n v="13"/>
    <n v="25"/>
  </r>
  <r>
    <x v="2"/>
    <x v="23"/>
    <x v="1"/>
    <n v="118"/>
    <n v="20"/>
    <n v="16.9491525423729"/>
  </r>
  <r>
    <x v="2"/>
    <x v="24"/>
    <x v="1"/>
    <n v="145"/>
    <n v="38"/>
    <n v="26.2068965517241"/>
  </r>
  <r>
    <x v="2"/>
    <x v="25"/>
    <x v="1"/>
    <n v="97"/>
    <n v="23"/>
    <n v="23.7113402061856"/>
  </r>
  <r>
    <x v="2"/>
    <x v="26"/>
    <x v="1"/>
    <n v="275"/>
    <n v="73"/>
    <n v="26.5454545454546"/>
  </r>
  <r>
    <x v="2"/>
    <x v="27"/>
    <x v="1"/>
    <n v="1362"/>
    <n v="329"/>
    <n v="24.155653450807598"/>
  </r>
  <r>
    <x v="2"/>
    <x v="28"/>
    <x v="1"/>
    <n v="131"/>
    <n v="27"/>
    <n v="20.610687022900802"/>
  </r>
  <r>
    <x v="2"/>
    <x v="29"/>
    <x v="1"/>
    <n v="89"/>
    <n v="22"/>
    <n v="24.7191011235955"/>
  </r>
  <r>
    <x v="2"/>
    <x v="30"/>
    <x v="1"/>
    <n v="75"/>
    <n v="11"/>
    <n v="14.6666666666667"/>
  </r>
  <r>
    <x v="2"/>
    <x v="31"/>
    <x v="1"/>
    <n v="69"/>
    <n v="17"/>
    <n v="24.6376811594203"/>
  </r>
  <r>
    <x v="2"/>
    <x v="32"/>
    <x v="1"/>
    <n v="162"/>
    <n v="34"/>
    <n v="20.987654320987701"/>
  </r>
  <r>
    <x v="2"/>
    <x v="33"/>
    <x v="1"/>
    <n v="229"/>
    <n v="54"/>
    <n v="23.580786026200901"/>
  </r>
  <r>
    <x v="2"/>
    <x v="97"/>
    <x v="1"/>
    <n v="10"/>
    <n v="0"/>
    <n v="0"/>
  </r>
  <r>
    <x v="2"/>
    <x v="34"/>
    <x v="1"/>
    <n v="117"/>
    <n v="15"/>
    <n v="12.8205128205128"/>
  </r>
  <r>
    <x v="2"/>
    <x v="35"/>
    <x v="1"/>
    <n v="141"/>
    <n v="25"/>
    <n v="17.730496453900699"/>
  </r>
  <r>
    <x v="2"/>
    <x v="36"/>
    <x v="1"/>
    <n v="70"/>
    <n v="13"/>
    <n v="18.571428571428601"/>
  </r>
  <r>
    <x v="2"/>
    <x v="37"/>
    <x v="1"/>
    <n v="106"/>
    <n v="28"/>
    <n v="26.415094339622598"/>
  </r>
  <r>
    <x v="2"/>
    <x v="38"/>
    <x v="1"/>
    <n v="87"/>
    <n v="20"/>
    <n v="22.9885057471264"/>
  </r>
  <r>
    <x v="2"/>
    <x v="39"/>
    <x v="1"/>
    <n v="106"/>
    <n v="20"/>
    <n v="18.867924528301899"/>
  </r>
  <r>
    <x v="2"/>
    <x v="40"/>
    <x v="1"/>
    <n v="237"/>
    <n v="39"/>
    <n v="16.455696202531598"/>
  </r>
  <r>
    <x v="2"/>
    <x v="41"/>
    <x v="1"/>
    <n v="58"/>
    <n v="12"/>
    <n v="20.689655172413801"/>
  </r>
  <r>
    <x v="2"/>
    <x v="42"/>
    <x v="1"/>
    <n v="652"/>
    <n v="134"/>
    <n v="20.5521472392638"/>
  </r>
  <r>
    <x v="2"/>
    <x v="43"/>
    <x v="1"/>
    <n v="100"/>
    <n v="21"/>
    <n v="21"/>
  </r>
  <r>
    <x v="2"/>
    <x v="44"/>
    <x v="1"/>
    <n v="302"/>
    <n v="63"/>
    <n v="20.860927152317899"/>
  </r>
  <r>
    <x v="2"/>
    <x v="45"/>
    <x v="1"/>
    <n v="95"/>
    <n v="12"/>
    <n v="12.6315789473684"/>
  </r>
  <r>
    <x v="2"/>
    <x v="46"/>
    <x v="1"/>
    <n v="188"/>
    <n v="49"/>
    <n v="26.063829787234098"/>
  </r>
  <r>
    <x v="2"/>
    <x v="47"/>
    <x v="1"/>
    <n v="114"/>
    <n v="30"/>
    <n v="26.315789473684202"/>
  </r>
  <r>
    <x v="2"/>
    <x v="48"/>
    <x v="1"/>
    <n v="269"/>
    <n v="34"/>
    <n v="12.639405204460999"/>
  </r>
  <r>
    <x v="2"/>
    <x v="49"/>
    <x v="1"/>
    <n v="230"/>
    <n v="70"/>
    <n v="30.434782608695699"/>
  </r>
  <r>
    <x v="2"/>
    <x v="50"/>
    <x v="1"/>
    <n v="140"/>
    <n v="53"/>
    <n v="37.857142857142897"/>
  </r>
  <r>
    <x v="2"/>
    <x v="51"/>
    <x v="1"/>
    <n v="13"/>
    <n v="0"/>
    <n v="0"/>
  </r>
  <r>
    <x v="2"/>
    <x v="52"/>
    <x v="1"/>
    <n v="225"/>
    <n v="40"/>
    <n v="17.7777777777778"/>
  </r>
  <r>
    <x v="2"/>
    <x v="53"/>
    <x v="1"/>
    <n v="127"/>
    <n v="28"/>
    <n v="22.0472440944882"/>
  </r>
  <r>
    <x v="2"/>
    <x v="54"/>
    <x v="1"/>
    <n v="169"/>
    <n v="42"/>
    <n v="24.8520710059172"/>
  </r>
  <r>
    <x v="2"/>
    <x v="55"/>
    <x v="1"/>
    <n v="261"/>
    <n v="70"/>
    <n v="26.819923371647501"/>
  </r>
  <r>
    <x v="2"/>
    <x v="56"/>
    <x v="1"/>
    <n v="45"/>
    <n v="6"/>
    <n v="13.3333333333333"/>
  </r>
  <r>
    <x v="2"/>
    <x v="57"/>
    <x v="1"/>
    <n v="83"/>
    <n v="23"/>
    <n v="27.710843373494001"/>
  </r>
  <r>
    <x v="2"/>
    <x v="58"/>
    <x v="1"/>
    <n v="63"/>
    <n v="10"/>
    <n v="15.8730158730159"/>
  </r>
  <r>
    <x v="2"/>
    <x v="59"/>
    <x v="1"/>
    <n v="72"/>
    <n v="17"/>
    <n v="23.6111111111111"/>
  </r>
  <r>
    <x v="2"/>
    <x v="60"/>
    <x v="1"/>
    <n v="251"/>
    <n v="73"/>
    <n v="29.0836653386454"/>
  </r>
  <r>
    <x v="2"/>
    <x v="61"/>
    <x v="1"/>
    <n v="77"/>
    <n v="20"/>
    <n v="25.974025974025999"/>
  </r>
  <r>
    <x v="2"/>
    <x v="62"/>
    <x v="1"/>
    <n v="241"/>
    <n v="84"/>
    <n v="34.854771784232398"/>
  </r>
  <r>
    <x v="2"/>
    <x v="63"/>
    <x v="1"/>
    <n v="143"/>
    <n v="30"/>
    <n v="20.979020979021001"/>
  </r>
  <r>
    <x v="2"/>
    <x v="64"/>
    <x v="1"/>
    <n v="163"/>
    <n v="51"/>
    <n v="31.2883435582822"/>
  </r>
  <r>
    <x v="2"/>
    <x v="65"/>
    <x v="1"/>
    <n v="156"/>
    <n v="72"/>
    <n v="46.153846153846203"/>
  </r>
  <r>
    <x v="2"/>
    <x v="66"/>
    <x v="1"/>
    <n v="28"/>
    <n v="10"/>
    <n v="35.714285714285701"/>
  </r>
  <r>
    <x v="2"/>
    <x v="67"/>
    <x v="1"/>
    <n v="180"/>
    <n v="63"/>
    <n v="35"/>
  </r>
  <r>
    <x v="2"/>
    <x v="68"/>
    <x v="1"/>
    <n v="146"/>
    <n v="46"/>
    <n v="31.5068493150685"/>
  </r>
  <r>
    <x v="2"/>
    <x v="69"/>
    <x v="1"/>
    <n v="354"/>
    <n v="68"/>
    <n v="19.209039548022599"/>
  </r>
  <r>
    <x v="2"/>
    <x v="70"/>
    <x v="1"/>
    <n v="117"/>
    <n v="17"/>
    <n v="14.5299145299145"/>
  </r>
  <r>
    <x v="2"/>
    <x v="71"/>
    <x v="1"/>
    <n v="307"/>
    <n v="62"/>
    <n v="20.1954397394137"/>
  </r>
  <r>
    <x v="2"/>
    <x v="72"/>
    <x v="1"/>
    <n v="133"/>
    <n v="36"/>
    <n v="27.067669172932298"/>
  </r>
  <r>
    <x v="2"/>
    <x v="73"/>
    <x v="1"/>
    <n v="50"/>
    <n v="8"/>
    <n v="16"/>
  </r>
  <r>
    <x v="2"/>
    <x v="74"/>
    <x v="0"/>
    <n v="257"/>
    <n v="63"/>
    <n v="24.5136186770428"/>
  </r>
  <r>
    <x v="2"/>
    <x v="75"/>
    <x v="0"/>
    <n v="568"/>
    <n v="52"/>
    <n v="9.1549295774647899"/>
  </r>
  <r>
    <x v="2"/>
    <x v="76"/>
    <x v="0"/>
    <n v="772"/>
    <n v="84"/>
    <n v="10.880829015544"/>
  </r>
  <r>
    <x v="2"/>
    <x v="77"/>
    <x v="0"/>
    <n v="103"/>
    <n v="18"/>
    <n v="17.475728155339802"/>
  </r>
  <r>
    <x v="2"/>
    <x v="78"/>
    <x v="0"/>
    <n v="77"/>
    <n v="15"/>
    <n v="19.480519480519501"/>
  </r>
  <r>
    <x v="2"/>
    <x v="79"/>
    <x v="0"/>
    <n v="209"/>
    <n v="21"/>
    <n v="10.047846889952201"/>
  </r>
  <r>
    <x v="2"/>
    <x v="80"/>
    <x v="0"/>
    <n v="230"/>
    <n v="30"/>
    <n v="13.0434782608696"/>
  </r>
  <r>
    <x v="2"/>
    <x v="81"/>
    <x v="0"/>
    <n v="120"/>
    <n v="18"/>
    <n v="15"/>
  </r>
  <r>
    <x v="2"/>
    <x v="82"/>
    <x v="0"/>
    <n v="221"/>
    <n v="45"/>
    <n v="20.3619909502262"/>
  </r>
  <r>
    <x v="2"/>
    <x v="83"/>
    <x v="0"/>
    <n v="183"/>
    <n v="32"/>
    <n v="17.486338797814199"/>
  </r>
  <r>
    <x v="2"/>
    <x v="84"/>
    <x v="0"/>
    <n v="123"/>
    <n v="16"/>
    <n v="13.0081300813008"/>
  </r>
  <r>
    <x v="2"/>
    <x v="85"/>
    <x v="0"/>
    <n v="71"/>
    <n v="13"/>
    <n v="18.309859154929601"/>
  </r>
  <r>
    <x v="2"/>
    <x v="86"/>
    <x v="0"/>
    <n v="149"/>
    <n v="17"/>
    <n v="11.4093959731544"/>
  </r>
  <r>
    <x v="2"/>
    <x v="87"/>
    <x v="0"/>
    <n v="521"/>
    <n v="91"/>
    <n v="17.466410748560499"/>
  </r>
  <r>
    <x v="2"/>
    <x v="88"/>
    <x v="0"/>
    <n v="264"/>
    <n v="31"/>
    <n v="11.7424242424242"/>
  </r>
  <r>
    <x v="2"/>
    <x v="89"/>
    <x v="0"/>
    <n v="11"/>
    <n v="0"/>
    <n v="0"/>
  </r>
  <r>
    <x v="2"/>
    <x v="90"/>
    <x v="0"/>
    <n v="110"/>
    <n v="14"/>
    <n v="12.7272727272727"/>
  </r>
  <r>
    <x v="2"/>
    <x v="91"/>
    <x v="0"/>
    <n v="102"/>
    <n v="15"/>
    <n v="14.705882352941201"/>
  </r>
  <r>
    <x v="2"/>
    <x v="92"/>
    <x v="0"/>
    <n v="182"/>
    <n v="34"/>
    <n v="18.6813186813187"/>
  </r>
  <r>
    <x v="2"/>
    <x v="93"/>
    <x v="0"/>
    <n v="224"/>
    <n v="26"/>
    <n v="11.6071428571429"/>
  </r>
  <r>
    <x v="2"/>
    <x v="94"/>
    <x v="0"/>
    <n v="450"/>
    <n v="70"/>
    <n v="15.5555555555556"/>
  </r>
  <r>
    <x v="2"/>
    <x v="95"/>
    <x v="0"/>
    <n v="251"/>
    <n v="39"/>
    <n v="15.5378486055777"/>
  </r>
  <r>
    <x v="2"/>
    <x v="96"/>
    <x v="0"/>
    <n v="210"/>
    <n v="35"/>
    <n v="16.6666666666667"/>
  </r>
  <r>
    <x v="2"/>
    <x v="0"/>
    <x v="0"/>
    <n v="178"/>
    <n v="27"/>
    <n v="15.168539325842699"/>
  </r>
  <r>
    <x v="2"/>
    <x v="1"/>
    <x v="0"/>
    <n v="234"/>
    <n v="23"/>
    <n v="9.8290598290598297"/>
  </r>
  <r>
    <x v="2"/>
    <x v="2"/>
    <x v="0"/>
    <n v="236"/>
    <n v="28"/>
    <n v="11.864406779661"/>
  </r>
  <r>
    <x v="2"/>
    <x v="3"/>
    <x v="0"/>
    <n v="85"/>
    <n v="13"/>
    <n v="15.294117647058799"/>
  </r>
  <r>
    <x v="2"/>
    <x v="4"/>
    <x v="0"/>
    <n v="178"/>
    <n v="24"/>
    <n v="13.483146067415699"/>
  </r>
  <r>
    <x v="2"/>
    <x v="5"/>
    <x v="0"/>
    <n v="181"/>
    <n v="28"/>
    <n v="15.469613259668501"/>
  </r>
  <r>
    <x v="2"/>
    <x v="6"/>
    <x v="0"/>
    <n v="247"/>
    <n v="32"/>
    <n v="12.9554655870445"/>
  </r>
  <r>
    <x v="2"/>
    <x v="7"/>
    <x v="0"/>
    <n v="302"/>
    <n v="50"/>
    <n v="16.5562913907285"/>
  </r>
  <r>
    <x v="2"/>
    <x v="8"/>
    <x v="0"/>
    <n v="144"/>
    <n v="24"/>
    <n v="16.6666666666667"/>
  </r>
  <r>
    <x v="2"/>
    <x v="9"/>
    <x v="0"/>
    <n v="124"/>
    <n v="20"/>
    <n v="16.129032258064498"/>
  </r>
  <r>
    <x v="2"/>
    <x v="10"/>
    <x v="0"/>
    <n v="261"/>
    <n v="35"/>
    <n v="13.4099616858238"/>
  </r>
  <r>
    <x v="2"/>
    <x v="11"/>
    <x v="0"/>
    <n v="134"/>
    <n v="14"/>
    <n v="10.4477611940299"/>
  </r>
  <r>
    <x v="2"/>
    <x v="12"/>
    <x v="0"/>
    <n v="273"/>
    <n v="38"/>
    <n v="13.9194139194139"/>
  </r>
  <r>
    <x v="2"/>
    <x v="13"/>
    <x v="0"/>
    <n v="193"/>
    <n v="25"/>
    <n v="12.9533678756477"/>
  </r>
  <r>
    <x v="2"/>
    <x v="14"/>
    <x v="0"/>
    <n v="222"/>
    <n v="29"/>
    <n v="13.063063063063099"/>
  </r>
  <r>
    <x v="2"/>
    <x v="15"/>
    <x v="0"/>
    <n v="247"/>
    <n v="32"/>
    <n v="12.9554655870445"/>
  </r>
  <r>
    <x v="2"/>
    <x v="16"/>
    <x v="0"/>
    <n v="207"/>
    <n v="37"/>
    <n v="17.874396135265702"/>
  </r>
  <r>
    <x v="2"/>
    <x v="17"/>
    <x v="0"/>
    <n v="282"/>
    <n v="25"/>
    <n v="8.8652482269503601"/>
  </r>
  <r>
    <x v="2"/>
    <x v="18"/>
    <x v="0"/>
    <n v="225"/>
    <n v="31"/>
    <n v="13.7777777777778"/>
  </r>
  <r>
    <x v="2"/>
    <x v="19"/>
    <x v="0"/>
    <n v="175"/>
    <n v="25"/>
    <n v="14.285714285714301"/>
  </r>
  <r>
    <x v="2"/>
    <x v="20"/>
    <x v="0"/>
    <n v="149"/>
    <n v="24"/>
    <n v="16.107382550335601"/>
  </r>
  <r>
    <x v="2"/>
    <x v="21"/>
    <x v="0"/>
    <n v="87"/>
    <n v="12"/>
    <n v="13.7931034482759"/>
  </r>
  <r>
    <x v="2"/>
    <x v="22"/>
    <x v="0"/>
    <n v="68"/>
    <n v="12"/>
    <n v="17.647058823529399"/>
  </r>
  <r>
    <x v="2"/>
    <x v="23"/>
    <x v="0"/>
    <n v="127"/>
    <n v="16"/>
    <n v="12.5984251968504"/>
  </r>
  <r>
    <x v="2"/>
    <x v="24"/>
    <x v="0"/>
    <n v="197"/>
    <n v="25"/>
    <n v="12.690355329949201"/>
  </r>
  <r>
    <x v="2"/>
    <x v="25"/>
    <x v="0"/>
    <n v="133"/>
    <n v="14"/>
    <n v="10.526315789473699"/>
  </r>
  <r>
    <x v="2"/>
    <x v="26"/>
    <x v="0"/>
    <n v="379"/>
    <n v="41"/>
    <n v="10.817941952506599"/>
  </r>
  <r>
    <x v="2"/>
    <x v="27"/>
    <x v="0"/>
    <n v="1534"/>
    <n v="198"/>
    <n v="12.9074315514994"/>
  </r>
  <r>
    <x v="2"/>
    <x v="28"/>
    <x v="0"/>
    <n v="202"/>
    <n v="31"/>
    <n v="15.3465346534653"/>
  </r>
  <r>
    <x v="2"/>
    <x v="29"/>
    <x v="0"/>
    <n v="97"/>
    <n v="11"/>
    <n v="11.340206185567"/>
  </r>
  <r>
    <x v="2"/>
    <x v="30"/>
    <x v="0"/>
    <n v="100"/>
    <n v="12"/>
    <n v="12"/>
  </r>
  <r>
    <x v="2"/>
    <x v="31"/>
    <x v="0"/>
    <n v="70"/>
    <n v="16"/>
    <n v="22.8571428571429"/>
  </r>
  <r>
    <x v="2"/>
    <x v="32"/>
    <x v="0"/>
    <n v="171"/>
    <n v="19"/>
    <n v="11.1111111111111"/>
  </r>
  <r>
    <x v="2"/>
    <x v="33"/>
    <x v="0"/>
    <n v="248"/>
    <n v="25"/>
    <n v="10.080645161290301"/>
  </r>
  <r>
    <x v="2"/>
    <x v="34"/>
    <x v="0"/>
    <n v="118"/>
    <n v="17"/>
    <n v="14.406779661017"/>
  </r>
  <r>
    <x v="2"/>
    <x v="35"/>
    <x v="0"/>
    <n v="185"/>
    <n v="16"/>
    <n v="8.6486486486486491"/>
  </r>
  <r>
    <x v="2"/>
    <x v="36"/>
    <x v="0"/>
    <n v="79"/>
    <n v="13"/>
    <n v="16.455696202531598"/>
  </r>
  <r>
    <x v="2"/>
    <x v="37"/>
    <x v="0"/>
    <n v="112"/>
    <n v="19"/>
    <n v="16.964285714285701"/>
  </r>
  <r>
    <x v="2"/>
    <x v="38"/>
    <x v="0"/>
    <n v="122"/>
    <n v="13"/>
    <n v="10.655737704918"/>
  </r>
  <r>
    <x v="2"/>
    <x v="39"/>
    <x v="0"/>
    <n v="176"/>
    <n v="18"/>
    <n v="10.2272727272727"/>
  </r>
  <r>
    <x v="2"/>
    <x v="40"/>
    <x v="0"/>
    <n v="206"/>
    <n v="23"/>
    <n v="11.1650485436893"/>
  </r>
  <r>
    <x v="2"/>
    <x v="41"/>
    <x v="0"/>
    <n v="45"/>
    <n v="6"/>
    <n v="13.3333333333333"/>
  </r>
  <r>
    <x v="2"/>
    <x v="42"/>
    <x v="0"/>
    <n v="797"/>
    <n v="84"/>
    <n v="10.5395232120452"/>
  </r>
  <r>
    <x v="2"/>
    <x v="43"/>
    <x v="0"/>
    <n v="156"/>
    <n v="14"/>
    <n v="8.9743589743589798"/>
  </r>
  <r>
    <x v="2"/>
    <x v="44"/>
    <x v="0"/>
    <n v="311"/>
    <n v="45"/>
    <n v="14.4694533762058"/>
  </r>
  <r>
    <x v="2"/>
    <x v="45"/>
    <x v="0"/>
    <n v="68"/>
    <n v="8"/>
    <n v="11.764705882352899"/>
  </r>
  <r>
    <x v="2"/>
    <x v="46"/>
    <x v="0"/>
    <n v="144"/>
    <n v="25"/>
    <n v="17.3611111111111"/>
  </r>
  <r>
    <x v="2"/>
    <x v="47"/>
    <x v="0"/>
    <n v="112"/>
    <n v="14"/>
    <n v="12.5"/>
  </r>
  <r>
    <x v="2"/>
    <x v="48"/>
    <x v="0"/>
    <n v="372"/>
    <n v="39"/>
    <n v="10.4838709677419"/>
  </r>
  <r>
    <x v="2"/>
    <x v="49"/>
    <x v="0"/>
    <n v="271"/>
    <n v="35"/>
    <n v="12.915129151291501"/>
  </r>
  <r>
    <x v="2"/>
    <x v="50"/>
    <x v="0"/>
    <n v="182"/>
    <n v="28"/>
    <n v="15.384615384615399"/>
  </r>
  <r>
    <x v="2"/>
    <x v="51"/>
    <x v="0"/>
    <n v="17"/>
    <n v="0"/>
    <n v="0"/>
  </r>
  <r>
    <x v="2"/>
    <x v="52"/>
    <x v="0"/>
    <n v="239"/>
    <n v="33"/>
    <n v="13.807531380753099"/>
  </r>
  <r>
    <x v="2"/>
    <x v="53"/>
    <x v="0"/>
    <n v="144"/>
    <n v="16"/>
    <n v="11.1111111111111"/>
  </r>
  <r>
    <x v="2"/>
    <x v="54"/>
    <x v="0"/>
    <n v="170"/>
    <n v="19"/>
    <n v="11.176470588235301"/>
  </r>
  <r>
    <x v="2"/>
    <x v="55"/>
    <x v="0"/>
    <n v="355"/>
    <n v="45"/>
    <n v="12.6760563380282"/>
  </r>
  <r>
    <x v="2"/>
    <x v="56"/>
    <x v="0"/>
    <n v="68"/>
    <n v="7"/>
    <n v="10.294117647058799"/>
  </r>
  <r>
    <x v="2"/>
    <x v="57"/>
    <x v="0"/>
    <n v="130"/>
    <n v="27"/>
    <n v="20.769230769230798"/>
  </r>
  <r>
    <x v="2"/>
    <x v="58"/>
    <x v="0"/>
    <n v="76"/>
    <n v="10"/>
    <n v="13.157894736842101"/>
  </r>
  <r>
    <x v="2"/>
    <x v="59"/>
    <x v="0"/>
    <n v="62"/>
    <n v="9"/>
    <n v="14.5161290322581"/>
  </r>
  <r>
    <x v="2"/>
    <x v="60"/>
    <x v="0"/>
    <n v="286"/>
    <n v="56"/>
    <n v="19.580419580419601"/>
  </r>
  <r>
    <x v="2"/>
    <x v="61"/>
    <x v="0"/>
    <n v="115"/>
    <n v="12"/>
    <n v="10.4347826086957"/>
  </r>
  <r>
    <x v="2"/>
    <x v="62"/>
    <x v="0"/>
    <n v="403"/>
    <n v="75"/>
    <n v="18.610421836228301"/>
  </r>
  <r>
    <x v="2"/>
    <x v="63"/>
    <x v="0"/>
    <n v="116"/>
    <n v="14"/>
    <n v="12.0689655172414"/>
  </r>
  <r>
    <x v="2"/>
    <x v="64"/>
    <x v="0"/>
    <n v="176"/>
    <n v="19"/>
    <n v="10.795454545454501"/>
  </r>
  <r>
    <x v="2"/>
    <x v="65"/>
    <x v="0"/>
    <n v="227"/>
    <n v="63"/>
    <n v="27.753303964757698"/>
  </r>
  <r>
    <x v="2"/>
    <x v="66"/>
    <x v="0"/>
    <n v="48"/>
    <n v="7"/>
    <n v="14.5833333333333"/>
  </r>
  <r>
    <x v="2"/>
    <x v="67"/>
    <x v="0"/>
    <n v="196"/>
    <n v="36"/>
    <n v="18.367346938775501"/>
  </r>
  <r>
    <x v="2"/>
    <x v="68"/>
    <x v="0"/>
    <n v="192"/>
    <n v="26"/>
    <n v="13.5416666666667"/>
  </r>
  <r>
    <x v="2"/>
    <x v="69"/>
    <x v="0"/>
    <n v="428"/>
    <n v="41"/>
    <n v="9.5794392523364493"/>
  </r>
  <r>
    <x v="2"/>
    <x v="70"/>
    <x v="0"/>
    <n v="97"/>
    <n v="16"/>
    <n v="16.494845360824701"/>
  </r>
  <r>
    <x v="2"/>
    <x v="71"/>
    <x v="0"/>
    <n v="332"/>
    <n v="42"/>
    <n v="12.6506024096386"/>
  </r>
  <r>
    <x v="2"/>
    <x v="72"/>
    <x v="0"/>
    <n v="127"/>
    <n v="22"/>
    <n v="17.3228346456693"/>
  </r>
  <r>
    <x v="2"/>
    <x v="73"/>
    <x v="0"/>
    <n v="33"/>
    <n v="0"/>
    <n v="0"/>
  </r>
  <r>
    <x v="3"/>
    <x v="58"/>
    <x v="0"/>
    <n v="88"/>
    <n v="13"/>
    <n v="14.7727272727273"/>
  </r>
  <r>
    <x v="3"/>
    <x v="59"/>
    <x v="0"/>
    <n v="70"/>
    <n v="10"/>
    <n v="14.285714285714301"/>
  </r>
  <r>
    <x v="3"/>
    <x v="60"/>
    <x v="0"/>
    <n v="282"/>
    <n v="52"/>
    <n v="18.439716312056699"/>
  </r>
  <r>
    <x v="3"/>
    <x v="61"/>
    <x v="0"/>
    <n v="132"/>
    <n v="21"/>
    <n v="15.909090909090899"/>
  </r>
  <r>
    <x v="3"/>
    <x v="62"/>
    <x v="0"/>
    <n v="426"/>
    <n v="82"/>
    <n v="19.248826291079801"/>
  </r>
  <r>
    <x v="3"/>
    <x v="63"/>
    <x v="0"/>
    <n v="112"/>
    <n v="15"/>
    <n v="13.3928571428571"/>
  </r>
  <r>
    <x v="3"/>
    <x v="64"/>
    <x v="0"/>
    <n v="165"/>
    <n v="19"/>
    <n v="11.5151515151515"/>
  </r>
  <r>
    <x v="3"/>
    <x v="65"/>
    <x v="0"/>
    <n v="233"/>
    <n v="62"/>
    <n v="26.609442060085801"/>
  </r>
  <r>
    <x v="3"/>
    <x v="66"/>
    <x v="0"/>
    <n v="47"/>
    <n v="8"/>
    <n v="17.021276595744698"/>
  </r>
  <r>
    <x v="3"/>
    <x v="67"/>
    <x v="0"/>
    <n v="201"/>
    <n v="32"/>
    <n v="15.920398009950301"/>
  </r>
  <r>
    <x v="3"/>
    <x v="68"/>
    <x v="0"/>
    <n v="189"/>
    <n v="23"/>
    <n v="12.1693121693122"/>
  </r>
  <r>
    <x v="3"/>
    <x v="69"/>
    <x v="0"/>
    <n v="434"/>
    <n v="38"/>
    <n v="8.7557603686635996"/>
  </r>
  <r>
    <x v="3"/>
    <x v="70"/>
    <x v="0"/>
    <n v="107"/>
    <n v="17"/>
    <n v="15.887850467289701"/>
  </r>
  <r>
    <x v="3"/>
    <x v="71"/>
    <x v="0"/>
    <n v="343"/>
    <n v="49"/>
    <n v="14.285714285714301"/>
  </r>
  <r>
    <x v="3"/>
    <x v="72"/>
    <x v="0"/>
    <n v="155"/>
    <n v="21"/>
    <n v="13.548387096774199"/>
  </r>
  <r>
    <x v="3"/>
    <x v="73"/>
    <x v="0"/>
    <n v="29"/>
    <n v="0"/>
    <n v="0"/>
  </r>
  <r>
    <x v="3"/>
    <x v="74"/>
    <x v="1"/>
    <n v="181"/>
    <n v="71"/>
    <n v="39.226519337016597"/>
  </r>
  <r>
    <x v="3"/>
    <x v="75"/>
    <x v="1"/>
    <n v="583"/>
    <n v="97"/>
    <n v="16.6380789022298"/>
  </r>
  <r>
    <x v="3"/>
    <x v="76"/>
    <x v="1"/>
    <n v="967"/>
    <n v="205"/>
    <n v="21.199586349534599"/>
  </r>
  <r>
    <x v="3"/>
    <x v="77"/>
    <x v="1"/>
    <n v="77"/>
    <n v="33"/>
    <n v="42.857142857142897"/>
  </r>
  <r>
    <x v="3"/>
    <x v="78"/>
    <x v="1"/>
    <n v="83"/>
    <n v="32"/>
    <n v="38.554216867469897"/>
  </r>
  <r>
    <x v="3"/>
    <x v="79"/>
    <x v="1"/>
    <n v="144"/>
    <n v="25"/>
    <n v="17.3611111111111"/>
  </r>
  <r>
    <x v="3"/>
    <x v="80"/>
    <x v="1"/>
    <n v="154"/>
    <n v="47"/>
    <n v="30.519480519480499"/>
  </r>
  <r>
    <x v="3"/>
    <x v="81"/>
    <x v="1"/>
    <n v="102"/>
    <n v="22"/>
    <n v="21.568627450980401"/>
  </r>
  <r>
    <x v="3"/>
    <x v="82"/>
    <x v="1"/>
    <n v="177"/>
    <n v="74"/>
    <n v="41.8079096045198"/>
  </r>
  <r>
    <x v="3"/>
    <x v="83"/>
    <x v="1"/>
    <n v="131"/>
    <n v="40"/>
    <n v="30.534351145038201"/>
  </r>
  <r>
    <x v="3"/>
    <x v="84"/>
    <x v="1"/>
    <n v="107"/>
    <n v="12"/>
    <n v="11.214953271028"/>
  </r>
  <r>
    <x v="3"/>
    <x v="85"/>
    <x v="1"/>
    <n v="49"/>
    <n v="16"/>
    <n v="32.653061224489797"/>
  </r>
  <r>
    <x v="3"/>
    <x v="86"/>
    <x v="1"/>
    <n v="88"/>
    <n v="17"/>
    <n v="19.318181818181799"/>
  </r>
  <r>
    <x v="3"/>
    <x v="87"/>
    <x v="1"/>
    <n v="454"/>
    <n v="102"/>
    <n v="22.466960352422898"/>
  </r>
  <r>
    <x v="3"/>
    <x v="88"/>
    <x v="1"/>
    <n v="192"/>
    <n v="42"/>
    <n v="21.875"/>
  </r>
  <r>
    <x v="3"/>
    <x v="89"/>
    <x v="1"/>
    <n v="15"/>
    <n v="0"/>
    <n v="0"/>
  </r>
  <r>
    <x v="3"/>
    <x v="90"/>
    <x v="1"/>
    <n v="109"/>
    <n v="35"/>
    <n v="32.110091743119298"/>
  </r>
  <r>
    <x v="3"/>
    <x v="91"/>
    <x v="1"/>
    <n v="94"/>
    <n v="12"/>
    <n v="12.7659574468085"/>
  </r>
  <r>
    <x v="3"/>
    <x v="92"/>
    <x v="1"/>
    <n v="111"/>
    <n v="46"/>
    <n v="41.441441441441398"/>
  </r>
  <r>
    <x v="3"/>
    <x v="93"/>
    <x v="1"/>
    <n v="159"/>
    <n v="31"/>
    <n v="19.496855345912"/>
  </r>
  <r>
    <x v="3"/>
    <x v="94"/>
    <x v="1"/>
    <n v="428"/>
    <n v="132"/>
    <n v="30.841121495327101"/>
  </r>
  <r>
    <x v="3"/>
    <x v="95"/>
    <x v="1"/>
    <n v="204"/>
    <n v="45"/>
    <n v="22.0588235294118"/>
  </r>
  <r>
    <x v="3"/>
    <x v="96"/>
    <x v="1"/>
    <n v="116"/>
    <n v="36"/>
    <n v="31.034482758620701"/>
  </r>
  <r>
    <x v="3"/>
    <x v="0"/>
    <x v="1"/>
    <n v="108"/>
    <n v="18"/>
    <n v="16.6666666666667"/>
  </r>
  <r>
    <x v="3"/>
    <x v="1"/>
    <x v="1"/>
    <n v="272"/>
    <n v="66"/>
    <n v="24.264705882352899"/>
  </r>
  <r>
    <x v="3"/>
    <x v="2"/>
    <x v="1"/>
    <n v="250"/>
    <n v="54"/>
    <n v="21.6"/>
  </r>
  <r>
    <x v="3"/>
    <x v="3"/>
    <x v="1"/>
    <n v="95"/>
    <n v="39"/>
    <n v="41.052631578947398"/>
  </r>
  <r>
    <x v="3"/>
    <x v="4"/>
    <x v="1"/>
    <n v="133"/>
    <n v="21"/>
    <n v="15.789473684210501"/>
  </r>
  <r>
    <x v="3"/>
    <x v="5"/>
    <x v="1"/>
    <n v="150"/>
    <n v="52"/>
    <n v="34.6666666666667"/>
  </r>
  <r>
    <x v="3"/>
    <x v="6"/>
    <x v="1"/>
    <n v="214"/>
    <n v="44"/>
    <n v="20.5607476635514"/>
  </r>
  <r>
    <x v="3"/>
    <x v="7"/>
    <x v="1"/>
    <n v="207"/>
    <n v="77"/>
    <n v="37.198067632850197"/>
  </r>
  <r>
    <x v="3"/>
    <x v="8"/>
    <x v="1"/>
    <n v="114"/>
    <n v="46"/>
    <n v="40.350877192982502"/>
  </r>
  <r>
    <x v="3"/>
    <x v="9"/>
    <x v="1"/>
    <n v="100"/>
    <n v="24"/>
    <n v="24"/>
  </r>
  <r>
    <x v="3"/>
    <x v="10"/>
    <x v="1"/>
    <n v="192"/>
    <n v="76"/>
    <n v="39.5833333333333"/>
  </r>
  <r>
    <x v="3"/>
    <x v="11"/>
    <x v="1"/>
    <n v="136"/>
    <n v="26"/>
    <n v="19.117647058823501"/>
  </r>
  <r>
    <x v="3"/>
    <x v="12"/>
    <x v="1"/>
    <n v="239"/>
    <n v="59"/>
    <n v="24.6861924686193"/>
  </r>
  <r>
    <x v="3"/>
    <x v="13"/>
    <x v="1"/>
    <n v="165"/>
    <n v="42"/>
    <n v="25.454545454545499"/>
  </r>
  <r>
    <x v="3"/>
    <x v="14"/>
    <x v="1"/>
    <n v="204"/>
    <n v="24"/>
    <n v="11.764705882352899"/>
  </r>
  <r>
    <x v="3"/>
    <x v="15"/>
    <x v="1"/>
    <n v="129"/>
    <n v="22"/>
    <n v="17.0542635658915"/>
  </r>
  <r>
    <x v="3"/>
    <x v="16"/>
    <x v="1"/>
    <n v="191"/>
    <n v="73"/>
    <n v="38.219895287958103"/>
  </r>
  <r>
    <x v="3"/>
    <x v="17"/>
    <x v="1"/>
    <n v="228"/>
    <n v="48"/>
    <n v="21.052631578947398"/>
  </r>
  <r>
    <x v="3"/>
    <x v="18"/>
    <x v="1"/>
    <n v="179"/>
    <n v="42"/>
    <n v="23.463687150837998"/>
  </r>
  <r>
    <x v="3"/>
    <x v="19"/>
    <x v="1"/>
    <n v="135"/>
    <n v="38"/>
    <n v="28.148148148148199"/>
  </r>
  <r>
    <x v="3"/>
    <x v="20"/>
    <x v="1"/>
    <n v="112"/>
    <n v="36"/>
    <n v="32.142857142857203"/>
  </r>
  <r>
    <x v="3"/>
    <x v="21"/>
    <x v="1"/>
    <n v="107"/>
    <n v="23"/>
    <n v="21.495327102803699"/>
  </r>
  <r>
    <x v="3"/>
    <x v="22"/>
    <x v="1"/>
    <n v="52"/>
    <n v="13"/>
    <n v="25"/>
  </r>
  <r>
    <x v="3"/>
    <x v="23"/>
    <x v="1"/>
    <n v="106"/>
    <n v="24"/>
    <n v="22.641509433962302"/>
  </r>
  <r>
    <x v="3"/>
    <x v="24"/>
    <x v="1"/>
    <n v="145"/>
    <n v="31"/>
    <n v="21.379310344827601"/>
  </r>
  <r>
    <x v="3"/>
    <x v="25"/>
    <x v="1"/>
    <n v="91"/>
    <n v="23"/>
    <n v="25.274725274725299"/>
  </r>
  <r>
    <x v="3"/>
    <x v="26"/>
    <x v="1"/>
    <n v="289"/>
    <n v="62"/>
    <n v="21.453287197231798"/>
  </r>
  <r>
    <x v="3"/>
    <x v="27"/>
    <x v="1"/>
    <n v="1351"/>
    <n v="329"/>
    <n v="24.3523316062176"/>
  </r>
  <r>
    <x v="3"/>
    <x v="28"/>
    <x v="1"/>
    <n v="127"/>
    <n v="29"/>
    <n v="22.834645669291302"/>
  </r>
  <r>
    <x v="3"/>
    <x v="29"/>
    <x v="1"/>
    <n v="95"/>
    <n v="21"/>
    <n v="22.105263157894701"/>
  </r>
  <r>
    <x v="3"/>
    <x v="30"/>
    <x v="1"/>
    <n v="76"/>
    <n v="8"/>
    <n v="10.526315789473699"/>
  </r>
  <r>
    <x v="3"/>
    <x v="31"/>
    <x v="1"/>
    <n v="68"/>
    <n v="19"/>
    <n v="27.9411764705882"/>
  </r>
  <r>
    <x v="3"/>
    <x v="32"/>
    <x v="1"/>
    <n v="155"/>
    <n v="32"/>
    <n v="20.645161290322601"/>
  </r>
  <r>
    <x v="3"/>
    <x v="33"/>
    <x v="1"/>
    <n v="231"/>
    <n v="46"/>
    <n v="19.913419913419901"/>
  </r>
  <r>
    <x v="3"/>
    <x v="97"/>
    <x v="1"/>
    <n v="10"/>
    <n v="0"/>
    <n v="0"/>
  </r>
  <r>
    <x v="3"/>
    <x v="34"/>
    <x v="1"/>
    <n v="112"/>
    <n v="20"/>
    <n v="17.8571428571429"/>
  </r>
  <r>
    <x v="3"/>
    <x v="35"/>
    <x v="1"/>
    <n v="142"/>
    <n v="30"/>
    <n v="21.126760563380302"/>
  </r>
  <r>
    <x v="3"/>
    <x v="36"/>
    <x v="1"/>
    <n v="77"/>
    <n v="7"/>
    <n v="9.0909090909090899"/>
  </r>
  <r>
    <x v="3"/>
    <x v="37"/>
    <x v="1"/>
    <n v="108"/>
    <n v="32"/>
    <n v="29.629629629629601"/>
  </r>
  <r>
    <x v="3"/>
    <x v="38"/>
    <x v="1"/>
    <n v="87"/>
    <n v="17"/>
    <n v="19.540229885057499"/>
  </r>
  <r>
    <x v="3"/>
    <x v="39"/>
    <x v="1"/>
    <n v="99"/>
    <n v="18"/>
    <n v="18.181818181818201"/>
  </r>
  <r>
    <x v="3"/>
    <x v="40"/>
    <x v="1"/>
    <n v="216"/>
    <n v="32"/>
    <n v="14.814814814814801"/>
  </r>
  <r>
    <x v="3"/>
    <x v="41"/>
    <x v="1"/>
    <n v="67"/>
    <n v="12"/>
    <n v="17.910447761194"/>
  </r>
  <r>
    <x v="3"/>
    <x v="42"/>
    <x v="1"/>
    <n v="657"/>
    <n v="146"/>
    <n v="22.2222222222222"/>
  </r>
  <r>
    <x v="3"/>
    <x v="43"/>
    <x v="1"/>
    <n v="100"/>
    <n v="19"/>
    <n v="19"/>
  </r>
  <r>
    <x v="3"/>
    <x v="44"/>
    <x v="1"/>
    <n v="283"/>
    <n v="70"/>
    <n v="24.7349823321555"/>
  </r>
  <r>
    <x v="3"/>
    <x v="45"/>
    <x v="1"/>
    <n v="103"/>
    <n v="14"/>
    <n v="13.5922330097087"/>
  </r>
  <r>
    <x v="3"/>
    <x v="46"/>
    <x v="1"/>
    <n v="195"/>
    <n v="49"/>
    <n v="25.128205128205099"/>
  </r>
  <r>
    <x v="3"/>
    <x v="47"/>
    <x v="1"/>
    <n v="99"/>
    <n v="30"/>
    <n v="30.303030303030301"/>
  </r>
  <r>
    <x v="3"/>
    <x v="48"/>
    <x v="1"/>
    <n v="277"/>
    <n v="34"/>
    <n v="12.2743682310469"/>
  </r>
  <r>
    <x v="3"/>
    <x v="49"/>
    <x v="1"/>
    <n v="242"/>
    <n v="75"/>
    <n v="30.991735537190099"/>
  </r>
  <r>
    <x v="3"/>
    <x v="50"/>
    <x v="1"/>
    <n v="124"/>
    <n v="52"/>
    <n v="41.935483870967801"/>
  </r>
  <r>
    <x v="3"/>
    <x v="51"/>
    <x v="1"/>
    <n v="13"/>
    <n v="0"/>
    <n v="0"/>
  </r>
  <r>
    <x v="3"/>
    <x v="52"/>
    <x v="1"/>
    <n v="218"/>
    <n v="55"/>
    <n v="25.2293577981651"/>
  </r>
  <r>
    <x v="3"/>
    <x v="53"/>
    <x v="1"/>
    <n v="136"/>
    <n v="22"/>
    <n v="16.176470588235301"/>
  </r>
  <r>
    <x v="3"/>
    <x v="54"/>
    <x v="1"/>
    <n v="167"/>
    <n v="42"/>
    <n v="25.149700598802401"/>
  </r>
  <r>
    <x v="3"/>
    <x v="55"/>
    <x v="1"/>
    <n v="248"/>
    <n v="60"/>
    <n v="24.193548387096801"/>
  </r>
  <r>
    <x v="3"/>
    <x v="56"/>
    <x v="1"/>
    <n v="50"/>
    <n v="6"/>
    <n v="12"/>
  </r>
  <r>
    <x v="3"/>
    <x v="57"/>
    <x v="1"/>
    <n v="83"/>
    <n v="17"/>
    <n v="20.481927710843401"/>
  </r>
  <r>
    <x v="3"/>
    <x v="58"/>
    <x v="1"/>
    <n v="60"/>
    <n v="10"/>
    <n v="16.6666666666667"/>
  </r>
  <r>
    <x v="3"/>
    <x v="59"/>
    <x v="1"/>
    <n v="70"/>
    <n v="21"/>
    <n v="30"/>
  </r>
  <r>
    <x v="3"/>
    <x v="60"/>
    <x v="1"/>
    <n v="261"/>
    <n v="75"/>
    <n v="28.735632183908098"/>
  </r>
  <r>
    <x v="3"/>
    <x v="61"/>
    <x v="1"/>
    <n v="79"/>
    <n v="18"/>
    <n v="22.7848101265823"/>
  </r>
  <r>
    <x v="3"/>
    <x v="62"/>
    <x v="1"/>
    <n v="226"/>
    <n v="83"/>
    <n v="36.725663716814203"/>
  </r>
  <r>
    <x v="3"/>
    <x v="63"/>
    <x v="1"/>
    <n v="145"/>
    <n v="22"/>
    <n v="15.1724137931035"/>
  </r>
  <r>
    <x v="3"/>
    <x v="64"/>
    <x v="1"/>
    <n v="166"/>
    <n v="45"/>
    <n v="27.108433734939801"/>
  </r>
  <r>
    <x v="3"/>
    <x v="65"/>
    <x v="1"/>
    <n v="161"/>
    <n v="66"/>
    <n v="40.993788819875803"/>
  </r>
  <r>
    <x v="3"/>
    <x v="66"/>
    <x v="1"/>
    <n v="29"/>
    <n v="10"/>
    <n v="34.482758620689701"/>
  </r>
  <r>
    <x v="3"/>
    <x v="67"/>
    <x v="1"/>
    <n v="181"/>
    <n v="41"/>
    <n v="22.651933701657502"/>
  </r>
  <r>
    <x v="3"/>
    <x v="68"/>
    <x v="1"/>
    <n v="129"/>
    <n v="33"/>
    <n v="25.581395348837201"/>
  </r>
  <r>
    <x v="3"/>
    <x v="69"/>
    <x v="1"/>
    <n v="361"/>
    <n v="69"/>
    <n v="19.1135734072022"/>
  </r>
  <r>
    <x v="3"/>
    <x v="70"/>
    <x v="1"/>
    <n v="114"/>
    <n v="12"/>
    <n v="10.526315789473699"/>
  </r>
  <r>
    <x v="3"/>
    <x v="71"/>
    <x v="1"/>
    <n v="308"/>
    <n v="71"/>
    <n v="23.051948051948099"/>
  </r>
  <r>
    <x v="3"/>
    <x v="72"/>
    <x v="1"/>
    <n v="135"/>
    <n v="27"/>
    <n v="20"/>
  </r>
  <r>
    <x v="3"/>
    <x v="73"/>
    <x v="1"/>
    <n v="53"/>
    <n v="10"/>
    <n v="18.867924528301899"/>
  </r>
  <r>
    <x v="3"/>
    <x v="74"/>
    <x v="0"/>
    <n v="272"/>
    <n v="61"/>
    <n v="22.426470588235301"/>
  </r>
  <r>
    <x v="3"/>
    <x v="75"/>
    <x v="0"/>
    <n v="552"/>
    <n v="43"/>
    <n v="7.7898550724637703"/>
  </r>
  <r>
    <x v="3"/>
    <x v="76"/>
    <x v="0"/>
    <n v="814"/>
    <n v="93"/>
    <n v="11.425061425061401"/>
  </r>
  <r>
    <x v="3"/>
    <x v="77"/>
    <x v="0"/>
    <n v="88"/>
    <n v="17"/>
    <n v="19.318181818181799"/>
  </r>
  <r>
    <x v="3"/>
    <x v="78"/>
    <x v="0"/>
    <n v="86"/>
    <n v="7"/>
    <n v="8.1395348837209305"/>
  </r>
  <r>
    <x v="3"/>
    <x v="79"/>
    <x v="0"/>
    <n v="217"/>
    <n v="20"/>
    <n v="9.2165898617511601"/>
  </r>
  <r>
    <x v="3"/>
    <x v="80"/>
    <x v="0"/>
    <n v="267"/>
    <n v="45"/>
    <n v="16.8539325842697"/>
  </r>
  <r>
    <x v="3"/>
    <x v="81"/>
    <x v="0"/>
    <n v="114"/>
    <n v="13"/>
    <n v="11.403508771929801"/>
  </r>
  <r>
    <x v="3"/>
    <x v="82"/>
    <x v="0"/>
    <n v="227"/>
    <n v="41"/>
    <n v="18.061674008810598"/>
  </r>
  <r>
    <x v="3"/>
    <x v="83"/>
    <x v="0"/>
    <n v="183"/>
    <n v="28"/>
    <n v="15.300546448087401"/>
  </r>
  <r>
    <x v="3"/>
    <x v="84"/>
    <x v="0"/>
    <n v="107"/>
    <n v="9"/>
    <n v="8.4112149532710294"/>
  </r>
  <r>
    <x v="3"/>
    <x v="85"/>
    <x v="0"/>
    <n v="64"/>
    <n v="10"/>
    <n v="15.625"/>
  </r>
  <r>
    <x v="3"/>
    <x v="86"/>
    <x v="0"/>
    <n v="134"/>
    <n v="15"/>
    <n v="11.194029850746301"/>
  </r>
  <r>
    <x v="3"/>
    <x v="87"/>
    <x v="0"/>
    <n v="583"/>
    <n v="89"/>
    <n v="15.2658662092624"/>
  </r>
  <r>
    <x v="3"/>
    <x v="88"/>
    <x v="0"/>
    <n v="287"/>
    <n v="25"/>
    <n v="8.7108013937282305"/>
  </r>
  <r>
    <x v="3"/>
    <x v="90"/>
    <x v="0"/>
    <n v="121"/>
    <n v="17"/>
    <n v="14.049586776859501"/>
  </r>
  <r>
    <x v="3"/>
    <x v="91"/>
    <x v="0"/>
    <n v="115"/>
    <n v="19"/>
    <n v="16.521739130434799"/>
  </r>
  <r>
    <x v="3"/>
    <x v="92"/>
    <x v="0"/>
    <n v="189"/>
    <n v="34"/>
    <n v="17.989417989418001"/>
  </r>
  <r>
    <x v="3"/>
    <x v="93"/>
    <x v="0"/>
    <n v="232"/>
    <n v="21"/>
    <n v="9.0517241379310391"/>
  </r>
  <r>
    <x v="3"/>
    <x v="94"/>
    <x v="0"/>
    <n v="424"/>
    <n v="58"/>
    <n v="13.679245283018901"/>
  </r>
  <r>
    <x v="3"/>
    <x v="95"/>
    <x v="0"/>
    <n v="237"/>
    <n v="32"/>
    <n v="13.5021097046414"/>
  </r>
  <r>
    <x v="3"/>
    <x v="96"/>
    <x v="0"/>
    <n v="225"/>
    <n v="30"/>
    <n v="13.3333333333333"/>
  </r>
  <r>
    <x v="3"/>
    <x v="0"/>
    <x v="0"/>
    <n v="185"/>
    <n v="21"/>
    <n v="11.351351351351401"/>
  </r>
  <r>
    <x v="3"/>
    <x v="1"/>
    <x v="0"/>
    <n v="260"/>
    <n v="32"/>
    <n v="12.307692307692299"/>
  </r>
  <r>
    <x v="3"/>
    <x v="2"/>
    <x v="0"/>
    <n v="220"/>
    <n v="30"/>
    <n v="13.636363636363599"/>
  </r>
  <r>
    <x v="3"/>
    <x v="3"/>
    <x v="0"/>
    <n v="93"/>
    <n v="14"/>
    <n v="15.0537634408602"/>
  </r>
  <r>
    <x v="3"/>
    <x v="4"/>
    <x v="0"/>
    <n v="184"/>
    <n v="19"/>
    <n v="10.326086956521699"/>
  </r>
  <r>
    <x v="3"/>
    <x v="5"/>
    <x v="0"/>
    <n v="194"/>
    <n v="32"/>
    <n v="16.494845360824701"/>
  </r>
  <r>
    <x v="3"/>
    <x v="6"/>
    <x v="0"/>
    <n v="242"/>
    <n v="28"/>
    <n v="11.5702479338843"/>
  </r>
  <r>
    <x v="3"/>
    <x v="7"/>
    <x v="0"/>
    <n v="321"/>
    <n v="49"/>
    <n v="15.264797507788201"/>
  </r>
  <r>
    <x v="3"/>
    <x v="8"/>
    <x v="0"/>
    <n v="143"/>
    <n v="18"/>
    <n v="12.587412587412601"/>
  </r>
  <r>
    <x v="3"/>
    <x v="9"/>
    <x v="0"/>
    <n v="130"/>
    <n v="18"/>
    <n v="13.846153846153801"/>
  </r>
  <r>
    <x v="3"/>
    <x v="10"/>
    <x v="0"/>
    <n v="316"/>
    <n v="41"/>
    <n v="12.974683544303801"/>
  </r>
  <r>
    <x v="3"/>
    <x v="11"/>
    <x v="0"/>
    <n v="117"/>
    <n v="15"/>
    <n v="12.8205128205128"/>
  </r>
  <r>
    <x v="3"/>
    <x v="12"/>
    <x v="0"/>
    <n v="280"/>
    <n v="41"/>
    <n v="14.6428571428571"/>
  </r>
  <r>
    <x v="3"/>
    <x v="13"/>
    <x v="0"/>
    <n v="190"/>
    <n v="21"/>
    <n v="11.0526315789474"/>
  </r>
  <r>
    <x v="3"/>
    <x v="14"/>
    <x v="0"/>
    <n v="217"/>
    <n v="25"/>
    <n v="11.5207373271889"/>
  </r>
  <r>
    <x v="3"/>
    <x v="15"/>
    <x v="0"/>
    <n v="224"/>
    <n v="31"/>
    <n v="13.839285714285699"/>
  </r>
  <r>
    <x v="3"/>
    <x v="16"/>
    <x v="0"/>
    <n v="212"/>
    <n v="32"/>
    <n v="15.094339622641501"/>
  </r>
  <r>
    <x v="3"/>
    <x v="17"/>
    <x v="0"/>
    <n v="316"/>
    <n v="28"/>
    <n v="8.8607594936708907"/>
  </r>
  <r>
    <x v="3"/>
    <x v="18"/>
    <x v="0"/>
    <n v="233"/>
    <n v="20"/>
    <n v="8.5836909871244593"/>
  </r>
  <r>
    <x v="3"/>
    <x v="19"/>
    <x v="0"/>
    <n v="165"/>
    <n v="25"/>
    <n v="15.1515151515152"/>
  </r>
  <r>
    <x v="3"/>
    <x v="20"/>
    <x v="0"/>
    <n v="140"/>
    <n v="15"/>
    <n v="10.714285714285699"/>
  </r>
  <r>
    <x v="3"/>
    <x v="21"/>
    <x v="0"/>
    <n v="90"/>
    <n v="12"/>
    <n v="13.3333333333333"/>
  </r>
  <r>
    <x v="3"/>
    <x v="22"/>
    <x v="0"/>
    <n v="68"/>
    <n v="12"/>
    <n v="17.647058823529399"/>
  </r>
  <r>
    <x v="3"/>
    <x v="23"/>
    <x v="0"/>
    <n v="112"/>
    <n v="15"/>
    <n v="13.3928571428571"/>
  </r>
  <r>
    <x v="3"/>
    <x v="24"/>
    <x v="0"/>
    <n v="200"/>
    <n v="30"/>
    <n v="15"/>
  </r>
  <r>
    <x v="3"/>
    <x v="25"/>
    <x v="0"/>
    <n v="147"/>
    <n v="14"/>
    <n v="9.5238095238095308"/>
  </r>
  <r>
    <x v="3"/>
    <x v="26"/>
    <x v="0"/>
    <n v="421"/>
    <n v="48"/>
    <n v="11.401425178147299"/>
  </r>
  <r>
    <x v="3"/>
    <x v="27"/>
    <x v="0"/>
    <n v="1513"/>
    <n v="211"/>
    <n v="13.945803040317299"/>
  </r>
  <r>
    <x v="3"/>
    <x v="28"/>
    <x v="0"/>
    <n v="200"/>
    <n v="27"/>
    <n v="13.5"/>
  </r>
  <r>
    <x v="3"/>
    <x v="29"/>
    <x v="0"/>
    <n v="94"/>
    <n v="9"/>
    <n v="9.5744680851063908"/>
  </r>
  <r>
    <x v="3"/>
    <x v="30"/>
    <x v="0"/>
    <n v="109"/>
    <n v="11"/>
    <n v="10.0917431192661"/>
  </r>
  <r>
    <x v="3"/>
    <x v="31"/>
    <x v="0"/>
    <n v="62"/>
    <n v="13"/>
    <n v="20.9677419354839"/>
  </r>
  <r>
    <x v="3"/>
    <x v="32"/>
    <x v="0"/>
    <n v="166"/>
    <n v="24"/>
    <n v="14.4578313253012"/>
  </r>
  <r>
    <x v="3"/>
    <x v="33"/>
    <x v="0"/>
    <n v="238"/>
    <n v="27"/>
    <n v="11.344537815126101"/>
  </r>
  <r>
    <x v="3"/>
    <x v="34"/>
    <x v="0"/>
    <n v="111"/>
    <n v="15"/>
    <n v="13.5135135135135"/>
  </r>
  <r>
    <x v="3"/>
    <x v="35"/>
    <x v="0"/>
    <n v="194"/>
    <n v="19"/>
    <n v="9.7938144329896897"/>
  </r>
  <r>
    <x v="3"/>
    <x v="36"/>
    <x v="0"/>
    <n v="77"/>
    <n v="14"/>
    <n v="18.181818181818201"/>
  </r>
  <r>
    <x v="3"/>
    <x v="37"/>
    <x v="0"/>
    <n v="128"/>
    <n v="15"/>
    <n v="11.71875"/>
  </r>
  <r>
    <x v="3"/>
    <x v="38"/>
    <x v="0"/>
    <n v="137"/>
    <n v="18"/>
    <n v="13.138686131386899"/>
  </r>
  <r>
    <x v="3"/>
    <x v="39"/>
    <x v="0"/>
    <n v="188"/>
    <n v="16"/>
    <n v="8.5106382978723403"/>
  </r>
  <r>
    <x v="3"/>
    <x v="40"/>
    <x v="0"/>
    <n v="221"/>
    <n v="30"/>
    <n v="13.5746606334842"/>
  </r>
  <r>
    <x v="3"/>
    <x v="41"/>
    <x v="0"/>
    <n v="57"/>
    <n v="9"/>
    <n v="15.789473684210501"/>
  </r>
  <r>
    <x v="3"/>
    <x v="42"/>
    <x v="0"/>
    <n v="849"/>
    <n v="100"/>
    <n v="11.7785630153121"/>
  </r>
  <r>
    <x v="3"/>
    <x v="43"/>
    <x v="0"/>
    <n v="159"/>
    <n v="19"/>
    <n v="11.9496855345912"/>
  </r>
  <r>
    <x v="3"/>
    <x v="44"/>
    <x v="0"/>
    <n v="319"/>
    <n v="43"/>
    <n v="13.4796238244514"/>
  </r>
  <r>
    <x v="3"/>
    <x v="45"/>
    <x v="0"/>
    <n v="75"/>
    <n v="8"/>
    <n v="10.6666666666667"/>
  </r>
  <r>
    <x v="3"/>
    <x v="46"/>
    <x v="0"/>
    <n v="142"/>
    <n v="29"/>
    <n v="20.422535211267601"/>
  </r>
  <r>
    <x v="3"/>
    <x v="47"/>
    <x v="0"/>
    <n v="117"/>
    <n v="21"/>
    <n v="17.948717948717999"/>
  </r>
  <r>
    <x v="3"/>
    <x v="48"/>
    <x v="0"/>
    <n v="370"/>
    <n v="29"/>
    <n v="7.8378378378378404"/>
  </r>
  <r>
    <x v="3"/>
    <x v="49"/>
    <x v="0"/>
    <n v="244"/>
    <n v="19"/>
    <n v="7.7868852459016402"/>
  </r>
  <r>
    <x v="3"/>
    <x v="50"/>
    <x v="0"/>
    <n v="178"/>
    <n v="23"/>
    <n v="12.9213483146067"/>
  </r>
  <r>
    <x v="3"/>
    <x v="51"/>
    <x v="0"/>
    <n v="22"/>
    <n v="0"/>
    <n v="0"/>
  </r>
  <r>
    <x v="3"/>
    <x v="52"/>
    <x v="0"/>
    <n v="255"/>
    <n v="27"/>
    <n v="10.588235294117601"/>
  </r>
  <r>
    <x v="3"/>
    <x v="53"/>
    <x v="0"/>
    <n v="156"/>
    <n v="15"/>
    <n v="9.6153846153846203"/>
  </r>
  <r>
    <x v="3"/>
    <x v="54"/>
    <x v="0"/>
    <n v="172"/>
    <n v="27"/>
    <n v="15.6976744186047"/>
  </r>
  <r>
    <x v="3"/>
    <x v="55"/>
    <x v="0"/>
    <n v="345"/>
    <n v="42"/>
    <n v="12.173913043478301"/>
  </r>
  <r>
    <x v="3"/>
    <x v="56"/>
    <x v="0"/>
    <n v="70"/>
    <n v="8"/>
    <n v="11.4285714285714"/>
  </r>
  <r>
    <x v="3"/>
    <x v="57"/>
    <x v="0"/>
    <n v="133"/>
    <n v="22"/>
    <n v="16.541353383458599"/>
  </r>
  <r>
    <x v="4"/>
    <x v="74"/>
    <x v="0"/>
    <n v="260"/>
    <n v="62"/>
    <n v="23.846153846153801"/>
  </r>
  <r>
    <x v="4"/>
    <x v="75"/>
    <x v="0"/>
    <n v="559"/>
    <n v="49"/>
    <n v="8.7656529516994706"/>
  </r>
  <r>
    <x v="4"/>
    <x v="76"/>
    <x v="0"/>
    <n v="834"/>
    <n v="89"/>
    <n v="10.6714628297362"/>
  </r>
  <r>
    <x v="4"/>
    <x v="77"/>
    <x v="0"/>
    <n v="93"/>
    <n v="19"/>
    <n v="20.430107526881699"/>
  </r>
  <r>
    <x v="4"/>
    <x v="78"/>
    <x v="0"/>
    <n v="93"/>
    <n v="6"/>
    <n v="6.4516129032258096"/>
  </r>
  <r>
    <x v="4"/>
    <x v="79"/>
    <x v="0"/>
    <n v="225"/>
    <n v="22"/>
    <n v="9.7777777777777803"/>
  </r>
  <r>
    <x v="4"/>
    <x v="80"/>
    <x v="0"/>
    <n v="240"/>
    <n v="30"/>
    <n v="12.5"/>
  </r>
  <r>
    <x v="4"/>
    <x v="81"/>
    <x v="0"/>
    <n v="116"/>
    <n v="17"/>
    <n v="14.6551724137931"/>
  </r>
  <r>
    <x v="4"/>
    <x v="82"/>
    <x v="0"/>
    <n v="252"/>
    <n v="38"/>
    <n v="15.0793650793651"/>
  </r>
  <r>
    <x v="4"/>
    <x v="83"/>
    <x v="0"/>
    <n v="183"/>
    <n v="29"/>
    <n v="15.8469945355191"/>
  </r>
  <r>
    <x v="4"/>
    <x v="84"/>
    <x v="0"/>
    <n v="121"/>
    <n v="12"/>
    <n v="9.9173553719008307"/>
  </r>
  <r>
    <x v="4"/>
    <x v="85"/>
    <x v="0"/>
    <n v="78"/>
    <n v="12"/>
    <n v="15.384615384615399"/>
  </r>
  <r>
    <x v="4"/>
    <x v="86"/>
    <x v="0"/>
    <n v="133"/>
    <n v="14"/>
    <n v="10.526315789473699"/>
  </r>
  <r>
    <x v="4"/>
    <x v="87"/>
    <x v="0"/>
    <n v="588"/>
    <n v="81"/>
    <n v="13.7755102040816"/>
  </r>
  <r>
    <x v="4"/>
    <x v="88"/>
    <x v="0"/>
    <n v="293"/>
    <n v="29"/>
    <n v="9.8976109215017107"/>
  </r>
  <r>
    <x v="4"/>
    <x v="89"/>
    <x v="0"/>
    <n v="13"/>
    <n v="0"/>
    <n v="0"/>
  </r>
  <r>
    <x v="4"/>
    <x v="90"/>
    <x v="0"/>
    <n v="125"/>
    <n v="20"/>
    <n v="16"/>
  </r>
  <r>
    <x v="4"/>
    <x v="91"/>
    <x v="0"/>
    <n v="110"/>
    <n v="21"/>
    <n v="19.090909090909101"/>
  </r>
  <r>
    <x v="4"/>
    <x v="92"/>
    <x v="0"/>
    <n v="208"/>
    <n v="30"/>
    <n v="14.4230769230769"/>
  </r>
  <r>
    <x v="4"/>
    <x v="93"/>
    <x v="0"/>
    <n v="263"/>
    <n v="30"/>
    <n v="11.4068441064639"/>
  </r>
  <r>
    <x v="4"/>
    <x v="94"/>
    <x v="0"/>
    <n v="419"/>
    <n v="63"/>
    <n v="15.035799522673001"/>
  </r>
  <r>
    <x v="4"/>
    <x v="95"/>
    <x v="0"/>
    <n v="234"/>
    <n v="28"/>
    <n v="11.965811965812"/>
  </r>
  <r>
    <x v="4"/>
    <x v="96"/>
    <x v="0"/>
    <n v="218"/>
    <n v="21"/>
    <n v="9.6330275229357802"/>
  </r>
  <r>
    <x v="4"/>
    <x v="0"/>
    <x v="0"/>
    <n v="200"/>
    <n v="33"/>
    <n v="16.5"/>
  </r>
  <r>
    <x v="4"/>
    <x v="1"/>
    <x v="0"/>
    <n v="269"/>
    <n v="32"/>
    <n v="11.8959107806691"/>
  </r>
  <r>
    <x v="4"/>
    <x v="2"/>
    <x v="0"/>
    <n v="223"/>
    <n v="32"/>
    <n v="14.349775784753399"/>
  </r>
  <r>
    <x v="4"/>
    <x v="3"/>
    <x v="0"/>
    <n v="107"/>
    <n v="16"/>
    <n v="14.953271028037401"/>
  </r>
  <r>
    <x v="4"/>
    <x v="4"/>
    <x v="0"/>
    <n v="198"/>
    <n v="20"/>
    <n v="10.1010101010101"/>
  </r>
  <r>
    <x v="4"/>
    <x v="5"/>
    <x v="0"/>
    <n v="182"/>
    <n v="30"/>
    <n v="16.4835164835165"/>
  </r>
  <r>
    <x v="4"/>
    <x v="6"/>
    <x v="0"/>
    <n v="229"/>
    <n v="25"/>
    <n v="10.9170305676856"/>
  </r>
  <r>
    <x v="4"/>
    <x v="7"/>
    <x v="0"/>
    <n v="318"/>
    <n v="46"/>
    <n v="14.4654088050314"/>
  </r>
  <r>
    <x v="4"/>
    <x v="8"/>
    <x v="0"/>
    <n v="149"/>
    <n v="14"/>
    <n v="9.3959731543624194"/>
  </r>
  <r>
    <x v="4"/>
    <x v="9"/>
    <x v="0"/>
    <n v="139"/>
    <n v="17"/>
    <n v="12.2302158273381"/>
  </r>
  <r>
    <x v="4"/>
    <x v="10"/>
    <x v="0"/>
    <n v="331"/>
    <n v="35"/>
    <n v="10.5740181268882"/>
  </r>
  <r>
    <x v="4"/>
    <x v="11"/>
    <x v="0"/>
    <n v="130"/>
    <n v="11"/>
    <n v="8.4615384615384599"/>
  </r>
  <r>
    <x v="4"/>
    <x v="12"/>
    <x v="0"/>
    <n v="273"/>
    <n v="42"/>
    <n v="15.384615384615399"/>
  </r>
  <r>
    <x v="4"/>
    <x v="13"/>
    <x v="0"/>
    <n v="189"/>
    <n v="13"/>
    <n v="6.8783068783068799"/>
  </r>
  <r>
    <x v="4"/>
    <x v="14"/>
    <x v="0"/>
    <n v="216"/>
    <n v="23"/>
    <n v="10.6481481481482"/>
  </r>
  <r>
    <x v="4"/>
    <x v="15"/>
    <x v="0"/>
    <n v="229"/>
    <n v="29"/>
    <n v="12.6637554585153"/>
  </r>
  <r>
    <x v="4"/>
    <x v="16"/>
    <x v="0"/>
    <n v="217"/>
    <n v="43"/>
    <n v="19.815668202765"/>
  </r>
  <r>
    <x v="4"/>
    <x v="17"/>
    <x v="0"/>
    <n v="329"/>
    <n v="30"/>
    <n v="9.1185410334346493"/>
  </r>
  <r>
    <x v="4"/>
    <x v="18"/>
    <x v="0"/>
    <n v="224"/>
    <n v="16"/>
    <n v="7.1428571428571397"/>
  </r>
  <r>
    <x v="4"/>
    <x v="19"/>
    <x v="0"/>
    <n v="189"/>
    <n v="28"/>
    <n v="14.814814814814801"/>
  </r>
  <r>
    <x v="4"/>
    <x v="20"/>
    <x v="0"/>
    <n v="138"/>
    <n v="13"/>
    <n v="9.4202898550724701"/>
  </r>
  <r>
    <x v="4"/>
    <x v="21"/>
    <x v="0"/>
    <n v="89"/>
    <n v="12"/>
    <n v="13.483146067415699"/>
  </r>
  <r>
    <x v="4"/>
    <x v="22"/>
    <x v="0"/>
    <n v="93"/>
    <n v="15"/>
    <n v="16.129032258064498"/>
  </r>
  <r>
    <x v="4"/>
    <x v="23"/>
    <x v="0"/>
    <n v="114"/>
    <n v="11"/>
    <n v="9.6491228070175392"/>
  </r>
  <r>
    <x v="4"/>
    <x v="24"/>
    <x v="0"/>
    <n v="207"/>
    <n v="36"/>
    <n v="17.3913043478261"/>
  </r>
  <r>
    <x v="4"/>
    <x v="25"/>
    <x v="0"/>
    <n v="139"/>
    <n v="17"/>
    <n v="12.2302158273381"/>
  </r>
  <r>
    <x v="4"/>
    <x v="26"/>
    <x v="0"/>
    <n v="454"/>
    <n v="40"/>
    <n v="8.8105726872246706"/>
  </r>
  <r>
    <x v="4"/>
    <x v="27"/>
    <x v="0"/>
    <n v="1494"/>
    <n v="182"/>
    <n v="12.182061579651901"/>
  </r>
  <r>
    <x v="4"/>
    <x v="28"/>
    <x v="0"/>
    <n v="221"/>
    <n v="30"/>
    <n v="13.5746606334842"/>
  </r>
  <r>
    <x v="4"/>
    <x v="29"/>
    <x v="0"/>
    <n v="91"/>
    <n v="9"/>
    <n v="9.8901098901098905"/>
  </r>
  <r>
    <x v="4"/>
    <x v="30"/>
    <x v="0"/>
    <n v="121"/>
    <n v="13"/>
    <n v="10.7438016528926"/>
  </r>
  <r>
    <x v="4"/>
    <x v="31"/>
    <x v="0"/>
    <n v="57"/>
    <n v="13"/>
    <n v="22.8070175438597"/>
  </r>
  <r>
    <x v="4"/>
    <x v="32"/>
    <x v="0"/>
    <n v="176"/>
    <n v="22"/>
    <n v="12.5"/>
  </r>
  <r>
    <x v="4"/>
    <x v="33"/>
    <x v="0"/>
    <n v="245"/>
    <n v="27"/>
    <n v="11.0204081632653"/>
  </r>
  <r>
    <x v="4"/>
    <x v="34"/>
    <x v="0"/>
    <n v="114"/>
    <n v="16"/>
    <n v="14.0350877192982"/>
  </r>
  <r>
    <x v="4"/>
    <x v="35"/>
    <x v="0"/>
    <n v="200"/>
    <n v="17"/>
    <n v="8.5"/>
  </r>
  <r>
    <x v="4"/>
    <x v="36"/>
    <x v="0"/>
    <n v="75"/>
    <n v="11"/>
    <n v="14.6666666666667"/>
  </r>
  <r>
    <x v="4"/>
    <x v="37"/>
    <x v="0"/>
    <n v="132"/>
    <n v="12"/>
    <n v="9.0909090909090899"/>
  </r>
  <r>
    <x v="4"/>
    <x v="38"/>
    <x v="0"/>
    <n v="157"/>
    <n v="20"/>
    <n v="12.7388535031847"/>
  </r>
  <r>
    <x v="4"/>
    <x v="39"/>
    <x v="0"/>
    <n v="218"/>
    <n v="16"/>
    <n v="7.3394495412844103"/>
  </r>
  <r>
    <x v="4"/>
    <x v="40"/>
    <x v="0"/>
    <n v="229"/>
    <n v="24"/>
    <n v="10.480349344978199"/>
  </r>
  <r>
    <x v="4"/>
    <x v="41"/>
    <x v="0"/>
    <n v="66"/>
    <n v="7"/>
    <n v="10.6060606060606"/>
  </r>
  <r>
    <x v="4"/>
    <x v="42"/>
    <x v="0"/>
    <n v="851"/>
    <n v="95"/>
    <n v="11.1633372502938"/>
  </r>
  <r>
    <x v="4"/>
    <x v="43"/>
    <x v="0"/>
    <n v="155"/>
    <n v="17"/>
    <n v="10.9677419354839"/>
  </r>
  <r>
    <x v="4"/>
    <x v="44"/>
    <x v="0"/>
    <n v="340"/>
    <n v="46"/>
    <n v="13.5294117647059"/>
  </r>
  <r>
    <x v="4"/>
    <x v="45"/>
    <x v="0"/>
    <n v="85"/>
    <n v="7"/>
    <n v="8.2352941176470598"/>
  </r>
  <r>
    <x v="4"/>
    <x v="46"/>
    <x v="0"/>
    <n v="147"/>
    <n v="24"/>
    <n v="16.326530612244898"/>
  </r>
  <r>
    <x v="4"/>
    <x v="47"/>
    <x v="0"/>
    <n v="98"/>
    <n v="15"/>
    <n v="15.3061224489796"/>
  </r>
  <r>
    <x v="4"/>
    <x v="48"/>
    <x v="0"/>
    <n v="390"/>
    <n v="39"/>
    <n v="10"/>
  </r>
  <r>
    <x v="4"/>
    <x v="49"/>
    <x v="0"/>
    <n v="247"/>
    <n v="21"/>
    <n v="8.50202429149798"/>
  </r>
  <r>
    <x v="4"/>
    <x v="50"/>
    <x v="0"/>
    <n v="185"/>
    <n v="26"/>
    <n v="14.054054054054101"/>
  </r>
  <r>
    <x v="4"/>
    <x v="51"/>
    <x v="0"/>
    <n v="17"/>
    <n v="0"/>
    <n v="0"/>
  </r>
  <r>
    <x v="4"/>
    <x v="52"/>
    <x v="0"/>
    <n v="273"/>
    <n v="41"/>
    <n v="15.018315018315"/>
  </r>
  <r>
    <x v="4"/>
    <x v="53"/>
    <x v="0"/>
    <n v="162"/>
    <n v="14"/>
    <n v="8.6419753086419799"/>
  </r>
  <r>
    <x v="4"/>
    <x v="54"/>
    <x v="0"/>
    <n v="171"/>
    <n v="20"/>
    <n v="11.695906432748499"/>
  </r>
  <r>
    <x v="4"/>
    <x v="55"/>
    <x v="0"/>
    <n v="332"/>
    <n v="45"/>
    <n v="13.554216867469901"/>
  </r>
  <r>
    <x v="4"/>
    <x v="56"/>
    <x v="0"/>
    <n v="79"/>
    <n v="8"/>
    <n v="10.126582278480999"/>
  </r>
  <r>
    <x v="4"/>
    <x v="57"/>
    <x v="0"/>
    <n v="134"/>
    <n v="17"/>
    <n v="12.686567164179101"/>
  </r>
  <r>
    <x v="4"/>
    <x v="58"/>
    <x v="0"/>
    <n v="94"/>
    <n v="9"/>
    <n v="9.5744680851063908"/>
  </r>
  <r>
    <x v="4"/>
    <x v="59"/>
    <x v="0"/>
    <n v="71"/>
    <n v="10"/>
    <n v="14.084507042253501"/>
  </r>
  <r>
    <x v="4"/>
    <x v="60"/>
    <x v="0"/>
    <n v="313"/>
    <n v="42"/>
    <n v="13.418530351437701"/>
  </r>
  <r>
    <x v="4"/>
    <x v="61"/>
    <x v="0"/>
    <n v="146"/>
    <n v="13"/>
    <n v="8.9041095890411004"/>
  </r>
  <r>
    <x v="4"/>
    <x v="62"/>
    <x v="0"/>
    <n v="427"/>
    <n v="97"/>
    <n v="22.716627634660401"/>
  </r>
  <r>
    <x v="4"/>
    <x v="63"/>
    <x v="0"/>
    <n v="133"/>
    <n v="18"/>
    <n v="13.533834586466201"/>
  </r>
  <r>
    <x v="4"/>
    <x v="64"/>
    <x v="0"/>
    <n v="182"/>
    <n v="23"/>
    <n v="12.6373626373626"/>
  </r>
  <r>
    <x v="4"/>
    <x v="65"/>
    <x v="0"/>
    <n v="234"/>
    <n v="57"/>
    <n v="24.3589743589744"/>
  </r>
  <r>
    <x v="4"/>
    <x v="66"/>
    <x v="0"/>
    <n v="56"/>
    <n v="8"/>
    <n v="14.285714285714301"/>
  </r>
  <r>
    <x v="4"/>
    <x v="67"/>
    <x v="0"/>
    <n v="202"/>
    <n v="31"/>
    <n v="15.3465346534653"/>
  </r>
  <r>
    <x v="4"/>
    <x v="68"/>
    <x v="0"/>
    <n v="203"/>
    <n v="22"/>
    <n v="10.837438423645301"/>
  </r>
  <r>
    <x v="4"/>
    <x v="69"/>
    <x v="0"/>
    <n v="433"/>
    <n v="39"/>
    <n v="9.0069284064665194"/>
  </r>
  <r>
    <x v="4"/>
    <x v="70"/>
    <x v="0"/>
    <n v="112"/>
    <n v="18"/>
    <n v="16.071428571428601"/>
  </r>
  <r>
    <x v="4"/>
    <x v="71"/>
    <x v="0"/>
    <n v="331"/>
    <n v="44"/>
    <n v="13.2930513595166"/>
  </r>
  <r>
    <x v="4"/>
    <x v="72"/>
    <x v="0"/>
    <n v="130"/>
    <n v="22"/>
    <n v="16.923076923076898"/>
  </r>
  <r>
    <x v="4"/>
    <x v="73"/>
    <x v="0"/>
    <n v="34"/>
    <n v="0"/>
    <n v="0"/>
  </r>
  <r>
    <x v="4"/>
    <x v="74"/>
    <x v="1"/>
    <n v="183"/>
    <n v="69"/>
    <n v="37.7049180327869"/>
  </r>
  <r>
    <x v="4"/>
    <x v="75"/>
    <x v="1"/>
    <n v="576"/>
    <n v="90"/>
    <n v="15.625"/>
  </r>
  <r>
    <x v="4"/>
    <x v="76"/>
    <x v="1"/>
    <n v="955"/>
    <n v="239"/>
    <n v="25.026178010471199"/>
  </r>
  <r>
    <x v="4"/>
    <x v="77"/>
    <x v="1"/>
    <n v="75"/>
    <n v="26"/>
    <n v="34.6666666666667"/>
  </r>
  <r>
    <x v="4"/>
    <x v="78"/>
    <x v="1"/>
    <n v="85"/>
    <n v="36"/>
    <n v="42.352941176470601"/>
  </r>
  <r>
    <x v="4"/>
    <x v="79"/>
    <x v="1"/>
    <n v="139"/>
    <n v="22"/>
    <n v="15.8273381294964"/>
  </r>
  <r>
    <x v="4"/>
    <x v="80"/>
    <x v="1"/>
    <n v="165"/>
    <n v="50"/>
    <n v="30.303030303030301"/>
  </r>
  <r>
    <x v="4"/>
    <x v="81"/>
    <x v="1"/>
    <n v="104"/>
    <n v="20"/>
    <n v="19.230769230769202"/>
  </r>
  <r>
    <x v="4"/>
    <x v="82"/>
    <x v="1"/>
    <n v="181"/>
    <n v="60"/>
    <n v="33.149171270718199"/>
  </r>
  <r>
    <x v="4"/>
    <x v="83"/>
    <x v="1"/>
    <n v="134"/>
    <n v="24"/>
    <n v="17.910447761194"/>
  </r>
  <r>
    <x v="4"/>
    <x v="84"/>
    <x v="1"/>
    <n v="112"/>
    <n v="11"/>
    <n v="9.8214285714285694"/>
  </r>
  <r>
    <x v="4"/>
    <x v="85"/>
    <x v="1"/>
    <n v="47"/>
    <n v="16"/>
    <n v="34.042553191489397"/>
  </r>
  <r>
    <x v="4"/>
    <x v="86"/>
    <x v="1"/>
    <n v="89"/>
    <n v="21"/>
    <n v="23.595505617977501"/>
  </r>
  <r>
    <x v="4"/>
    <x v="87"/>
    <x v="1"/>
    <n v="434"/>
    <n v="98"/>
    <n v="22.580645161290299"/>
  </r>
  <r>
    <x v="4"/>
    <x v="88"/>
    <x v="1"/>
    <n v="189"/>
    <n v="42"/>
    <n v="22.2222222222222"/>
  </r>
  <r>
    <x v="4"/>
    <x v="89"/>
    <x v="1"/>
    <n v="12"/>
    <n v="5"/>
    <n v="41.6666666666667"/>
  </r>
  <r>
    <x v="4"/>
    <x v="90"/>
    <x v="1"/>
    <n v="117"/>
    <n v="44"/>
    <n v="37.606837606837601"/>
  </r>
  <r>
    <x v="4"/>
    <x v="91"/>
    <x v="1"/>
    <n v="94"/>
    <n v="19"/>
    <n v="20.212765957446798"/>
  </r>
  <r>
    <x v="4"/>
    <x v="92"/>
    <x v="1"/>
    <n v="119"/>
    <n v="46"/>
    <n v="38.655462184873997"/>
  </r>
  <r>
    <x v="4"/>
    <x v="93"/>
    <x v="1"/>
    <n v="157"/>
    <n v="30"/>
    <n v="19.1082802547771"/>
  </r>
  <r>
    <x v="4"/>
    <x v="94"/>
    <x v="1"/>
    <n v="413"/>
    <n v="112"/>
    <n v="27.118644067796598"/>
  </r>
  <r>
    <x v="4"/>
    <x v="95"/>
    <x v="1"/>
    <n v="202"/>
    <n v="43"/>
    <n v="21.287128712871301"/>
  </r>
  <r>
    <x v="4"/>
    <x v="96"/>
    <x v="1"/>
    <n v="139"/>
    <n v="41"/>
    <n v="29.4964028776978"/>
  </r>
  <r>
    <x v="4"/>
    <x v="0"/>
    <x v="1"/>
    <n v="100"/>
    <n v="27"/>
    <n v="27"/>
  </r>
  <r>
    <x v="4"/>
    <x v="1"/>
    <x v="1"/>
    <n v="280"/>
    <n v="73"/>
    <n v="26.071428571428601"/>
  </r>
  <r>
    <x v="4"/>
    <x v="2"/>
    <x v="1"/>
    <n v="254"/>
    <n v="51"/>
    <n v="20.078740157480301"/>
  </r>
  <r>
    <x v="4"/>
    <x v="3"/>
    <x v="1"/>
    <n v="98"/>
    <n v="36"/>
    <n v="36.734693877551003"/>
  </r>
  <r>
    <x v="4"/>
    <x v="4"/>
    <x v="1"/>
    <n v="144"/>
    <n v="27"/>
    <n v="18.75"/>
  </r>
  <r>
    <x v="4"/>
    <x v="5"/>
    <x v="1"/>
    <n v="142"/>
    <n v="39"/>
    <n v="27.4647887323944"/>
  </r>
  <r>
    <x v="4"/>
    <x v="6"/>
    <x v="1"/>
    <n v="210"/>
    <n v="36"/>
    <n v="17.1428571428571"/>
  </r>
  <r>
    <x v="4"/>
    <x v="7"/>
    <x v="1"/>
    <n v="213"/>
    <n v="91"/>
    <n v="42.723004694835701"/>
  </r>
  <r>
    <x v="4"/>
    <x v="8"/>
    <x v="1"/>
    <n v="102"/>
    <n v="37"/>
    <n v="36.274509803921603"/>
  </r>
  <r>
    <x v="4"/>
    <x v="9"/>
    <x v="1"/>
    <n v="106"/>
    <n v="20"/>
    <n v="18.867924528301899"/>
  </r>
  <r>
    <x v="4"/>
    <x v="10"/>
    <x v="1"/>
    <n v="193"/>
    <n v="83"/>
    <n v="43.005181347150298"/>
  </r>
  <r>
    <x v="4"/>
    <x v="11"/>
    <x v="1"/>
    <n v="136"/>
    <n v="27"/>
    <n v="19.852941176470601"/>
  </r>
  <r>
    <x v="4"/>
    <x v="12"/>
    <x v="1"/>
    <n v="253"/>
    <n v="62"/>
    <n v="24.505928853754899"/>
  </r>
  <r>
    <x v="4"/>
    <x v="13"/>
    <x v="1"/>
    <n v="157"/>
    <n v="49"/>
    <n v="31.210191082802599"/>
  </r>
  <r>
    <x v="4"/>
    <x v="14"/>
    <x v="1"/>
    <n v="188"/>
    <n v="27"/>
    <n v="14.3617021276596"/>
  </r>
  <r>
    <x v="4"/>
    <x v="15"/>
    <x v="1"/>
    <n v="126"/>
    <n v="29"/>
    <n v="23.015873015873002"/>
  </r>
  <r>
    <x v="4"/>
    <x v="16"/>
    <x v="1"/>
    <n v="187"/>
    <n v="69"/>
    <n v="36.898395721925098"/>
  </r>
  <r>
    <x v="4"/>
    <x v="17"/>
    <x v="1"/>
    <n v="213"/>
    <n v="44"/>
    <n v="20.6572769953052"/>
  </r>
  <r>
    <x v="4"/>
    <x v="18"/>
    <x v="1"/>
    <n v="185"/>
    <n v="38"/>
    <n v="20.540540540540501"/>
  </r>
  <r>
    <x v="4"/>
    <x v="19"/>
    <x v="1"/>
    <n v="122"/>
    <n v="38"/>
    <n v="31.1475409836066"/>
  </r>
  <r>
    <x v="4"/>
    <x v="20"/>
    <x v="1"/>
    <n v="115"/>
    <n v="30"/>
    <n v="26.086956521739101"/>
  </r>
  <r>
    <x v="4"/>
    <x v="21"/>
    <x v="1"/>
    <n v="112"/>
    <n v="23"/>
    <n v="20.535714285714299"/>
  </r>
  <r>
    <x v="4"/>
    <x v="22"/>
    <x v="1"/>
    <n v="50"/>
    <n v="9"/>
    <n v="18"/>
  </r>
  <r>
    <x v="4"/>
    <x v="23"/>
    <x v="1"/>
    <n v="110"/>
    <n v="26"/>
    <n v="23.636363636363601"/>
  </r>
  <r>
    <x v="4"/>
    <x v="24"/>
    <x v="1"/>
    <n v="145"/>
    <n v="44"/>
    <n v="30.3448275862069"/>
  </r>
  <r>
    <x v="4"/>
    <x v="25"/>
    <x v="1"/>
    <n v="86"/>
    <n v="19"/>
    <n v="22.093023255814"/>
  </r>
  <r>
    <x v="4"/>
    <x v="26"/>
    <x v="1"/>
    <n v="282"/>
    <n v="75"/>
    <n v="26.595744680851102"/>
  </r>
  <r>
    <x v="4"/>
    <x v="27"/>
    <x v="1"/>
    <n v="1308"/>
    <n v="328"/>
    <n v="25.0764525993884"/>
  </r>
  <r>
    <x v="4"/>
    <x v="28"/>
    <x v="1"/>
    <n v="132"/>
    <n v="24"/>
    <n v="18.181818181818201"/>
  </r>
  <r>
    <x v="4"/>
    <x v="29"/>
    <x v="1"/>
    <n v="99"/>
    <n v="21"/>
    <n v="21.2121212121212"/>
  </r>
  <r>
    <x v="4"/>
    <x v="30"/>
    <x v="1"/>
    <n v="77"/>
    <n v="13"/>
    <n v="16.883116883116902"/>
  </r>
  <r>
    <x v="4"/>
    <x v="31"/>
    <x v="1"/>
    <n v="61"/>
    <n v="18"/>
    <n v="29.508196721311499"/>
  </r>
  <r>
    <x v="4"/>
    <x v="32"/>
    <x v="1"/>
    <n v="160"/>
    <n v="34"/>
    <n v="21.25"/>
  </r>
  <r>
    <x v="4"/>
    <x v="33"/>
    <x v="1"/>
    <n v="230"/>
    <n v="44"/>
    <n v="19.130434782608699"/>
  </r>
  <r>
    <x v="4"/>
    <x v="97"/>
    <x v="1"/>
    <n v="10"/>
    <n v="0"/>
    <n v="0"/>
  </r>
  <r>
    <x v="4"/>
    <x v="34"/>
    <x v="1"/>
    <n v="105"/>
    <n v="18"/>
    <n v="17.1428571428571"/>
  </r>
  <r>
    <x v="4"/>
    <x v="35"/>
    <x v="1"/>
    <n v="143"/>
    <n v="31"/>
    <n v="21.678321678321701"/>
  </r>
  <r>
    <x v="4"/>
    <x v="36"/>
    <x v="1"/>
    <n v="78"/>
    <n v="5"/>
    <n v="6.4102564102564097"/>
  </r>
  <r>
    <x v="4"/>
    <x v="37"/>
    <x v="1"/>
    <n v="101"/>
    <n v="28"/>
    <n v="27.722772277227701"/>
  </r>
  <r>
    <x v="4"/>
    <x v="38"/>
    <x v="1"/>
    <n v="97"/>
    <n v="25"/>
    <n v="25.7731958762887"/>
  </r>
  <r>
    <x v="4"/>
    <x v="39"/>
    <x v="1"/>
    <n v="94"/>
    <n v="14"/>
    <n v="14.893617021276601"/>
  </r>
  <r>
    <x v="4"/>
    <x v="40"/>
    <x v="1"/>
    <n v="227"/>
    <n v="40"/>
    <n v="17.621145374449299"/>
  </r>
  <r>
    <x v="4"/>
    <x v="41"/>
    <x v="1"/>
    <n v="64"/>
    <n v="14"/>
    <n v="21.875"/>
  </r>
  <r>
    <x v="4"/>
    <x v="42"/>
    <x v="1"/>
    <n v="667"/>
    <n v="159"/>
    <n v="23.838080959520202"/>
  </r>
  <r>
    <x v="4"/>
    <x v="43"/>
    <x v="1"/>
    <n v="101"/>
    <n v="18"/>
    <n v="17.821782178217799"/>
  </r>
  <r>
    <x v="4"/>
    <x v="44"/>
    <x v="1"/>
    <n v="289"/>
    <n v="66"/>
    <n v="22.837370242214501"/>
  </r>
  <r>
    <x v="4"/>
    <x v="45"/>
    <x v="1"/>
    <n v="97"/>
    <n v="15"/>
    <n v="15.4639175257732"/>
  </r>
  <r>
    <x v="4"/>
    <x v="46"/>
    <x v="1"/>
    <n v="180"/>
    <n v="47"/>
    <n v="26.1111111111111"/>
  </r>
  <r>
    <x v="4"/>
    <x v="47"/>
    <x v="1"/>
    <n v="102"/>
    <n v="35"/>
    <n v="34.313725490196099"/>
  </r>
  <r>
    <x v="4"/>
    <x v="48"/>
    <x v="1"/>
    <n v="273"/>
    <n v="36"/>
    <n v="13.1868131868132"/>
  </r>
  <r>
    <x v="4"/>
    <x v="49"/>
    <x v="1"/>
    <n v="227"/>
    <n v="55"/>
    <n v="24.2290748898678"/>
  </r>
  <r>
    <x v="4"/>
    <x v="50"/>
    <x v="1"/>
    <n v="120"/>
    <n v="40"/>
    <n v="33.3333333333333"/>
  </r>
  <r>
    <x v="4"/>
    <x v="51"/>
    <x v="1"/>
    <n v="14"/>
    <n v="0"/>
    <n v="0"/>
  </r>
  <r>
    <x v="4"/>
    <x v="52"/>
    <x v="1"/>
    <n v="216"/>
    <n v="50"/>
    <n v="23.148148148148199"/>
  </r>
  <r>
    <x v="4"/>
    <x v="53"/>
    <x v="1"/>
    <n v="139"/>
    <n v="15"/>
    <n v="10.791366906474799"/>
  </r>
  <r>
    <x v="4"/>
    <x v="54"/>
    <x v="1"/>
    <n v="166"/>
    <n v="53"/>
    <n v="31.9277108433735"/>
  </r>
  <r>
    <x v="4"/>
    <x v="55"/>
    <x v="1"/>
    <n v="261"/>
    <n v="66"/>
    <n v="25.287356321839098"/>
  </r>
  <r>
    <x v="4"/>
    <x v="56"/>
    <x v="1"/>
    <n v="46"/>
    <n v="10"/>
    <n v="21.739130434782599"/>
  </r>
  <r>
    <x v="4"/>
    <x v="57"/>
    <x v="1"/>
    <n v="93"/>
    <n v="23"/>
    <n v="24.731182795698899"/>
  </r>
  <r>
    <x v="4"/>
    <x v="58"/>
    <x v="1"/>
    <n v="60"/>
    <n v="9"/>
    <n v="15"/>
  </r>
  <r>
    <x v="4"/>
    <x v="59"/>
    <x v="1"/>
    <n v="73"/>
    <n v="21"/>
    <n v="28.7671232876712"/>
  </r>
  <r>
    <x v="4"/>
    <x v="60"/>
    <x v="1"/>
    <n v="250"/>
    <n v="73"/>
    <n v="29.2"/>
  </r>
  <r>
    <x v="4"/>
    <x v="61"/>
    <x v="1"/>
    <n v="86"/>
    <n v="22"/>
    <n v="25.581395348837201"/>
  </r>
  <r>
    <x v="4"/>
    <x v="62"/>
    <x v="1"/>
    <n v="225"/>
    <n v="73"/>
    <n v="32.4444444444444"/>
  </r>
  <r>
    <x v="4"/>
    <x v="63"/>
    <x v="1"/>
    <n v="147"/>
    <n v="25"/>
    <n v="17.006802721088398"/>
  </r>
  <r>
    <x v="4"/>
    <x v="64"/>
    <x v="1"/>
    <n v="162"/>
    <n v="42"/>
    <n v="25.925925925925899"/>
  </r>
  <r>
    <x v="4"/>
    <x v="65"/>
    <x v="1"/>
    <n v="169"/>
    <n v="73"/>
    <n v="43.1952662721894"/>
  </r>
  <r>
    <x v="4"/>
    <x v="66"/>
    <x v="1"/>
    <n v="28"/>
    <n v="9"/>
    <n v="32.142857142857203"/>
  </r>
  <r>
    <x v="4"/>
    <x v="67"/>
    <x v="1"/>
    <n v="186"/>
    <n v="43"/>
    <n v="23.118279569892501"/>
  </r>
  <r>
    <x v="4"/>
    <x v="68"/>
    <x v="1"/>
    <n v="127"/>
    <n v="25"/>
    <n v="19.685039370078702"/>
  </r>
  <r>
    <x v="4"/>
    <x v="69"/>
    <x v="1"/>
    <n v="350"/>
    <n v="79"/>
    <n v="22.571428571428601"/>
  </r>
  <r>
    <x v="4"/>
    <x v="70"/>
    <x v="1"/>
    <n v="126"/>
    <n v="9"/>
    <n v="7.1428571428571397"/>
  </r>
  <r>
    <x v="4"/>
    <x v="71"/>
    <x v="1"/>
    <n v="297"/>
    <n v="74"/>
    <n v="24.915824915824899"/>
  </r>
  <r>
    <x v="4"/>
    <x v="72"/>
    <x v="1"/>
    <n v="140"/>
    <n v="27"/>
    <n v="19.285714285714299"/>
  </r>
  <r>
    <x v="4"/>
    <x v="73"/>
    <x v="1"/>
    <n v="44"/>
    <n v="9"/>
    <n v="20.454545454545499"/>
  </r>
  <r>
    <x v="5"/>
    <x v="74"/>
    <x v="0"/>
    <n v="272"/>
    <n v="52"/>
    <n v="19.117647058823501"/>
  </r>
  <r>
    <x v="5"/>
    <x v="75"/>
    <x v="0"/>
    <n v="530"/>
    <n v="44"/>
    <n v="8.3018867924528301"/>
  </r>
  <r>
    <x v="5"/>
    <x v="76"/>
    <x v="0"/>
    <n v="768"/>
    <n v="76"/>
    <n v="9.8958333333333304"/>
  </r>
  <r>
    <x v="5"/>
    <x v="77"/>
    <x v="0"/>
    <n v="96"/>
    <n v="15"/>
    <n v="15.625"/>
  </r>
  <r>
    <x v="5"/>
    <x v="78"/>
    <x v="0"/>
    <n v="98"/>
    <n v="7"/>
    <n v="7.1428571428571397"/>
  </r>
  <r>
    <x v="5"/>
    <x v="79"/>
    <x v="0"/>
    <n v="199"/>
    <n v="14"/>
    <n v="7.0351758793969896"/>
  </r>
  <r>
    <x v="5"/>
    <x v="80"/>
    <x v="0"/>
    <n v="237"/>
    <n v="26"/>
    <n v="10.9704641350211"/>
  </r>
  <r>
    <x v="5"/>
    <x v="81"/>
    <x v="0"/>
    <n v="95"/>
    <n v="7"/>
    <n v="7.3684210526315796"/>
  </r>
  <r>
    <x v="5"/>
    <x v="82"/>
    <x v="0"/>
    <n v="242"/>
    <n v="32"/>
    <n v="13.223140495867799"/>
  </r>
  <r>
    <x v="5"/>
    <x v="83"/>
    <x v="0"/>
    <n v="157"/>
    <n v="23"/>
    <n v="14.6496815286624"/>
  </r>
  <r>
    <x v="5"/>
    <x v="84"/>
    <x v="0"/>
    <n v="124"/>
    <n v="17"/>
    <n v="13.709677419354801"/>
  </r>
  <r>
    <x v="5"/>
    <x v="85"/>
    <x v="0"/>
    <n v="72"/>
    <n v="10"/>
    <n v="13.8888888888889"/>
  </r>
  <r>
    <x v="5"/>
    <x v="86"/>
    <x v="0"/>
    <n v="135"/>
    <n v="16"/>
    <n v="11.851851851851899"/>
  </r>
  <r>
    <x v="5"/>
    <x v="87"/>
    <x v="0"/>
    <n v="587"/>
    <n v="67"/>
    <n v="11.413969335604801"/>
  </r>
  <r>
    <x v="5"/>
    <x v="88"/>
    <x v="0"/>
    <n v="269"/>
    <n v="25"/>
    <n v="9.2936802973977706"/>
  </r>
  <r>
    <x v="5"/>
    <x v="89"/>
    <x v="0"/>
    <n v="14"/>
    <n v="0"/>
    <n v="0"/>
  </r>
  <r>
    <x v="5"/>
    <x v="90"/>
    <x v="0"/>
    <n v="138"/>
    <n v="27"/>
    <n v="19.565217391304401"/>
  </r>
  <r>
    <x v="5"/>
    <x v="91"/>
    <x v="0"/>
    <n v="101"/>
    <n v="10"/>
    <n v="9.9009900990098991"/>
  </r>
  <r>
    <x v="5"/>
    <x v="92"/>
    <x v="0"/>
    <n v="223"/>
    <n v="26"/>
    <n v="11.6591928251121"/>
  </r>
  <r>
    <x v="5"/>
    <x v="93"/>
    <x v="0"/>
    <n v="303"/>
    <n v="28"/>
    <n v="9.2409240924092408"/>
  </r>
  <r>
    <x v="5"/>
    <x v="94"/>
    <x v="0"/>
    <n v="410"/>
    <n v="47"/>
    <n v="11.4634146341463"/>
  </r>
  <r>
    <x v="5"/>
    <x v="95"/>
    <x v="0"/>
    <n v="221"/>
    <n v="26"/>
    <n v="11.764705882352899"/>
  </r>
  <r>
    <x v="5"/>
    <x v="96"/>
    <x v="0"/>
    <n v="207"/>
    <n v="28"/>
    <n v="13.5265700483092"/>
  </r>
  <r>
    <x v="5"/>
    <x v="0"/>
    <x v="0"/>
    <n v="187"/>
    <n v="24"/>
    <n v="12.834224598930501"/>
  </r>
  <r>
    <x v="5"/>
    <x v="1"/>
    <x v="0"/>
    <n v="283"/>
    <n v="32"/>
    <n v="11.307420494699601"/>
  </r>
  <r>
    <x v="5"/>
    <x v="2"/>
    <x v="0"/>
    <n v="243"/>
    <n v="23"/>
    <n v="9.4650205761316908"/>
  </r>
  <r>
    <x v="5"/>
    <x v="3"/>
    <x v="0"/>
    <n v="103"/>
    <n v="0"/>
    <n v="0"/>
  </r>
  <r>
    <x v="5"/>
    <x v="4"/>
    <x v="0"/>
    <n v="207"/>
    <n v="19"/>
    <n v="9.1787439613526605"/>
  </r>
  <r>
    <x v="5"/>
    <x v="5"/>
    <x v="0"/>
    <n v="183"/>
    <n v="25"/>
    <n v="13.6612021857924"/>
  </r>
  <r>
    <x v="5"/>
    <x v="6"/>
    <x v="0"/>
    <n v="225"/>
    <n v="29"/>
    <n v="12.8888888888889"/>
  </r>
  <r>
    <x v="5"/>
    <x v="7"/>
    <x v="0"/>
    <n v="319"/>
    <n v="50"/>
    <n v="15.6739811912226"/>
  </r>
  <r>
    <x v="5"/>
    <x v="8"/>
    <x v="0"/>
    <n v="144"/>
    <n v="13"/>
    <n v="9.0277777777777803"/>
  </r>
  <r>
    <x v="5"/>
    <x v="9"/>
    <x v="0"/>
    <n v="134"/>
    <n v="12"/>
    <n v="8.9552238805970195"/>
  </r>
  <r>
    <x v="5"/>
    <x v="10"/>
    <x v="0"/>
    <n v="328"/>
    <n v="31"/>
    <n v="9.4512195121951201"/>
  </r>
  <r>
    <x v="5"/>
    <x v="11"/>
    <x v="0"/>
    <n v="133"/>
    <n v="10"/>
    <n v="7.5187969924812101"/>
  </r>
  <r>
    <x v="5"/>
    <x v="12"/>
    <x v="0"/>
    <n v="252"/>
    <n v="34"/>
    <n v="13.492063492063499"/>
  </r>
  <r>
    <x v="5"/>
    <x v="13"/>
    <x v="0"/>
    <n v="211"/>
    <n v="20"/>
    <n v="9.4786729857819907"/>
  </r>
  <r>
    <x v="5"/>
    <x v="14"/>
    <x v="0"/>
    <n v="235"/>
    <n v="30"/>
    <n v="12.7659574468085"/>
  </r>
  <r>
    <x v="5"/>
    <x v="15"/>
    <x v="0"/>
    <n v="245"/>
    <n v="31"/>
    <n v="12.6530612244898"/>
  </r>
  <r>
    <x v="5"/>
    <x v="16"/>
    <x v="0"/>
    <n v="227"/>
    <n v="33"/>
    <n v="14.5374449339207"/>
  </r>
  <r>
    <x v="5"/>
    <x v="17"/>
    <x v="0"/>
    <n v="318"/>
    <n v="22"/>
    <n v="6.9182389937106903"/>
  </r>
  <r>
    <x v="5"/>
    <x v="18"/>
    <x v="0"/>
    <n v="209"/>
    <n v="20"/>
    <n v="9.5693779904306204"/>
  </r>
  <r>
    <x v="5"/>
    <x v="19"/>
    <x v="0"/>
    <n v="190"/>
    <n v="26"/>
    <n v="13.6842105263158"/>
  </r>
  <r>
    <x v="5"/>
    <x v="20"/>
    <x v="0"/>
    <n v="141"/>
    <n v="18"/>
    <n v="12.7659574468085"/>
  </r>
  <r>
    <x v="5"/>
    <x v="21"/>
    <x v="0"/>
    <n v="98"/>
    <n v="12"/>
    <n v="12.244897959183699"/>
  </r>
  <r>
    <x v="5"/>
    <x v="22"/>
    <x v="0"/>
    <n v="85"/>
    <n v="20"/>
    <n v="23.529411764705898"/>
  </r>
  <r>
    <x v="5"/>
    <x v="23"/>
    <x v="0"/>
    <n v="113"/>
    <n v="15"/>
    <n v="13.2743362831858"/>
  </r>
  <r>
    <x v="5"/>
    <x v="24"/>
    <x v="0"/>
    <n v="210"/>
    <n v="31"/>
    <n v="14.7619047619048"/>
  </r>
  <r>
    <x v="5"/>
    <x v="25"/>
    <x v="0"/>
    <n v="150"/>
    <n v="13"/>
    <n v="8.6666666666666696"/>
  </r>
  <r>
    <x v="5"/>
    <x v="26"/>
    <x v="0"/>
    <n v="464"/>
    <n v="59"/>
    <n v="12.715517241379301"/>
  </r>
  <r>
    <x v="5"/>
    <x v="27"/>
    <x v="0"/>
    <n v="1444"/>
    <n v="173"/>
    <n v="11.9806094182825"/>
  </r>
  <r>
    <x v="5"/>
    <x v="28"/>
    <x v="0"/>
    <n v="218"/>
    <n v="24"/>
    <n v="11.0091743119266"/>
  </r>
  <r>
    <x v="5"/>
    <x v="29"/>
    <x v="0"/>
    <n v="95"/>
    <n v="6"/>
    <n v="6.3157894736842097"/>
  </r>
  <r>
    <x v="5"/>
    <x v="30"/>
    <x v="0"/>
    <n v="113"/>
    <n v="9"/>
    <n v="7.9646017699115097"/>
  </r>
  <r>
    <x v="5"/>
    <x v="31"/>
    <x v="0"/>
    <n v="58"/>
    <n v="11"/>
    <n v="18.965517241379299"/>
  </r>
  <r>
    <x v="5"/>
    <x v="32"/>
    <x v="0"/>
    <n v="174"/>
    <n v="23"/>
    <n v="13.2183908045977"/>
  </r>
  <r>
    <x v="5"/>
    <x v="33"/>
    <x v="0"/>
    <n v="227"/>
    <n v="17"/>
    <n v="7.4889867841409696"/>
  </r>
  <r>
    <x v="5"/>
    <x v="97"/>
    <x v="0"/>
    <n v="6"/>
    <n v="0"/>
    <n v="0"/>
  </r>
  <r>
    <x v="5"/>
    <x v="34"/>
    <x v="0"/>
    <n v="113"/>
    <n v="16"/>
    <n v="14.159292035398201"/>
  </r>
  <r>
    <x v="5"/>
    <x v="35"/>
    <x v="0"/>
    <n v="210"/>
    <n v="28"/>
    <n v="13.3333333333333"/>
  </r>
  <r>
    <x v="5"/>
    <x v="36"/>
    <x v="0"/>
    <n v="72"/>
    <n v="13"/>
    <n v="18.0555555555556"/>
  </r>
  <r>
    <x v="5"/>
    <x v="37"/>
    <x v="0"/>
    <n v="119"/>
    <n v="11"/>
    <n v="9.2436974789915993"/>
  </r>
  <r>
    <x v="5"/>
    <x v="38"/>
    <x v="0"/>
    <n v="153"/>
    <n v="19"/>
    <n v="12.4183006535948"/>
  </r>
  <r>
    <x v="5"/>
    <x v="39"/>
    <x v="0"/>
    <n v="227"/>
    <n v="13"/>
    <n v="5.7268722466960398"/>
  </r>
  <r>
    <x v="5"/>
    <x v="40"/>
    <x v="0"/>
    <n v="213"/>
    <n v="24"/>
    <n v="11.2676056338028"/>
  </r>
  <r>
    <x v="5"/>
    <x v="41"/>
    <x v="0"/>
    <n v="56"/>
    <n v="5"/>
    <n v="8.9285714285714306"/>
  </r>
  <r>
    <x v="5"/>
    <x v="42"/>
    <x v="0"/>
    <n v="887"/>
    <n v="103"/>
    <n v="11.612175873731699"/>
  </r>
  <r>
    <x v="5"/>
    <x v="43"/>
    <x v="0"/>
    <n v="159"/>
    <n v="16"/>
    <n v="10.062893081761001"/>
  </r>
  <r>
    <x v="5"/>
    <x v="44"/>
    <x v="0"/>
    <n v="305"/>
    <n v="41"/>
    <n v="13.4426229508197"/>
  </r>
  <r>
    <x v="5"/>
    <x v="45"/>
    <x v="0"/>
    <n v="84"/>
    <n v="10"/>
    <n v="11.9047619047619"/>
  </r>
  <r>
    <x v="5"/>
    <x v="46"/>
    <x v="0"/>
    <n v="143"/>
    <n v="18"/>
    <n v="12.587412587412601"/>
  </r>
  <r>
    <x v="5"/>
    <x v="47"/>
    <x v="0"/>
    <n v="94"/>
    <n v="14"/>
    <n v="14.893617021276601"/>
  </r>
  <r>
    <x v="5"/>
    <x v="48"/>
    <x v="0"/>
    <n v="358"/>
    <n v="33"/>
    <n v="9.2178770949720708"/>
  </r>
  <r>
    <x v="5"/>
    <x v="49"/>
    <x v="0"/>
    <n v="255"/>
    <n v="22"/>
    <n v="8.62745098039216"/>
  </r>
  <r>
    <x v="5"/>
    <x v="50"/>
    <x v="0"/>
    <n v="187"/>
    <n v="18"/>
    <n v="9.6256684491978604"/>
  </r>
  <r>
    <x v="5"/>
    <x v="51"/>
    <x v="0"/>
    <n v="12"/>
    <n v="0"/>
    <n v="0"/>
  </r>
  <r>
    <x v="5"/>
    <x v="52"/>
    <x v="0"/>
    <n v="280"/>
    <n v="38"/>
    <n v="13.5714285714286"/>
  </r>
  <r>
    <x v="5"/>
    <x v="53"/>
    <x v="0"/>
    <n v="153"/>
    <n v="15"/>
    <n v="9.8039215686274499"/>
  </r>
  <r>
    <x v="5"/>
    <x v="54"/>
    <x v="0"/>
    <n v="156"/>
    <n v="16"/>
    <n v="10.2564102564103"/>
  </r>
  <r>
    <x v="5"/>
    <x v="55"/>
    <x v="0"/>
    <n v="297"/>
    <n v="29"/>
    <n v="9.76430976430977"/>
  </r>
  <r>
    <x v="5"/>
    <x v="56"/>
    <x v="0"/>
    <n v="81"/>
    <n v="11"/>
    <n v="13.5802469135803"/>
  </r>
  <r>
    <x v="5"/>
    <x v="57"/>
    <x v="0"/>
    <n v="122"/>
    <n v="16"/>
    <n v="13.1147540983607"/>
  </r>
  <r>
    <x v="5"/>
    <x v="58"/>
    <x v="0"/>
    <n v="103"/>
    <n v="14"/>
    <n v="13.5922330097087"/>
  </r>
  <r>
    <x v="5"/>
    <x v="59"/>
    <x v="0"/>
    <n v="64"/>
    <n v="9"/>
    <n v="14.0625"/>
  </r>
  <r>
    <x v="5"/>
    <x v="60"/>
    <x v="0"/>
    <n v="297"/>
    <n v="37"/>
    <n v="12.457912457912499"/>
  </r>
  <r>
    <x v="5"/>
    <x v="61"/>
    <x v="0"/>
    <n v="155"/>
    <n v="18"/>
    <n v="11.6129032258065"/>
  </r>
  <r>
    <x v="5"/>
    <x v="62"/>
    <x v="0"/>
    <n v="402"/>
    <n v="81"/>
    <n v="20.1492537313433"/>
  </r>
  <r>
    <x v="5"/>
    <x v="63"/>
    <x v="0"/>
    <n v="132"/>
    <n v="22"/>
    <n v="16.6666666666667"/>
  </r>
  <r>
    <x v="5"/>
    <x v="64"/>
    <x v="0"/>
    <n v="169"/>
    <n v="17"/>
    <n v="10.0591715976331"/>
  </r>
  <r>
    <x v="5"/>
    <x v="65"/>
    <x v="0"/>
    <n v="215"/>
    <n v="51"/>
    <n v="23.7209302325581"/>
  </r>
  <r>
    <x v="5"/>
    <x v="66"/>
    <x v="0"/>
    <n v="67"/>
    <n v="13"/>
    <n v="19.402985074626901"/>
  </r>
  <r>
    <x v="5"/>
    <x v="67"/>
    <x v="0"/>
    <n v="205"/>
    <n v="26"/>
    <n v="12.6829268292683"/>
  </r>
  <r>
    <x v="5"/>
    <x v="68"/>
    <x v="0"/>
    <n v="212"/>
    <n v="28"/>
    <n v="13.207547169811299"/>
  </r>
  <r>
    <x v="5"/>
    <x v="69"/>
    <x v="0"/>
    <n v="455"/>
    <n v="47"/>
    <n v="10.3296703296703"/>
  </r>
  <r>
    <x v="5"/>
    <x v="70"/>
    <x v="0"/>
    <n v="111"/>
    <n v="11"/>
    <n v="9.9099099099099099"/>
  </r>
  <r>
    <x v="5"/>
    <x v="71"/>
    <x v="0"/>
    <n v="327"/>
    <n v="43"/>
    <n v="13.149847094801199"/>
  </r>
  <r>
    <x v="5"/>
    <x v="72"/>
    <x v="0"/>
    <n v="132"/>
    <n v="17"/>
    <n v="12.8787878787879"/>
  </r>
  <r>
    <x v="5"/>
    <x v="73"/>
    <x v="0"/>
    <n v="30"/>
    <n v="0"/>
    <n v="0"/>
  </r>
  <r>
    <x v="5"/>
    <x v="74"/>
    <x v="1"/>
    <n v="189"/>
    <n v="79"/>
    <n v="41.798941798941797"/>
  </r>
  <r>
    <x v="5"/>
    <x v="75"/>
    <x v="1"/>
    <n v="573"/>
    <n v="89"/>
    <n v="15.532286212914499"/>
  </r>
  <r>
    <x v="5"/>
    <x v="76"/>
    <x v="1"/>
    <n v="950"/>
    <n v="199"/>
    <n v="20.947368421052602"/>
  </r>
  <r>
    <x v="5"/>
    <x v="77"/>
    <x v="1"/>
    <n v="66"/>
    <n v="27"/>
    <n v="40.909090909090899"/>
  </r>
  <r>
    <x v="5"/>
    <x v="78"/>
    <x v="1"/>
    <n v="77"/>
    <n v="23"/>
    <n v="29.870129870129901"/>
  </r>
  <r>
    <x v="5"/>
    <x v="79"/>
    <x v="1"/>
    <n v="144"/>
    <n v="23"/>
    <n v="15.9722222222222"/>
  </r>
  <r>
    <x v="5"/>
    <x v="80"/>
    <x v="1"/>
    <n v="159"/>
    <n v="38"/>
    <n v="23.899371069182401"/>
  </r>
  <r>
    <x v="5"/>
    <x v="81"/>
    <x v="1"/>
    <n v="97"/>
    <n v="17"/>
    <n v="17.525773195876301"/>
  </r>
  <r>
    <x v="5"/>
    <x v="82"/>
    <x v="1"/>
    <n v="175"/>
    <n v="50"/>
    <n v="28.571428571428601"/>
  </r>
  <r>
    <x v="5"/>
    <x v="83"/>
    <x v="1"/>
    <n v="132"/>
    <n v="29"/>
    <n v="21.969696969697001"/>
  </r>
  <r>
    <x v="5"/>
    <x v="84"/>
    <x v="1"/>
    <n v="109"/>
    <n v="15"/>
    <n v="13.7614678899083"/>
  </r>
  <r>
    <x v="5"/>
    <x v="85"/>
    <x v="1"/>
    <n v="45"/>
    <n v="12"/>
    <n v="26.6666666666667"/>
  </r>
  <r>
    <x v="5"/>
    <x v="86"/>
    <x v="1"/>
    <n v="84"/>
    <n v="20"/>
    <n v="23.8095238095238"/>
  </r>
  <r>
    <x v="5"/>
    <x v="87"/>
    <x v="1"/>
    <n v="437"/>
    <n v="95"/>
    <n v="21.739130434782599"/>
  </r>
  <r>
    <x v="5"/>
    <x v="88"/>
    <x v="1"/>
    <n v="200"/>
    <n v="45"/>
    <n v="22.5"/>
  </r>
  <r>
    <x v="5"/>
    <x v="89"/>
    <x v="1"/>
    <n v="12"/>
    <n v="0"/>
    <n v="0"/>
  </r>
  <r>
    <x v="5"/>
    <x v="90"/>
    <x v="1"/>
    <n v="112"/>
    <n v="34"/>
    <n v="30.3571428571429"/>
  </r>
  <r>
    <x v="5"/>
    <x v="91"/>
    <x v="1"/>
    <n v="101"/>
    <n v="23"/>
    <n v="22.7722772277228"/>
  </r>
  <r>
    <x v="5"/>
    <x v="92"/>
    <x v="1"/>
    <n v="121"/>
    <n v="43"/>
    <n v="35.537190082644599"/>
  </r>
  <r>
    <x v="5"/>
    <x v="93"/>
    <x v="1"/>
    <n v="160"/>
    <n v="38"/>
    <n v="23.75"/>
  </r>
  <r>
    <x v="5"/>
    <x v="94"/>
    <x v="1"/>
    <n v="419"/>
    <n v="110"/>
    <n v="26.252983293556099"/>
  </r>
  <r>
    <x v="5"/>
    <x v="95"/>
    <x v="1"/>
    <n v="202"/>
    <n v="45"/>
    <n v="22.277227722772299"/>
  </r>
  <r>
    <x v="5"/>
    <x v="96"/>
    <x v="1"/>
    <n v="139"/>
    <n v="41"/>
    <n v="29.4964028776978"/>
  </r>
  <r>
    <x v="5"/>
    <x v="0"/>
    <x v="1"/>
    <n v="109"/>
    <n v="33"/>
    <n v="30.275229357798199"/>
  </r>
  <r>
    <x v="5"/>
    <x v="1"/>
    <x v="1"/>
    <n v="303"/>
    <n v="81"/>
    <n v="26.7326732673267"/>
  </r>
  <r>
    <x v="5"/>
    <x v="2"/>
    <x v="1"/>
    <n v="233"/>
    <n v="47"/>
    <n v="20.171673819742502"/>
  </r>
  <r>
    <x v="5"/>
    <x v="3"/>
    <x v="1"/>
    <n v="94"/>
    <n v="25"/>
    <n v="26.595744680851102"/>
  </r>
  <r>
    <x v="5"/>
    <x v="4"/>
    <x v="1"/>
    <n v="136"/>
    <n v="21"/>
    <n v="15.4411764705882"/>
  </r>
  <r>
    <x v="5"/>
    <x v="5"/>
    <x v="1"/>
    <n v="136"/>
    <n v="34"/>
    <n v="25"/>
  </r>
  <r>
    <x v="5"/>
    <x v="6"/>
    <x v="1"/>
    <n v="196"/>
    <n v="39"/>
    <n v="19.8979591836735"/>
  </r>
  <r>
    <x v="5"/>
    <x v="7"/>
    <x v="1"/>
    <n v="204"/>
    <n v="65"/>
    <n v="31.862745098039198"/>
  </r>
  <r>
    <x v="5"/>
    <x v="8"/>
    <x v="1"/>
    <n v="109"/>
    <n v="37"/>
    <n v="33.944954128440401"/>
  </r>
  <r>
    <x v="5"/>
    <x v="9"/>
    <x v="1"/>
    <n v="112"/>
    <n v="21"/>
    <n v="18.75"/>
  </r>
  <r>
    <x v="5"/>
    <x v="10"/>
    <x v="1"/>
    <n v="222"/>
    <n v="73"/>
    <n v="32.882882882882903"/>
  </r>
  <r>
    <x v="5"/>
    <x v="11"/>
    <x v="1"/>
    <n v="141"/>
    <n v="25"/>
    <n v="17.730496453900699"/>
  </r>
  <r>
    <x v="5"/>
    <x v="12"/>
    <x v="1"/>
    <n v="243"/>
    <n v="69"/>
    <n v="28.395061728395099"/>
  </r>
  <r>
    <x v="5"/>
    <x v="13"/>
    <x v="1"/>
    <n v="156"/>
    <n v="47"/>
    <n v="30.128205128205099"/>
  </r>
  <r>
    <x v="5"/>
    <x v="14"/>
    <x v="1"/>
    <n v="178"/>
    <n v="32"/>
    <n v="17.977528089887599"/>
  </r>
  <r>
    <x v="5"/>
    <x v="15"/>
    <x v="1"/>
    <n v="142"/>
    <n v="26"/>
    <n v="18.309859154929601"/>
  </r>
  <r>
    <x v="5"/>
    <x v="16"/>
    <x v="1"/>
    <n v="179"/>
    <n v="70"/>
    <n v="39.106145251396697"/>
  </r>
  <r>
    <x v="5"/>
    <x v="17"/>
    <x v="1"/>
    <n v="229"/>
    <n v="29"/>
    <n v="12.6637554585153"/>
  </r>
  <r>
    <x v="5"/>
    <x v="18"/>
    <x v="1"/>
    <n v="167"/>
    <n v="43"/>
    <n v="25.748502994012"/>
  </r>
  <r>
    <x v="5"/>
    <x v="19"/>
    <x v="1"/>
    <n v="122"/>
    <n v="32"/>
    <n v="26.229508196721302"/>
  </r>
  <r>
    <x v="5"/>
    <x v="20"/>
    <x v="1"/>
    <n v="109"/>
    <n v="22"/>
    <n v="20.183486238532101"/>
  </r>
  <r>
    <x v="5"/>
    <x v="21"/>
    <x v="1"/>
    <n v="110"/>
    <n v="27"/>
    <n v="24.5454545454546"/>
  </r>
  <r>
    <x v="5"/>
    <x v="22"/>
    <x v="1"/>
    <n v="53"/>
    <n v="14"/>
    <n v="26.415094339622598"/>
  </r>
  <r>
    <x v="5"/>
    <x v="23"/>
    <x v="1"/>
    <n v="101"/>
    <n v="20"/>
    <n v="19.801980198019798"/>
  </r>
  <r>
    <x v="5"/>
    <x v="24"/>
    <x v="1"/>
    <n v="140"/>
    <n v="37"/>
    <n v="26.428571428571399"/>
  </r>
  <r>
    <x v="5"/>
    <x v="25"/>
    <x v="1"/>
    <n v="93"/>
    <n v="23"/>
    <n v="24.731182795698899"/>
  </r>
  <r>
    <x v="5"/>
    <x v="26"/>
    <x v="1"/>
    <n v="282"/>
    <n v="67"/>
    <n v="23.758865248227"/>
  </r>
  <r>
    <x v="5"/>
    <x v="27"/>
    <x v="1"/>
    <n v="1248"/>
    <n v="317"/>
    <n v="25.400641025641001"/>
  </r>
  <r>
    <x v="5"/>
    <x v="28"/>
    <x v="1"/>
    <n v="136"/>
    <n v="39"/>
    <n v="28.676470588235301"/>
  </r>
  <r>
    <x v="5"/>
    <x v="29"/>
    <x v="1"/>
    <n v="88"/>
    <n v="26"/>
    <n v="29.5454545454546"/>
  </r>
  <r>
    <x v="5"/>
    <x v="30"/>
    <x v="1"/>
    <n v="77"/>
    <n v="16"/>
    <n v="20.7792207792208"/>
  </r>
  <r>
    <x v="5"/>
    <x v="31"/>
    <x v="1"/>
    <n v="67"/>
    <n v="20"/>
    <n v="29.8507462686567"/>
  </r>
  <r>
    <x v="5"/>
    <x v="32"/>
    <x v="1"/>
    <n v="151"/>
    <n v="35"/>
    <n v="23.178807947019902"/>
  </r>
  <r>
    <x v="5"/>
    <x v="33"/>
    <x v="1"/>
    <n v="224"/>
    <n v="34"/>
    <n v="15.1785714285714"/>
  </r>
  <r>
    <x v="5"/>
    <x v="97"/>
    <x v="1"/>
    <n v="10"/>
    <n v="0"/>
    <n v="0"/>
  </r>
  <r>
    <x v="5"/>
    <x v="34"/>
    <x v="1"/>
    <n v="96"/>
    <n v="14"/>
    <n v="14.5833333333333"/>
  </r>
  <r>
    <x v="5"/>
    <x v="35"/>
    <x v="1"/>
    <n v="134"/>
    <n v="22"/>
    <n v="16.417910447761201"/>
  </r>
  <r>
    <x v="5"/>
    <x v="36"/>
    <x v="1"/>
    <n v="79"/>
    <n v="6"/>
    <n v="7.59493670886076"/>
  </r>
  <r>
    <x v="5"/>
    <x v="37"/>
    <x v="1"/>
    <n v="116"/>
    <n v="32"/>
    <n v="27.586206896551701"/>
  </r>
  <r>
    <x v="5"/>
    <x v="38"/>
    <x v="1"/>
    <n v="100"/>
    <n v="25"/>
    <n v="25"/>
  </r>
  <r>
    <x v="5"/>
    <x v="39"/>
    <x v="1"/>
    <n v="85"/>
    <n v="12"/>
    <n v="14.117647058823501"/>
  </r>
  <r>
    <x v="5"/>
    <x v="40"/>
    <x v="1"/>
    <n v="214"/>
    <n v="43"/>
    <n v="20.093457943925198"/>
  </r>
  <r>
    <x v="5"/>
    <x v="41"/>
    <x v="1"/>
    <n v="70"/>
    <n v="16"/>
    <n v="22.8571428571429"/>
  </r>
  <r>
    <x v="5"/>
    <x v="42"/>
    <x v="1"/>
    <n v="647"/>
    <n v="136"/>
    <n v="21.020092735703301"/>
  </r>
  <r>
    <x v="5"/>
    <x v="43"/>
    <x v="1"/>
    <n v="105"/>
    <n v="17"/>
    <n v="16.1904761904762"/>
  </r>
  <r>
    <x v="5"/>
    <x v="44"/>
    <x v="1"/>
    <n v="298"/>
    <n v="51"/>
    <n v="17.114093959731498"/>
  </r>
  <r>
    <x v="5"/>
    <x v="45"/>
    <x v="1"/>
    <n v="89"/>
    <n v="15"/>
    <n v="16.8539325842697"/>
  </r>
  <r>
    <x v="5"/>
    <x v="46"/>
    <x v="1"/>
    <n v="184"/>
    <n v="48"/>
    <n v="26.086956521739101"/>
  </r>
  <r>
    <x v="5"/>
    <x v="47"/>
    <x v="1"/>
    <n v="90"/>
    <n v="38"/>
    <n v="42.2222222222222"/>
  </r>
  <r>
    <x v="5"/>
    <x v="48"/>
    <x v="1"/>
    <n v="276"/>
    <n v="33"/>
    <n v="11.9565217391304"/>
  </r>
  <r>
    <x v="5"/>
    <x v="49"/>
    <x v="1"/>
    <n v="234"/>
    <n v="47"/>
    <n v="20.085470085470099"/>
  </r>
  <r>
    <x v="5"/>
    <x v="50"/>
    <x v="1"/>
    <n v="128"/>
    <n v="44"/>
    <n v="34.375"/>
  </r>
  <r>
    <x v="5"/>
    <x v="51"/>
    <x v="1"/>
    <n v="15"/>
    <n v="0"/>
    <n v="0"/>
  </r>
  <r>
    <x v="5"/>
    <x v="52"/>
    <x v="1"/>
    <n v="238"/>
    <n v="59"/>
    <n v="24.789915966386602"/>
  </r>
  <r>
    <x v="5"/>
    <x v="53"/>
    <x v="1"/>
    <n v="129"/>
    <n v="11"/>
    <n v="8.5271317829457391"/>
  </r>
  <r>
    <x v="5"/>
    <x v="54"/>
    <x v="1"/>
    <n v="157"/>
    <n v="44"/>
    <n v="28.025477707006399"/>
  </r>
  <r>
    <x v="5"/>
    <x v="55"/>
    <x v="1"/>
    <n v="245"/>
    <n v="49"/>
    <n v="20"/>
  </r>
  <r>
    <x v="5"/>
    <x v="56"/>
    <x v="1"/>
    <n v="49"/>
    <n v="12"/>
    <n v="24.489795918367399"/>
  </r>
  <r>
    <x v="5"/>
    <x v="57"/>
    <x v="1"/>
    <n v="92"/>
    <n v="21"/>
    <n v="22.826086956521699"/>
  </r>
  <r>
    <x v="5"/>
    <x v="58"/>
    <x v="1"/>
    <n v="59"/>
    <n v="10"/>
    <n v="16.9491525423729"/>
  </r>
  <r>
    <x v="5"/>
    <x v="59"/>
    <x v="1"/>
    <n v="82"/>
    <n v="24"/>
    <n v="29.268292682926798"/>
  </r>
  <r>
    <x v="5"/>
    <x v="60"/>
    <x v="1"/>
    <n v="246"/>
    <n v="62"/>
    <n v="25.2032520325203"/>
  </r>
  <r>
    <x v="5"/>
    <x v="61"/>
    <x v="1"/>
    <n v="95"/>
    <n v="25"/>
    <n v="26.315789473684202"/>
  </r>
  <r>
    <x v="5"/>
    <x v="62"/>
    <x v="1"/>
    <n v="213"/>
    <n v="79"/>
    <n v="37.0892018779343"/>
  </r>
  <r>
    <x v="5"/>
    <x v="63"/>
    <x v="1"/>
    <n v="149"/>
    <n v="29"/>
    <n v="19.4630872483221"/>
  </r>
  <r>
    <x v="5"/>
    <x v="64"/>
    <x v="1"/>
    <n v="161"/>
    <n v="42"/>
    <n v="26.086956521739101"/>
  </r>
  <r>
    <x v="5"/>
    <x v="65"/>
    <x v="1"/>
    <n v="170"/>
    <n v="70"/>
    <n v="41.176470588235297"/>
  </r>
  <r>
    <x v="5"/>
    <x v="66"/>
    <x v="1"/>
    <n v="28"/>
    <n v="8"/>
    <n v="28.571428571428601"/>
  </r>
  <r>
    <x v="5"/>
    <x v="67"/>
    <x v="1"/>
    <n v="170"/>
    <n v="42"/>
    <n v="24.705882352941199"/>
  </r>
  <r>
    <x v="5"/>
    <x v="68"/>
    <x v="1"/>
    <n v="118"/>
    <n v="24"/>
    <n v="20.338983050847499"/>
  </r>
  <r>
    <x v="5"/>
    <x v="69"/>
    <x v="1"/>
    <n v="367"/>
    <n v="81"/>
    <n v="22.070844686648499"/>
  </r>
  <r>
    <x v="5"/>
    <x v="70"/>
    <x v="1"/>
    <n v="122"/>
    <n v="13"/>
    <n v="10.655737704918"/>
  </r>
  <r>
    <x v="5"/>
    <x v="71"/>
    <x v="1"/>
    <n v="294"/>
    <n v="66"/>
    <n v="22.4489795918367"/>
  </r>
  <r>
    <x v="5"/>
    <x v="72"/>
    <x v="1"/>
    <n v="132"/>
    <n v="31"/>
    <n v="23.484848484848499"/>
  </r>
  <r>
    <x v="5"/>
    <x v="73"/>
    <x v="1"/>
    <n v="44"/>
    <n v="11"/>
    <n v="25"/>
  </r>
  <r>
    <x v="6"/>
    <x v="74"/>
    <x v="1"/>
    <n v="190"/>
    <n v="69"/>
    <n v="36.315789473684198"/>
  </r>
  <r>
    <x v="6"/>
    <x v="75"/>
    <x v="1"/>
    <n v="600"/>
    <n v="104"/>
    <n v="17.3333333333333"/>
  </r>
  <r>
    <x v="6"/>
    <x v="76"/>
    <x v="1"/>
    <n v="945"/>
    <n v="189"/>
    <n v="20"/>
  </r>
  <r>
    <x v="6"/>
    <x v="77"/>
    <x v="1"/>
    <n v="61"/>
    <n v="28"/>
    <n v="45.9016393442623"/>
  </r>
  <r>
    <x v="6"/>
    <x v="78"/>
    <x v="1"/>
    <n v="81"/>
    <n v="24"/>
    <n v="29.629629629629601"/>
  </r>
  <r>
    <x v="6"/>
    <x v="79"/>
    <x v="1"/>
    <n v="149"/>
    <n v="25"/>
    <n v="16.778523489932901"/>
  </r>
  <r>
    <x v="6"/>
    <x v="80"/>
    <x v="1"/>
    <n v="154"/>
    <n v="37"/>
    <n v="24.025974025974001"/>
  </r>
  <r>
    <x v="6"/>
    <x v="81"/>
    <x v="1"/>
    <n v="101"/>
    <n v="17"/>
    <n v="16.8316831683168"/>
  </r>
  <r>
    <x v="6"/>
    <x v="82"/>
    <x v="1"/>
    <n v="173"/>
    <n v="40"/>
    <n v="23.121387283236999"/>
  </r>
  <r>
    <x v="6"/>
    <x v="83"/>
    <x v="1"/>
    <n v="130"/>
    <n v="28"/>
    <n v="21.538461538461501"/>
  </r>
  <r>
    <x v="6"/>
    <x v="84"/>
    <x v="1"/>
    <n v="111"/>
    <n v="23"/>
    <n v="20.720720720720699"/>
  </r>
  <r>
    <x v="6"/>
    <x v="85"/>
    <x v="1"/>
    <n v="43"/>
    <n v="12"/>
    <n v="27.9069767441861"/>
  </r>
  <r>
    <x v="6"/>
    <x v="86"/>
    <x v="1"/>
    <n v="90"/>
    <n v="17"/>
    <n v="18.8888888888889"/>
  </r>
  <r>
    <x v="6"/>
    <x v="87"/>
    <x v="1"/>
    <n v="438"/>
    <n v="103"/>
    <n v="23.515981735159802"/>
  </r>
  <r>
    <x v="6"/>
    <x v="88"/>
    <x v="1"/>
    <n v="200"/>
    <n v="45"/>
    <n v="22.5"/>
  </r>
  <r>
    <x v="6"/>
    <x v="89"/>
    <x v="1"/>
    <n v="15"/>
    <n v="0"/>
    <n v="0"/>
  </r>
  <r>
    <x v="6"/>
    <x v="90"/>
    <x v="1"/>
    <n v="112"/>
    <n v="37"/>
    <n v="33.035714285714299"/>
  </r>
  <r>
    <x v="6"/>
    <x v="91"/>
    <x v="1"/>
    <n v="103"/>
    <n v="19"/>
    <n v="18.446601941747598"/>
  </r>
  <r>
    <x v="6"/>
    <x v="92"/>
    <x v="1"/>
    <n v="124"/>
    <n v="31"/>
    <n v="25"/>
  </r>
  <r>
    <x v="6"/>
    <x v="93"/>
    <x v="1"/>
    <n v="164"/>
    <n v="37"/>
    <n v="22.560975609756099"/>
  </r>
  <r>
    <x v="6"/>
    <x v="94"/>
    <x v="1"/>
    <n v="387"/>
    <n v="98"/>
    <n v="25.322997416020701"/>
  </r>
  <r>
    <x v="6"/>
    <x v="95"/>
    <x v="1"/>
    <n v="199"/>
    <n v="46"/>
    <n v="23.115577889447199"/>
  </r>
  <r>
    <x v="6"/>
    <x v="96"/>
    <x v="1"/>
    <n v="141"/>
    <n v="39"/>
    <n v="27.659574468085101"/>
  </r>
  <r>
    <x v="6"/>
    <x v="0"/>
    <x v="1"/>
    <n v="107"/>
    <n v="35"/>
    <n v="32.7102803738318"/>
  </r>
  <r>
    <x v="6"/>
    <x v="1"/>
    <x v="1"/>
    <n v="299"/>
    <n v="71"/>
    <n v="23.745819397993301"/>
  </r>
  <r>
    <x v="6"/>
    <x v="2"/>
    <x v="1"/>
    <n v="229"/>
    <n v="43"/>
    <n v="18.7772925764192"/>
  </r>
  <r>
    <x v="6"/>
    <x v="3"/>
    <x v="1"/>
    <n v="93"/>
    <n v="23"/>
    <n v="24.731182795698899"/>
  </r>
  <r>
    <x v="6"/>
    <x v="4"/>
    <x v="1"/>
    <n v="145"/>
    <n v="22"/>
    <n v="15.1724137931035"/>
  </r>
  <r>
    <x v="6"/>
    <x v="5"/>
    <x v="1"/>
    <n v="144"/>
    <n v="36"/>
    <n v="25"/>
  </r>
  <r>
    <x v="6"/>
    <x v="6"/>
    <x v="1"/>
    <n v="196"/>
    <n v="39"/>
    <n v="19.8979591836735"/>
  </r>
  <r>
    <x v="6"/>
    <x v="7"/>
    <x v="1"/>
    <n v="214"/>
    <n v="64"/>
    <n v="29.906542056074802"/>
  </r>
  <r>
    <x v="6"/>
    <x v="8"/>
    <x v="1"/>
    <n v="106"/>
    <n v="33"/>
    <n v="31.132075471698101"/>
  </r>
  <r>
    <x v="6"/>
    <x v="9"/>
    <x v="1"/>
    <n v="107"/>
    <n v="22"/>
    <n v="20.5607476635514"/>
  </r>
  <r>
    <x v="6"/>
    <x v="10"/>
    <x v="1"/>
    <n v="232"/>
    <n v="68"/>
    <n v="29.310344827586199"/>
  </r>
  <r>
    <x v="6"/>
    <x v="11"/>
    <x v="1"/>
    <n v="132"/>
    <n v="30"/>
    <n v="22.727272727272702"/>
  </r>
  <r>
    <x v="6"/>
    <x v="12"/>
    <x v="1"/>
    <n v="238"/>
    <n v="70"/>
    <n v="29.411764705882401"/>
  </r>
  <r>
    <x v="6"/>
    <x v="13"/>
    <x v="1"/>
    <n v="155"/>
    <n v="41"/>
    <n v="26.451612903225801"/>
  </r>
  <r>
    <x v="6"/>
    <x v="14"/>
    <x v="1"/>
    <n v="184"/>
    <n v="36"/>
    <n v="19.565217391304401"/>
  </r>
  <r>
    <x v="6"/>
    <x v="15"/>
    <x v="1"/>
    <n v="142"/>
    <n v="36"/>
    <n v="25.352112676056301"/>
  </r>
  <r>
    <x v="6"/>
    <x v="16"/>
    <x v="1"/>
    <n v="188"/>
    <n v="70"/>
    <n v="37.2340425531915"/>
  </r>
  <r>
    <x v="6"/>
    <x v="17"/>
    <x v="1"/>
    <n v="215"/>
    <n v="32"/>
    <n v="14.883720930232601"/>
  </r>
  <r>
    <x v="6"/>
    <x v="18"/>
    <x v="1"/>
    <n v="171"/>
    <n v="52"/>
    <n v="30.4093567251462"/>
  </r>
  <r>
    <x v="6"/>
    <x v="19"/>
    <x v="1"/>
    <n v="121"/>
    <n v="32"/>
    <n v="26.446280991735499"/>
  </r>
  <r>
    <x v="6"/>
    <x v="20"/>
    <x v="1"/>
    <n v="114"/>
    <n v="26"/>
    <n v="22.8070175438597"/>
  </r>
  <r>
    <x v="6"/>
    <x v="21"/>
    <x v="1"/>
    <n v="111"/>
    <n v="34"/>
    <n v="30.630630630630598"/>
  </r>
  <r>
    <x v="6"/>
    <x v="22"/>
    <x v="1"/>
    <n v="48"/>
    <n v="19"/>
    <n v="39.5833333333333"/>
  </r>
  <r>
    <x v="6"/>
    <x v="23"/>
    <x v="1"/>
    <n v="109"/>
    <n v="18"/>
    <n v="16.5137614678899"/>
  </r>
  <r>
    <x v="6"/>
    <x v="24"/>
    <x v="1"/>
    <n v="135"/>
    <n v="38"/>
    <n v="28.148148148148199"/>
  </r>
  <r>
    <x v="6"/>
    <x v="25"/>
    <x v="1"/>
    <n v="96"/>
    <n v="24"/>
    <n v="25"/>
  </r>
  <r>
    <x v="6"/>
    <x v="26"/>
    <x v="1"/>
    <n v="278"/>
    <n v="54"/>
    <n v="19.424460431654701"/>
  </r>
  <r>
    <x v="6"/>
    <x v="27"/>
    <x v="1"/>
    <n v="1226"/>
    <n v="298"/>
    <n v="24.3066884176183"/>
  </r>
  <r>
    <x v="6"/>
    <x v="28"/>
    <x v="1"/>
    <n v="152"/>
    <n v="41"/>
    <n v="26.973684210526301"/>
  </r>
  <r>
    <x v="6"/>
    <x v="29"/>
    <x v="1"/>
    <n v="90"/>
    <n v="24"/>
    <n v="26.6666666666667"/>
  </r>
  <r>
    <x v="6"/>
    <x v="30"/>
    <x v="1"/>
    <n v="82"/>
    <n v="13"/>
    <n v="15.853658536585399"/>
  </r>
  <r>
    <x v="6"/>
    <x v="31"/>
    <x v="1"/>
    <n v="71"/>
    <n v="23"/>
    <n v="32.394366197183103"/>
  </r>
  <r>
    <x v="6"/>
    <x v="32"/>
    <x v="1"/>
    <n v="150"/>
    <n v="34"/>
    <n v="22.6666666666667"/>
  </r>
  <r>
    <x v="6"/>
    <x v="33"/>
    <x v="1"/>
    <n v="211"/>
    <n v="33"/>
    <n v="15.639810426540301"/>
  </r>
  <r>
    <x v="6"/>
    <x v="97"/>
    <x v="1"/>
    <n v="9"/>
    <n v="0"/>
    <n v="0"/>
  </r>
  <r>
    <x v="6"/>
    <x v="34"/>
    <x v="1"/>
    <n v="99"/>
    <n v="15"/>
    <n v="15.1515151515152"/>
  </r>
  <r>
    <x v="6"/>
    <x v="35"/>
    <x v="1"/>
    <n v="129"/>
    <n v="27"/>
    <n v="20.930232558139501"/>
  </r>
  <r>
    <x v="6"/>
    <x v="36"/>
    <x v="1"/>
    <n v="73"/>
    <n v="0"/>
    <n v="0"/>
  </r>
  <r>
    <x v="6"/>
    <x v="37"/>
    <x v="1"/>
    <n v="97"/>
    <n v="34"/>
    <n v="35.051546391752602"/>
  </r>
  <r>
    <x v="6"/>
    <x v="38"/>
    <x v="1"/>
    <n v="101"/>
    <n v="25"/>
    <n v="24.752475247524799"/>
  </r>
  <r>
    <x v="6"/>
    <x v="39"/>
    <x v="1"/>
    <n v="85"/>
    <n v="14"/>
    <n v="16.470588235294102"/>
  </r>
  <r>
    <x v="6"/>
    <x v="40"/>
    <x v="1"/>
    <n v="217"/>
    <n v="46"/>
    <n v="21.198156682027701"/>
  </r>
  <r>
    <x v="6"/>
    <x v="41"/>
    <x v="1"/>
    <n v="68"/>
    <n v="17"/>
    <n v="25"/>
  </r>
  <r>
    <x v="6"/>
    <x v="42"/>
    <x v="1"/>
    <n v="637"/>
    <n v="139"/>
    <n v="21.821036106750402"/>
  </r>
  <r>
    <x v="6"/>
    <x v="43"/>
    <x v="1"/>
    <n v="115"/>
    <n v="24"/>
    <n v="20.869565217391301"/>
  </r>
  <r>
    <x v="6"/>
    <x v="44"/>
    <x v="1"/>
    <n v="298"/>
    <n v="56"/>
    <n v="18.7919463087248"/>
  </r>
  <r>
    <x v="6"/>
    <x v="45"/>
    <x v="1"/>
    <n v="81"/>
    <n v="15"/>
    <n v="18.518518518518501"/>
  </r>
  <r>
    <x v="6"/>
    <x v="46"/>
    <x v="1"/>
    <n v="176"/>
    <n v="50"/>
    <n v="28.409090909090899"/>
  </r>
  <r>
    <x v="6"/>
    <x v="47"/>
    <x v="1"/>
    <n v="95"/>
    <n v="40"/>
    <n v="42.105263157894697"/>
  </r>
  <r>
    <x v="6"/>
    <x v="48"/>
    <x v="1"/>
    <n v="264"/>
    <n v="44"/>
    <n v="16.6666666666667"/>
  </r>
  <r>
    <x v="6"/>
    <x v="49"/>
    <x v="1"/>
    <n v="233"/>
    <n v="54"/>
    <n v="23.175965665236099"/>
  </r>
  <r>
    <x v="6"/>
    <x v="50"/>
    <x v="1"/>
    <n v="119"/>
    <n v="39"/>
    <n v="32.773109243697498"/>
  </r>
  <r>
    <x v="6"/>
    <x v="51"/>
    <x v="1"/>
    <n v="14"/>
    <n v="0"/>
    <n v="0"/>
  </r>
  <r>
    <x v="6"/>
    <x v="52"/>
    <x v="1"/>
    <n v="249"/>
    <n v="65"/>
    <n v="26.1044176706827"/>
  </r>
  <r>
    <x v="6"/>
    <x v="53"/>
    <x v="1"/>
    <n v="131"/>
    <n v="20"/>
    <n v="15.267175572519101"/>
  </r>
  <r>
    <x v="6"/>
    <x v="54"/>
    <x v="1"/>
    <n v="145"/>
    <n v="43"/>
    <n v="29.6551724137931"/>
  </r>
  <r>
    <x v="6"/>
    <x v="55"/>
    <x v="1"/>
    <n v="218"/>
    <n v="53"/>
    <n v="24.311926605504599"/>
  </r>
  <r>
    <x v="6"/>
    <x v="56"/>
    <x v="1"/>
    <n v="51"/>
    <n v="8"/>
    <n v="15.6862745098039"/>
  </r>
  <r>
    <x v="6"/>
    <x v="57"/>
    <x v="1"/>
    <n v="87"/>
    <n v="17"/>
    <n v="19.540229885057499"/>
  </r>
  <r>
    <x v="6"/>
    <x v="58"/>
    <x v="1"/>
    <n v="56"/>
    <n v="0"/>
    <n v="0"/>
  </r>
  <r>
    <x v="6"/>
    <x v="59"/>
    <x v="1"/>
    <n v="69"/>
    <n v="20"/>
    <n v="28.985507246376802"/>
  </r>
  <r>
    <x v="6"/>
    <x v="60"/>
    <x v="1"/>
    <n v="250"/>
    <n v="58"/>
    <n v="23.2"/>
  </r>
  <r>
    <x v="6"/>
    <x v="61"/>
    <x v="1"/>
    <n v="102"/>
    <n v="24"/>
    <n v="23.529411764705898"/>
  </r>
  <r>
    <x v="6"/>
    <x v="62"/>
    <x v="1"/>
    <n v="231"/>
    <n v="90"/>
    <n v="38.961038961039002"/>
  </r>
  <r>
    <x v="6"/>
    <x v="63"/>
    <x v="1"/>
    <n v="160"/>
    <n v="30"/>
    <n v="18.75"/>
  </r>
  <r>
    <x v="6"/>
    <x v="64"/>
    <x v="1"/>
    <n v="154"/>
    <n v="40"/>
    <n v="25.974025974025999"/>
  </r>
  <r>
    <x v="6"/>
    <x v="65"/>
    <x v="1"/>
    <n v="172"/>
    <n v="74"/>
    <n v="43.023255813953497"/>
  </r>
  <r>
    <x v="6"/>
    <x v="66"/>
    <x v="1"/>
    <n v="27"/>
    <n v="8"/>
    <n v="29.629629629629601"/>
  </r>
  <r>
    <x v="6"/>
    <x v="67"/>
    <x v="1"/>
    <n v="174"/>
    <n v="41"/>
    <n v="23.5632183908046"/>
  </r>
  <r>
    <x v="6"/>
    <x v="68"/>
    <x v="1"/>
    <n v="118"/>
    <n v="23"/>
    <n v="19.491525423728799"/>
  </r>
  <r>
    <x v="6"/>
    <x v="69"/>
    <x v="1"/>
    <n v="394"/>
    <n v="84"/>
    <n v="21.3197969543147"/>
  </r>
  <r>
    <x v="6"/>
    <x v="70"/>
    <x v="1"/>
    <n v="124"/>
    <n v="13"/>
    <n v="10.4838709677419"/>
  </r>
  <r>
    <x v="6"/>
    <x v="71"/>
    <x v="1"/>
    <n v="291"/>
    <n v="71"/>
    <n v="24.398625429553299"/>
  </r>
  <r>
    <x v="6"/>
    <x v="72"/>
    <x v="1"/>
    <n v="128"/>
    <n v="31"/>
    <n v="24.21875"/>
  </r>
  <r>
    <x v="6"/>
    <x v="73"/>
    <x v="1"/>
    <n v="31"/>
    <n v="7"/>
    <n v="22.580645161290299"/>
  </r>
  <r>
    <x v="6"/>
    <x v="74"/>
    <x v="0"/>
    <n v="315"/>
    <n v="74"/>
    <n v="23.492063492063501"/>
  </r>
  <r>
    <x v="6"/>
    <x v="75"/>
    <x v="0"/>
    <n v="571"/>
    <n v="46"/>
    <n v="8.0560420315236403"/>
  </r>
  <r>
    <x v="6"/>
    <x v="76"/>
    <x v="0"/>
    <n v="766"/>
    <n v="75"/>
    <n v="9.7911227154047005"/>
  </r>
  <r>
    <x v="6"/>
    <x v="77"/>
    <x v="0"/>
    <n v="101"/>
    <n v="18"/>
    <n v="17.821782178217799"/>
  </r>
  <r>
    <x v="6"/>
    <x v="78"/>
    <x v="0"/>
    <n v="96"/>
    <n v="11"/>
    <n v="11.4583333333333"/>
  </r>
  <r>
    <x v="6"/>
    <x v="79"/>
    <x v="0"/>
    <n v="226"/>
    <n v="19"/>
    <n v="8.4070796460176993"/>
  </r>
  <r>
    <x v="6"/>
    <x v="80"/>
    <x v="0"/>
    <n v="245"/>
    <n v="29"/>
    <n v="11.836734693877601"/>
  </r>
  <r>
    <x v="6"/>
    <x v="81"/>
    <x v="0"/>
    <n v="97"/>
    <n v="9"/>
    <n v="9.2783505154639201"/>
  </r>
  <r>
    <x v="6"/>
    <x v="82"/>
    <x v="0"/>
    <n v="239"/>
    <n v="36"/>
    <n v="15.0627615062762"/>
  </r>
  <r>
    <x v="6"/>
    <x v="83"/>
    <x v="0"/>
    <n v="144"/>
    <n v="25"/>
    <n v="17.3611111111111"/>
  </r>
  <r>
    <x v="6"/>
    <x v="84"/>
    <x v="0"/>
    <n v="129"/>
    <n v="21"/>
    <n v="16.2790697674419"/>
  </r>
  <r>
    <x v="6"/>
    <x v="85"/>
    <x v="0"/>
    <n v="64"/>
    <n v="7"/>
    <n v="10.9375"/>
  </r>
  <r>
    <x v="6"/>
    <x v="86"/>
    <x v="0"/>
    <n v="142"/>
    <n v="16"/>
    <n v="11.2676056338028"/>
  </r>
  <r>
    <x v="6"/>
    <x v="87"/>
    <x v="0"/>
    <n v="596"/>
    <n v="76"/>
    <n v="12.751677852348999"/>
  </r>
  <r>
    <x v="6"/>
    <x v="88"/>
    <x v="0"/>
    <n v="268"/>
    <n v="28"/>
    <n v="10.4477611940299"/>
  </r>
  <r>
    <x v="6"/>
    <x v="89"/>
    <x v="0"/>
    <n v="17"/>
    <n v="5"/>
    <n v="29.411764705882401"/>
  </r>
  <r>
    <x v="6"/>
    <x v="90"/>
    <x v="0"/>
    <n v="147"/>
    <n v="25"/>
    <n v="17.006802721088398"/>
  </r>
  <r>
    <x v="6"/>
    <x v="91"/>
    <x v="0"/>
    <n v="98"/>
    <n v="14"/>
    <n v="14.285714285714301"/>
  </r>
  <r>
    <x v="6"/>
    <x v="92"/>
    <x v="0"/>
    <n v="219"/>
    <n v="27"/>
    <n v="12.328767123287699"/>
  </r>
  <r>
    <x v="6"/>
    <x v="93"/>
    <x v="0"/>
    <n v="331"/>
    <n v="31"/>
    <n v="9.3655589123867102"/>
  </r>
  <r>
    <x v="6"/>
    <x v="94"/>
    <x v="0"/>
    <n v="408"/>
    <n v="48"/>
    <n v="11.764705882352899"/>
  </r>
  <r>
    <x v="6"/>
    <x v="95"/>
    <x v="0"/>
    <n v="245"/>
    <n v="33"/>
    <n v="13.469387755102"/>
  </r>
  <r>
    <x v="6"/>
    <x v="96"/>
    <x v="0"/>
    <n v="191"/>
    <n v="27"/>
    <n v="14.1361256544503"/>
  </r>
  <r>
    <x v="6"/>
    <x v="0"/>
    <x v="0"/>
    <n v="181"/>
    <n v="24"/>
    <n v="13.2596685082873"/>
  </r>
  <r>
    <x v="6"/>
    <x v="1"/>
    <x v="0"/>
    <n v="273"/>
    <n v="27"/>
    <n v="9.8901098901098905"/>
  </r>
  <r>
    <x v="6"/>
    <x v="2"/>
    <x v="0"/>
    <n v="246"/>
    <n v="26"/>
    <n v="10.569105691056899"/>
  </r>
  <r>
    <x v="6"/>
    <x v="3"/>
    <x v="0"/>
    <n v="99"/>
    <n v="10"/>
    <n v="10.1010101010101"/>
  </r>
  <r>
    <x v="6"/>
    <x v="4"/>
    <x v="0"/>
    <n v="214"/>
    <n v="27"/>
    <n v="12.616822429906501"/>
  </r>
  <r>
    <x v="6"/>
    <x v="5"/>
    <x v="0"/>
    <n v="179"/>
    <n v="23"/>
    <n v="12.849162011173201"/>
  </r>
  <r>
    <x v="6"/>
    <x v="6"/>
    <x v="0"/>
    <n v="227"/>
    <n v="21"/>
    <n v="9.2511013215859101"/>
  </r>
  <r>
    <x v="6"/>
    <x v="7"/>
    <x v="0"/>
    <n v="345"/>
    <n v="67"/>
    <n v="19.4202898550725"/>
  </r>
  <r>
    <x v="6"/>
    <x v="8"/>
    <x v="0"/>
    <n v="158"/>
    <n v="16"/>
    <n v="10.126582278480999"/>
  </r>
  <r>
    <x v="6"/>
    <x v="9"/>
    <x v="0"/>
    <n v="136"/>
    <n v="15"/>
    <n v="11.0294117647059"/>
  </r>
  <r>
    <x v="6"/>
    <x v="10"/>
    <x v="0"/>
    <n v="346"/>
    <n v="43"/>
    <n v="12.4277456647399"/>
  </r>
  <r>
    <x v="6"/>
    <x v="11"/>
    <x v="0"/>
    <n v="134"/>
    <n v="15"/>
    <n v="11.194029850746301"/>
  </r>
  <r>
    <x v="6"/>
    <x v="12"/>
    <x v="0"/>
    <n v="260"/>
    <n v="42"/>
    <n v="16.153846153846199"/>
  </r>
  <r>
    <x v="6"/>
    <x v="13"/>
    <x v="0"/>
    <n v="206"/>
    <n v="15"/>
    <n v="7.2815533980582501"/>
  </r>
  <r>
    <x v="6"/>
    <x v="14"/>
    <x v="0"/>
    <n v="237"/>
    <n v="29"/>
    <n v="12.236286919831199"/>
  </r>
  <r>
    <x v="6"/>
    <x v="15"/>
    <x v="0"/>
    <n v="242"/>
    <n v="35"/>
    <n v="14.462809917355401"/>
  </r>
  <r>
    <x v="6"/>
    <x v="16"/>
    <x v="0"/>
    <n v="215"/>
    <n v="35"/>
    <n v="16.2790697674419"/>
  </r>
  <r>
    <x v="6"/>
    <x v="17"/>
    <x v="0"/>
    <n v="311"/>
    <n v="33"/>
    <n v="10.6109324758842"/>
  </r>
  <r>
    <x v="6"/>
    <x v="18"/>
    <x v="0"/>
    <n v="218"/>
    <n v="18"/>
    <n v="8.2568807339449606"/>
  </r>
  <r>
    <x v="6"/>
    <x v="19"/>
    <x v="0"/>
    <n v="185"/>
    <n v="30"/>
    <n v="16.2162162162162"/>
  </r>
  <r>
    <x v="6"/>
    <x v="20"/>
    <x v="0"/>
    <n v="148"/>
    <n v="21"/>
    <n v="14.1891891891892"/>
  </r>
  <r>
    <x v="6"/>
    <x v="21"/>
    <x v="0"/>
    <n v="104"/>
    <n v="19"/>
    <n v="18.269230769230798"/>
  </r>
  <r>
    <x v="6"/>
    <x v="22"/>
    <x v="0"/>
    <n v="84"/>
    <n v="11"/>
    <n v="13.0952380952381"/>
  </r>
  <r>
    <x v="6"/>
    <x v="23"/>
    <x v="0"/>
    <n v="117"/>
    <n v="12"/>
    <n v="10.2564102564103"/>
  </r>
  <r>
    <x v="6"/>
    <x v="24"/>
    <x v="0"/>
    <n v="220"/>
    <n v="39"/>
    <n v="17.727272727272702"/>
  </r>
  <r>
    <x v="6"/>
    <x v="25"/>
    <x v="0"/>
    <n v="143"/>
    <n v="17"/>
    <n v="11.888111888111901"/>
  </r>
  <r>
    <x v="6"/>
    <x v="26"/>
    <x v="0"/>
    <n v="483"/>
    <n v="57"/>
    <n v="11.8012422360248"/>
  </r>
  <r>
    <x v="6"/>
    <x v="27"/>
    <x v="0"/>
    <n v="1404"/>
    <n v="180"/>
    <n v="12.8205128205128"/>
  </r>
  <r>
    <x v="6"/>
    <x v="28"/>
    <x v="0"/>
    <n v="216"/>
    <n v="19"/>
    <n v="8.7962962962962994"/>
  </r>
  <r>
    <x v="6"/>
    <x v="29"/>
    <x v="0"/>
    <n v="94"/>
    <n v="8"/>
    <n v="8.5106382978723403"/>
  </r>
  <r>
    <x v="6"/>
    <x v="30"/>
    <x v="0"/>
    <n v="110"/>
    <n v="17"/>
    <n v="15.454545454545499"/>
  </r>
  <r>
    <x v="6"/>
    <x v="31"/>
    <x v="0"/>
    <n v="55"/>
    <n v="11"/>
    <n v="20"/>
  </r>
  <r>
    <x v="6"/>
    <x v="32"/>
    <x v="0"/>
    <n v="161"/>
    <n v="21"/>
    <n v="13.0434782608696"/>
  </r>
  <r>
    <x v="6"/>
    <x v="33"/>
    <x v="0"/>
    <n v="227"/>
    <n v="26"/>
    <n v="11.453744493392101"/>
  </r>
  <r>
    <x v="6"/>
    <x v="34"/>
    <x v="0"/>
    <n v="128"/>
    <n v="13"/>
    <n v="10.15625"/>
  </r>
  <r>
    <x v="6"/>
    <x v="35"/>
    <x v="0"/>
    <n v="227"/>
    <n v="21"/>
    <n v="9.2511013215859101"/>
  </r>
  <r>
    <x v="6"/>
    <x v="36"/>
    <x v="0"/>
    <n v="68"/>
    <n v="12"/>
    <n v="17.647058823529399"/>
  </r>
  <r>
    <x v="6"/>
    <x v="37"/>
    <x v="0"/>
    <n v="118"/>
    <n v="11"/>
    <n v="9.3220338983050901"/>
  </r>
  <r>
    <x v="6"/>
    <x v="38"/>
    <x v="0"/>
    <n v="157"/>
    <n v="14"/>
    <n v="8.9171974522292992"/>
  </r>
  <r>
    <x v="6"/>
    <x v="39"/>
    <x v="0"/>
    <n v="213"/>
    <n v="19"/>
    <n v="8.92018779342723"/>
  </r>
  <r>
    <x v="6"/>
    <x v="40"/>
    <x v="0"/>
    <n v="234"/>
    <n v="24"/>
    <n v="10.2564102564103"/>
  </r>
  <r>
    <x v="6"/>
    <x v="41"/>
    <x v="0"/>
    <n v="57"/>
    <n v="7"/>
    <n v="12.280701754386"/>
  </r>
  <r>
    <x v="6"/>
    <x v="42"/>
    <x v="0"/>
    <n v="940"/>
    <n v="110"/>
    <n v="11.702127659574501"/>
  </r>
  <r>
    <x v="6"/>
    <x v="43"/>
    <x v="0"/>
    <n v="151"/>
    <n v="19"/>
    <n v="12.582781456953599"/>
  </r>
  <r>
    <x v="6"/>
    <x v="44"/>
    <x v="0"/>
    <n v="307"/>
    <n v="45"/>
    <n v="14.657980456026101"/>
  </r>
  <r>
    <x v="6"/>
    <x v="45"/>
    <x v="0"/>
    <n v="82"/>
    <n v="18"/>
    <n v="21.951219512195099"/>
  </r>
  <r>
    <x v="6"/>
    <x v="46"/>
    <x v="0"/>
    <n v="170"/>
    <n v="33"/>
    <n v="19.411764705882401"/>
  </r>
  <r>
    <x v="6"/>
    <x v="47"/>
    <x v="0"/>
    <n v="104"/>
    <n v="19"/>
    <n v="18.269230769230798"/>
  </r>
  <r>
    <x v="6"/>
    <x v="48"/>
    <x v="0"/>
    <n v="372"/>
    <n v="31"/>
    <n v="8.3333333333333304"/>
  </r>
  <r>
    <x v="6"/>
    <x v="49"/>
    <x v="0"/>
    <n v="260"/>
    <n v="35"/>
    <n v="13.461538461538501"/>
  </r>
  <r>
    <x v="6"/>
    <x v="50"/>
    <x v="0"/>
    <n v="192"/>
    <n v="26"/>
    <n v="13.5416666666667"/>
  </r>
  <r>
    <x v="6"/>
    <x v="51"/>
    <x v="0"/>
    <n v="11"/>
    <n v="0"/>
    <n v="0"/>
  </r>
  <r>
    <x v="6"/>
    <x v="52"/>
    <x v="0"/>
    <n v="290"/>
    <n v="37"/>
    <n v="12.758620689655199"/>
  </r>
  <r>
    <x v="6"/>
    <x v="53"/>
    <x v="0"/>
    <n v="161"/>
    <n v="15"/>
    <n v="9.3167701863354093"/>
  </r>
  <r>
    <x v="6"/>
    <x v="54"/>
    <x v="0"/>
    <n v="159"/>
    <n v="18"/>
    <n v="11.320754716981099"/>
  </r>
  <r>
    <x v="6"/>
    <x v="55"/>
    <x v="0"/>
    <n v="303"/>
    <n v="44"/>
    <n v="14.5214521452145"/>
  </r>
  <r>
    <x v="6"/>
    <x v="56"/>
    <x v="0"/>
    <n v="90"/>
    <n v="17"/>
    <n v="18.8888888888889"/>
  </r>
  <r>
    <x v="6"/>
    <x v="57"/>
    <x v="0"/>
    <n v="110"/>
    <n v="14"/>
    <n v="12.7272727272727"/>
  </r>
  <r>
    <x v="6"/>
    <x v="58"/>
    <x v="0"/>
    <n v="102"/>
    <n v="13"/>
    <n v="12.7450980392157"/>
  </r>
  <r>
    <x v="6"/>
    <x v="59"/>
    <x v="0"/>
    <n v="82"/>
    <n v="13"/>
    <n v="15.853658536585399"/>
  </r>
  <r>
    <x v="6"/>
    <x v="60"/>
    <x v="0"/>
    <n v="292"/>
    <n v="48"/>
    <n v="16.438356164383599"/>
  </r>
  <r>
    <x v="6"/>
    <x v="61"/>
    <x v="0"/>
    <n v="150"/>
    <n v="17"/>
    <n v="11.3333333333333"/>
  </r>
  <r>
    <x v="6"/>
    <x v="62"/>
    <x v="0"/>
    <n v="432"/>
    <n v="102"/>
    <n v="23.6111111111111"/>
  </r>
  <r>
    <x v="6"/>
    <x v="63"/>
    <x v="0"/>
    <n v="117"/>
    <n v="19"/>
    <n v="16.239316239316199"/>
  </r>
  <r>
    <x v="6"/>
    <x v="64"/>
    <x v="0"/>
    <n v="169"/>
    <n v="18"/>
    <n v="10.6508875739645"/>
  </r>
  <r>
    <x v="6"/>
    <x v="65"/>
    <x v="0"/>
    <n v="229"/>
    <n v="61"/>
    <n v="26.637554585152799"/>
  </r>
  <r>
    <x v="6"/>
    <x v="66"/>
    <x v="0"/>
    <n v="58"/>
    <n v="10"/>
    <n v="17.241379310344801"/>
  </r>
  <r>
    <x v="6"/>
    <x v="67"/>
    <x v="0"/>
    <n v="205"/>
    <n v="28"/>
    <n v="13.6585365853659"/>
  </r>
  <r>
    <x v="6"/>
    <x v="68"/>
    <x v="0"/>
    <n v="231"/>
    <n v="31"/>
    <n v="13.419913419913399"/>
  </r>
  <r>
    <x v="6"/>
    <x v="69"/>
    <x v="0"/>
    <n v="490"/>
    <n v="51"/>
    <n v="10.408163265306101"/>
  </r>
  <r>
    <x v="6"/>
    <x v="70"/>
    <x v="0"/>
    <n v="113"/>
    <n v="11"/>
    <n v="9.7345132743362903"/>
  </r>
  <r>
    <x v="6"/>
    <x v="71"/>
    <x v="0"/>
    <n v="342"/>
    <n v="56"/>
    <n v="16.374269005847999"/>
  </r>
  <r>
    <x v="6"/>
    <x v="72"/>
    <x v="0"/>
    <n v="125"/>
    <n v="18"/>
    <n v="14.4"/>
  </r>
  <r>
    <x v="6"/>
    <x v="73"/>
    <x v="0"/>
    <n v="29"/>
    <n v="0"/>
    <n v="0"/>
  </r>
  <r>
    <x v="7"/>
    <x v="74"/>
    <x v="1"/>
    <n v="186"/>
    <n v="76"/>
    <n v="40.860215053763397"/>
  </r>
  <r>
    <x v="7"/>
    <x v="75"/>
    <x v="1"/>
    <n v="586"/>
    <n v="89"/>
    <n v="15.1877133105802"/>
  </r>
  <r>
    <x v="7"/>
    <x v="76"/>
    <x v="1"/>
    <n v="921"/>
    <n v="173"/>
    <n v="18.783930510314899"/>
  </r>
  <r>
    <x v="7"/>
    <x v="77"/>
    <x v="1"/>
    <n v="63"/>
    <n v="20"/>
    <n v="31.7460317460318"/>
  </r>
  <r>
    <x v="7"/>
    <x v="78"/>
    <x v="1"/>
    <n v="97"/>
    <n v="21"/>
    <n v="21.6494845360825"/>
  </r>
  <r>
    <x v="7"/>
    <x v="79"/>
    <x v="1"/>
    <n v="153"/>
    <n v="21"/>
    <n v="13.7254901960784"/>
  </r>
  <r>
    <x v="7"/>
    <x v="80"/>
    <x v="1"/>
    <n v="155"/>
    <n v="35"/>
    <n v="22.580645161290299"/>
  </r>
  <r>
    <x v="7"/>
    <x v="81"/>
    <x v="1"/>
    <n v="97"/>
    <n v="14"/>
    <n v="14.432989690721699"/>
  </r>
  <r>
    <x v="7"/>
    <x v="82"/>
    <x v="1"/>
    <n v="168"/>
    <n v="37"/>
    <n v="22.023809523809501"/>
  </r>
  <r>
    <x v="7"/>
    <x v="83"/>
    <x v="1"/>
    <n v="123"/>
    <n v="29"/>
    <n v="23.5772357723577"/>
  </r>
  <r>
    <x v="7"/>
    <x v="84"/>
    <x v="1"/>
    <n v="104"/>
    <n v="20"/>
    <n v="19.230769230769202"/>
  </r>
  <r>
    <x v="7"/>
    <x v="85"/>
    <x v="1"/>
    <n v="43"/>
    <n v="11"/>
    <n v="25.581395348837201"/>
  </r>
  <r>
    <x v="7"/>
    <x v="86"/>
    <x v="1"/>
    <n v="90"/>
    <n v="15"/>
    <n v="16.6666666666667"/>
  </r>
  <r>
    <x v="7"/>
    <x v="87"/>
    <x v="1"/>
    <n v="427"/>
    <n v="105"/>
    <n v="24.590163934426201"/>
  </r>
  <r>
    <x v="7"/>
    <x v="88"/>
    <x v="1"/>
    <n v="203"/>
    <n v="46"/>
    <n v="22.660098522167502"/>
  </r>
  <r>
    <x v="7"/>
    <x v="89"/>
    <x v="1"/>
    <n v="15"/>
    <n v="0"/>
    <n v="0"/>
  </r>
  <r>
    <x v="7"/>
    <x v="90"/>
    <x v="1"/>
    <n v="132"/>
    <n v="51"/>
    <n v="38.636363636363598"/>
  </r>
  <r>
    <x v="7"/>
    <x v="91"/>
    <x v="1"/>
    <n v="106"/>
    <n v="19"/>
    <n v="17.924528301886799"/>
  </r>
  <r>
    <x v="7"/>
    <x v="92"/>
    <x v="1"/>
    <n v="131"/>
    <n v="25"/>
    <n v="19.083969465648899"/>
  </r>
  <r>
    <x v="7"/>
    <x v="93"/>
    <x v="1"/>
    <n v="173"/>
    <n v="41"/>
    <n v="23.699421965317899"/>
  </r>
  <r>
    <x v="7"/>
    <x v="94"/>
    <x v="1"/>
    <n v="367"/>
    <n v="97"/>
    <n v="26.430517711171699"/>
  </r>
  <r>
    <x v="7"/>
    <x v="95"/>
    <x v="1"/>
    <n v="186"/>
    <n v="39"/>
    <n v="20.9677419354839"/>
  </r>
  <r>
    <x v="7"/>
    <x v="96"/>
    <x v="1"/>
    <n v="156"/>
    <n v="41"/>
    <n v="26.282051282051299"/>
  </r>
  <r>
    <x v="7"/>
    <x v="0"/>
    <x v="1"/>
    <n v="107"/>
    <n v="31"/>
    <n v="28.971962616822399"/>
  </r>
  <r>
    <x v="7"/>
    <x v="1"/>
    <x v="1"/>
    <n v="286"/>
    <n v="68"/>
    <n v="23.776223776223802"/>
  </r>
  <r>
    <x v="7"/>
    <x v="2"/>
    <x v="1"/>
    <n v="227"/>
    <n v="38"/>
    <n v="16.740088105726901"/>
  </r>
  <r>
    <x v="7"/>
    <x v="3"/>
    <x v="1"/>
    <n v="83"/>
    <n v="23"/>
    <n v="27.710843373494001"/>
  </r>
  <r>
    <x v="7"/>
    <x v="4"/>
    <x v="1"/>
    <n v="145"/>
    <n v="20"/>
    <n v="13.7931034482759"/>
  </r>
  <r>
    <x v="7"/>
    <x v="5"/>
    <x v="1"/>
    <n v="144"/>
    <n v="39"/>
    <n v="27.0833333333333"/>
  </r>
  <r>
    <x v="7"/>
    <x v="6"/>
    <x v="1"/>
    <n v="185"/>
    <n v="36"/>
    <n v="19.459459459459499"/>
  </r>
  <r>
    <x v="7"/>
    <x v="7"/>
    <x v="1"/>
    <n v="213"/>
    <n v="64"/>
    <n v="30.046948356807501"/>
  </r>
  <r>
    <x v="7"/>
    <x v="8"/>
    <x v="1"/>
    <n v="98"/>
    <n v="33"/>
    <n v="33.673469387755098"/>
  </r>
  <r>
    <x v="7"/>
    <x v="9"/>
    <x v="1"/>
    <n v="101"/>
    <n v="16"/>
    <n v="15.841584158415801"/>
  </r>
  <r>
    <x v="7"/>
    <x v="10"/>
    <x v="1"/>
    <n v="216"/>
    <n v="61"/>
    <n v="28.240740740740701"/>
  </r>
  <r>
    <x v="7"/>
    <x v="11"/>
    <x v="1"/>
    <n v="117"/>
    <n v="30"/>
    <n v="25.6410256410256"/>
  </r>
  <r>
    <x v="7"/>
    <x v="12"/>
    <x v="1"/>
    <n v="220"/>
    <n v="58"/>
    <n v="26.363636363636399"/>
  </r>
  <r>
    <x v="7"/>
    <x v="13"/>
    <x v="1"/>
    <n v="163"/>
    <n v="42"/>
    <n v="25.766871165644201"/>
  </r>
  <r>
    <x v="7"/>
    <x v="14"/>
    <x v="1"/>
    <n v="189"/>
    <n v="38"/>
    <n v="20.105820105820101"/>
  </r>
  <r>
    <x v="7"/>
    <x v="15"/>
    <x v="1"/>
    <n v="151"/>
    <n v="41"/>
    <n v="27.152317880794701"/>
  </r>
  <r>
    <x v="7"/>
    <x v="16"/>
    <x v="1"/>
    <n v="189"/>
    <n v="70"/>
    <n v="37.037037037037003"/>
  </r>
  <r>
    <x v="7"/>
    <x v="17"/>
    <x v="1"/>
    <n v="222"/>
    <n v="35"/>
    <n v="15.765765765765799"/>
  </r>
  <r>
    <x v="7"/>
    <x v="18"/>
    <x v="1"/>
    <n v="165"/>
    <n v="35"/>
    <n v="21.2121212121212"/>
  </r>
  <r>
    <x v="7"/>
    <x v="19"/>
    <x v="1"/>
    <n v="123"/>
    <n v="36"/>
    <n v="29.268292682926798"/>
  </r>
  <r>
    <x v="7"/>
    <x v="20"/>
    <x v="1"/>
    <n v="117"/>
    <n v="31"/>
    <n v="26.495726495726501"/>
  </r>
  <r>
    <x v="7"/>
    <x v="21"/>
    <x v="1"/>
    <n v="101"/>
    <n v="33"/>
    <n v="32.673267326732699"/>
  </r>
  <r>
    <x v="7"/>
    <x v="22"/>
    <x v="1"/>
    <n v="43"/>
    <n v="16"/>
    <n v="37.209302325581397"/>
  </r>
  <r>
    <x v="7"/>
    <x v="23"/>
    <x v="1"/>
    <n v="100"/>
    <n v="22"/>
    <n v="22"/>
  </r>
  <r>
    <x v="7"/>
    <x v="24"/>
    <x v="1"/>
    <n v="128"/>
    <n v="38"/>
    <n v="29.6875"/>
  </r>
  <r>
    <x v="7"/>
    <x v="25"/>
    <x v="1"/>
    <n v="106"/>
    <n v="23"/>
    <n v="21.698113207547198"/>
  </r>
  <r>
    <x v="7"/>
    <x v="26"/>
    <x v="1"/>
    <n v="279"/>
    <n v="56"/>
    <n v="20.0716845878136"/>
  </r>
  <r>
    <x v="7"/>
    <x v="27"/>
    <x v="1"/>
    <n v="1229"/>
    <n v="299"/>
    <n v="24.328722538649298"/>
  </r>
  <r>
    <x v="7"/>
    <x v="28"/>
    <x v="1"/>
    <n v="150"/>
    <n v="32"/>
    <n v="21.3333333333333"/>
  </r>
  <r>
    <x v="7"/>
    <x v="29"/>
    <x v="1"/>
    <n v="98"/>
    <n v="26"/>
    <n v="26.530612244897998"/>
  </r>
  <r>
    <x v="7"/>
    <x v="30"/>
    <x v="1"/>
    <n v="80"/>
    <n v="16"/>
    <n v="20"/>
  </r>
  <r>
    <x v="7"/>
    <x v="31"/>
    <x v="1"/>
    <n v="65"/>
    <n v="24"/>
    <n v="36.923076923076898"/>
  </r>
  <r>
    <x v="7"/>
    <x v="32"/>
    <x v="1"/>
    <n v="146"/>
    <n v="39"/>
    <n v="26.712328767123299"/>
  </r>
  <r>
    <x v="7"/>
    <x v="33"/>
    <x v="1"/>
    <n v="197"/>
    <n v="35"/>
    <n v="17.7664974619289"/>
  </r>
  <r>
    <x v="7"/>
    <x v="34"/>
    <x v="1"/>
    <n v="108"/>
    <n v="13"/>
    <n v="12.037037037037001"/>
  </r>
  <r>
    <x v="7"/>
    <x v="35"/>
    <x v="1"/>
    <n v="125"/>
    <n v="28"/>
    <n v="22.4"/>
  </r>
  <r>
    <x v="7"/>
    <x v="36"/>
    <x v="1"/>
    <n v="78"/>
    <n v="11"/>
    <n v="14.1025641025641"/>
  </r>
  <r>
    <x v="7"/>
    <x v="37"/>
    <x v="1"/>
    <n v="102"/>
    <n v="34"/>
    <n v="33.3333333333333"/>
  </r>
  <r>
    <x v="7"/>
    <x v="38"/>
    <x v="1"/>
    <n v="91"/>
    <n v="24"/>
    <n v="26.373626373626401"/>
  </r>
  <r>
    <x v="7"/>
    <x v="39"/>
    <x v="1"/>
    <n v="81"/>
    <n v="13"/>
    <n v="16.049382716049401"/>
  </r>
  <r>
    <x v="7"/>
    <x v="40"/>
    <x v="1"/>
    <n v="209"/>
    <n v="45"/>
    <n v="21.5311004784689"/>
  </r>
  <r>
    <x v="7"/>
    <x v="41"/>
    <x v="1"/>
    <n v="77"/>
    <n v="19"/>
    <n v="24.675324675324699"/>
  </r>
  <r>
    <x v="7"/>
    <x v="42"/>
    <x v="1"/>
    <n v="606"/>
    <n v="153"/>
    <n v="25.2475247524753"/>
  </r>
  <r>
    <x v="7"/>
    <x v="43"/>
    <x v="1"/>
    <n v="102"/>
    <n v="24"/>
    <n v="23.529411764705898"/>
  </r>
  <r>
    <x v="7"/>
    <x v="44"/>
    <x v="1"/>
    <n v="303"/>
    <n v="74"/>
    <n v="24.422442244224399"/>
  </r>
  <r>
    <x v="7"/>
    <x v="45"/>
    <x v="1"/>
    <n v="87"/>
    <n v="21"/>
    <n v="24.137931034482801"/>
  </r>
  <r>
    <x v="7"/>
    <x v="46"/>
    <x v="1"/>
    <n v="168"/>
    <n v="44"/>
    <n v="26.1904761904762"/>
  </r>
  <r>
    <x v="7"/>
    <x v="47"/>
    <x v="1"/>
    <n v="83"/>
    <n v="35"/>
    <n v="42.168674698795201"/>
  </r>
  <r>
    <x v="7"/>
    <x v="48"/>
    <x v="1"/>
    <n v="255"/>
    <n v="43"/>
    <n v="16.862745098039198"/>
  </r>
  <r>
    <x v="7"/>
    <x v="49"/>
    <x v="1"/>
    <n v="212"/>
    <n v="44"/>
    <n v="20.754716981132098"/>
  </r>
  <r>
    <x v="7"/>
    <x v="50"/>
    <x v="1"/>
    <n v="127"/>
    <n v="44"/>
    <n v="34.645669291338599"/>
  </r>
  <r>
    <x v="7"/>
    <x v="51"/>
    <x v="1"/>
    <n v="11"/>
    <n v="0"/>
    <n v="0"/>
  </r>
  <r>
    <x v="7"/>
    <x v="52"/>
    <x v="1"/>
    <n v="249"/>
    <n v="65"/>
    <n v="26.1044176706827"/>
  </r>
  <r>
    <x v="7"/>
    <x v="53"/>
    <x v="1"/>
    <n v="130"/>
    <n v="30"/>
    <n v="23.076923076923102"/>
  </r>
  <r>
    <x v="7"/>
    <x v="54"/>
    <x v="1"/>
    <n v="133"/>
    <n v="44"/>
    <n v="33.082706766917298"/>
  </r>
  <r>
    <x v="7"/>
    <x v="55"/>
    <x v="1"/>
    <n v="223"/>
    <n v="62"/>
    <n v="27.802690582959698"/>
  </r>
  <r>
    <x v="7"/>
    <x v="56"/>
    <x v="1"/>
    <n v="49"/>
    <n v="5"/>
    <n v="10.2040816326531"/>
  </r>
  <r>
    <x v="7"/>
    <x v="57"/>
    <x v="1"/>
    <n v="88"/>
    <n v="17"/>
    <n v="19.318181818181799"/>
  </r>
  <r>
    <x v="7"/>
    <x v="58"/>
    <x v="1"/>
    <n v="53"/>
    <n v="0"/>
    <n v="0"/>
  </r>
  <r>
    <x v="7"/>
    <x v="59"/>
    <x v="1"/>
    <n v="67"/>
    <n v="20"/>
    <n v="29.8507462686567"/>
  </r>
  <r>
    <x v="7"/>
    <x v="60"/>
    <x v="1"/>
    <n v="249"/>
    <n v="55"/>
    <n v="22.088353413654598"/>
  </r>
  <r>
    <x v="7"/>
    <x v="61"/>
    <x v="1"/>
    <n v="111"/>
    <n v="35"/>
    <n v="31.531531531531499"/>
  </r>
  <r>
    <x v="7"/>
    <x v="62"/>
    <x v="1"/>
    <n v="247"/>
    <n v="103"/>
    <n v="41.700404858299599"/>
  </r>
  <r>
    <x v="7"/>
    <x v="63"/>
    <x v="1"/>
    <n v="151"/>
    <n v="30"/>
    <n v="19.867549668874201"/>
  </r>
  <r>
    <x v="7"/>
    <x v="64"/>
    <x v="1"/>
    <n v="136"/>
    <n v="37"/>
    <n v="27.205882352941199"/>
  </r>
  <r>
    <x v="7"/>
    <x v="65"/>
    <x v="1"/>
    <n v="168"/>
    <n v="63"/>
    <n v="37.5"/>
  </r>
  <r>
    <x v="7"/>
    <x v="66"/>
    <x v="1"/>
    <n v="22"/>
    <n v="7"/>
    <n v="31.818181818181799"/>
  </r>
  <r>
    <x v="7"/>
    <x v="67"/>
    <x v="1"/>
    <n v="167"/>
    <n v="37"/>
    <n v="22.1556886227545"/>
  </r>
  <r>
    <x v="7"/>
    <x v="68"/>
    <x v="1"/>
    <n v="121"/>
    <n v="24"/>
    <n v="19.834710743801701"/>
  </r>
  <r>
    <x v="7"/>
    <x v="69"/>
    <x v="1"/>
    <n v="387"/>
    <n v="84"/>
    <n v="21.7054263565892"/>
  </r>
  <r>
    <x v="7"/>
    <x v="70"/>
    <x v="1"/>
    <n v="110"/>
    <n v="15"/>
    <n v="13.636363636363599"/>
  </r>
  <r>
    <x v="7"/>
    <x v="71"/>
    <x v="1"/>
    <n v="288"/>
    <n v="65"/>
    <n v="22.5694444444444"/>
  </r>
  <r>
    <x v="7"/>
    <x v="72"/>
    <x v="1"/>
    <n v="118"/>
    <n v="26"/>
    <n v="22.033898305084701"/>
  </r>
  <r>
    <x v="7"/>
    <x v="73"/>
    <x v="1"/>
    <n v="29"/>
    <n v="7"/>
    <n v="24.137931034482801"/>
  </r>
  <r>
    <x v="7"/>
    <x v="74"/>
    <x v="0"/>
    <n v="349"/>
    <n v="81"/>
    <n v="23.209169054441301"/>
  </r>
  <r>
    <x v="7"/>
    <x v="75"/>
    <x v="0"/>
    <n v="573"/>
    <n v="62"/>
    <n v="10.820244328097701"/>
  </r>
  <r>
    <x v="7"/>
    <x v="76"/>
    <x v="0"/>
    <n v="738"/>
    <n v="74"/>
    <n v="10.0271002710027"/>
  </r>
  <r>
    <x v="7"/>
    <x v="77"/>
    <x v="0"/>
    <n v="106"/>
    <n v="16"/>
    <n v="15.094339622641501"/>
  </r>
  <r>
    <x v="7"/>
    <x v="78"/>
    <x v="0"/>
    <n v="87"/>
    <n v="8"/>
    <n v="9.1954022988505795"/>
  </r>
  <r>
    <x v="7"/>
    <x v="79"/>
    <x v="0"/>
    <n v="232"/>
    <n v="21"/>
    <n v="9.0517241379310391"/>
  </r>
  <r>
    <x v="7"/>
    <x v="80"/>
    <x v="0"/>
    <n v="228"/>
    <n v="23"/>
    <n v="10.087719298245601"/>
  </r>
  <r>
    <x v="7"/>
    <x v="81"/>
    <x v="0"/>
    <n v="97"/>
    <n v="7"/>
    <n v="7.2164948453608302"/>
  </r>
  <r>
    <x v="7"/>
    <x v="82"/>
    <x v="0"/>
    <n v="221"/>
    <n v="33"/>
    <n v="14.932126696832601"/>
  </r>
  <r>
    <x v="7"/>
    <x v="83"/>
    <x v="0"/>
    <n v="153"/>
    <n v="26"/>
    <n v="16.993464052287599"/>
  </r>
  <r>
    <x v="7"/>
    <x v="84"/>
    <x v="0"/>
    <n v="118"/>
    <n v="14"/>
    <n v="11.864406779661"/>
  </r>
  <r>
    <x v="7"/>
    <x v="85"/>
    <x v="0"/>
    <n v="74"/>
    <n v="8"/>
    <n v="10.8108108108108"/>
  </r>
  <r>
    <x v="7"/>
    <x v="86"/>
    <x v="0"/>
    <n v="158"/>
    <n v="19"/>
    <n v="12.025316455696199"/>
  </r>
  <r>
    <x v="7"/>
    <x v="87"/>
    <x v="0"/>
    <n v="634"/>
    <n v="84"/>
    <n v="13.249211356466899"/>
  </r>
  <r>
    <x v="7"/>
    <x v="88"/>
    <x v="0"/>
    <n v="269"/>
    <n v="23"/>
    <n v="8.5501858736059493"/>
  </r>
  <r>
    <x v="7"/>
    <x v="89"/>
    <x v="0"/>
    <n v="19"/>
    <n v="0"/>
    <n v="0"/>
  </r>
  <r>
    <x v="7"/>
    <x v="90"/>
    <x v="0"/>
    <n v="146"/>
    <n v="23"/>
    <n v="15.7534246575342"/>
  </r>
  <r>
    <x v="7"/>
    <x v="91"/>
    <x v="0"/>
    <n v="110"/>
    <n v="13"/>
    <n v="11.818181818181801"/>
  </r>
  <r>
    <x v="7"/>
    <x v="92"/>
    <x v="0"/>
    <n v="225"/>
    <n v="38"/>
    <n v="16.8888888888889"/>
  </r>
  <r>
    <x v="7"/>
    <x v="93"/>
    <x v="0"/>
    <n v="337"/>
    <n v="23"/>
    <n v="6.8249258160237396"/>
  </r>
  <r>
    <x v="7"/>
    <x v="94"/>
    <x v="0"/>
    <n v="399"/>
    <n v="52"/>
    <n v="13.0325814536341"/>
  </r>
  <r>
    <x v="7"/>
    <x v="95"/>
    <x v="0"/>
    <n v="231"/>
    <n v="32"/>
    <n v="13.852813852813901"/>
  </r>
  <r>
    <x v="7"/>
    <x v="96"/>
    <x v="0"/>
    <n v="215"/>
    <n v="31"/>
    <n v="14.4186046511628"/>
  </r>
  <r>
    <x v="7"/>
    <x v="0"/>
    <x v="0"/>
    <n v="189"/>
    <n v="35"/>
    <n v="18.518518518518501"/>
  </r>
  <r>
    <x v="7"/>
    <x v="1"/>
    <x v="0"/>
    <n v="294"/>
    <n v="34"/>
    <n v="11.5646258503401"/>
  </r>
  <r>
    <x v="7"/>
    <x v="2"/>
    <x v="0"/>
    <n v="233"/>
    <n v="26"/>
    <n v="11.158798283261801"/>
  </r>
  <r>
    <x v="7"/>
    <x v="3"/>
    <x v="0"/>
    <n v="83"/>
    <n v="13"/>
    <n v="15.662650602409601"/>
  </r>
  <r>
    <x v="7"/>
    <x v="4"/>
    <x v="0"/>
    <n v="219"/>
    <n v="21"/>
    <n v="9.5890410958904102"/>
  </r>
  <r>
    <x v="7"/>
    <x v="5"/>
    <x v="0"/>
    <n v="209"/>
    <n v="23"/>
    <n v="11.004784688995199"/>
  </r>
  <r>
    <x v="7"/>
    <x v="6"/>
    <x v="0"/>
    <n v="239"/>
    <n v="25"/>
    <n v="10.4602510460251"/>
  </r>
  <r>
    <x v="7"/>
    <x v="7"/>
    <x v="0"/>
    <n v="342"/>
    <n v="58"/>
    <n v="16.9590643274854"/>
  </r>
  <r>
    <x v="7"/>
    <x v="8"/>
    <x v="0"/>
    <n v="165"/>
    <n v="18"/>
    <n v="10.909090909090899"/>
  </r>
  <r>
    <x v="7"/>
    <x v="9"/>
    <x v="0"/>
    <n v="134"/>
    <n v="20"/>
    <n v="14.9253731343284"/>
  </r>
  <r>
    <x v="7"/>
    <x v="10"/>
    <x v="0"/>
    <n v="363"/>
    <n v="39"/>
    <n v="10.7438016528926"/>
  </r>
  <r>
    <x v="7"/>
    <x v="11"/>
    <x v="0"/>
    <n v="136"/>
    <n v="15"/>
    <n v="11.0294117647059"/>
  </r>
  <r>
    <x v="7"/>
    <x v="12"/>
    <x v="0"/>
    <n v="248"/>
    <n v="39"/>
    <n v="15.7258064516129"/>
  </r>
  <r>
    <x v="7"/>
    <x v="13"/>
    <x v="0"/>
    <n v="208"/>
    <n v="33"/>
    <n v="15.865384615384601"/>
  </r>
  <r>
    <x v="7"/>
    <x v="14"/>
    <x v="0"/>
    <n v="231"/>
    <n v="31"/>
    <n v="13.419913419913399"/>
  </r>
  <r>
    <x v="7"/>
    <x v="15"/>
    <x v="0"/>
    <n v="247"/>
    <n v="37"/>
    <n v="14.9797570850202"/>
  </r>
  <r>
    <x v="7"/>
    <x v="16"/>
    <x v="0"/>
    <n v="199"/>
    <n v="33"/>
    <n v="16.582914572864301"/>
  </r>
  <r>
    <x v="7"/>
    <x v="17"/>
    <x v="0"/>
    <n v="294"/>
    <n v="25"/>
    <n v="8.5034013605442205"/>
  </r>
  <r>
    <x v="7"/>
    <x v="18"/>
    <x v="0"/>
    <n v="214"/>
    <n v="29"/>
    <n v="13.5514018691589"/>
  </r>
  <r>
    <x v="7"/>
    <x v="19"/>
    <x v="0"/>
    <n v="200"/>
    <n v="35"/>
    <n v="17.5"/>
  </r>
  <r>
    <x v="7"/>
    <x v="20"/>
    <x v="0"/>
    <n v="154"/>
    <n v="20"/>
    <n v="12.987012987012999"/>
  </r>
  <r>
    <x v="7"/>
    <x v="21"/>
    <x v="0"/>
    <n v="117"/>
    <n v="27"/>
    <n v="23.076923076923102"/>
  </r>
  <r>
    <x v="7"/>
    <x v="22"/>
    <x v="0"/>
    <n v="90"/>
    <n v="13"/>
    <n v="14.4444444444444"/>
  </r>
  <r>
    <x v="7"/>
    <x v="23"/>
    <x v="0"/>
    <n v="113"/>
    <n v="11"/>
    <n v="9.7345132743362903"/>
  </r>
  <r>
    <x v="7"/>
    <x v="24"/>
    <x v="0"/>
    <n v="217"/>
    <n v="35"/>
    <n v="16.129032258064498"/>
  </r>
  <r>
    <x v="7"/>
    <x v="25"/>
    <x v="0"/>
    <n v="127"/>
    <n v="12"/>
    <n v="9.4488188976377998"/>
  </r>
  <r>
    <x v="7"/>
    <x v="26"/>
    <x v="0"/>
    <n v="471"/>
    <n v="51"/>
    <n v="10.828025477707"/>
  </r>
  <r>
    <x v="7"/>
    <x v="27"/>
    <x v="0"/>
    <n v="1396"/>
    <n v="171"/>
    <n v="12.2492836676218"/>
  </r>
  <r>
    <x v="7"/>
    <x v="28"/>
    <x v="0"/>
    <n v="244"/>
    <n v="19"/>
    <n v="7.7868852459016402"/>
  </r>
  <r>
    <x v="7"/>
    <x v="29"/>
    <x v="0"/>
    <n v="101"/>
    <n v="9"/>
    <n v="8.9108910891089099"/>
  </r>
  <r>
    <x v="7"/>
    <x v="30"/>
    <x v="0"/>
    <n v="121"/>
    <n v="10"/>
    <n v="8.2644628099173598"/>
  </r>
  <r>
    <x v="7"/>
    <x v="31"/>
    <x v="0"/>
    <n v="57"/>
    <n v="10"/>
    <n v="17.543859649122801"/>
  </r>
  <r>
    <x v="7"/>
    <x v="32"/>
    <x v="0"/>
    <n v="167"/>
    <n v="26"/>
    <n v="15.568862275449099"/>
  </r>
  <r>
    <x v="7"/>
    <x v="33"/>
    <x v="0"/>
    <n v="222"/>
    <n v="26"/>
    <n v="11.7117117117117"/>
  </r>
  <r>
    <x v="7"/>
    <x v="34"/>
    <x v="0"/>
    <n v="136"/>
    <n v="18"/>
    <n v="13.235294117647101"/>
  </r>
  <r>
    <x v="7"/>
    <x v="35"/>
    <x v="0"/>
    <n v="221"/>
    <n v="26"/>
    <n v="11.764705882352899"/>
  </r>
  <r>
    <x v="7"/>
    <x v="36"/>
    <x v="0"/>
    <n v="67"/>
    <n v="12"/>
    <n v="17.910447761194"/>
  </r>
  <r>
    <x v="7"/>
    <x v="37"/>
    <x v="0"/>
    <n v="124"/>
    <n v="17"/>
    <n v="13.709677419354801"/>
  </r>
  <r>
    <x v="7"/>
    <x v="38"/>
    <x v="0"/>
    <n v="148"/>
    <n v="15"/>
    <n v="10.1351351351351"/>
  </r>
  <r>
    <x v="7"/>
    <x v="39"/>
    <x v="0"/>
    <n v="216"/>
    <n v="32"/>
    <n v="14.814814814814801"/>
  </r>
  <r>
    <x v="7"/>
    <x v="40"/>
    <x v="0"/>
    <n v="258"/>
    <n v="30"/>
    <n v="11.6279069767442"/>
  </r>
  <r>
    <x v="7"/>
    <x v="41"/>
    <x v="0"/>
    <n v="44"/>
    <n v="0"/>
    <n v="0"/>
  </r>
  <r>
    <x v="7"/>
    <x v="42"/>
    <x v="0"/>
    <n v="932"/>
    <n v="116"/>
    <n v="12.446351931330501"/>
  </r>
  <r>
    <x v="7"/>
    <x v="43"/>
    <x v="0"/>
    <n v="156"/>
    <n v="13"/>
    <n v="8.3333333333333304"/>
  </r>
  <r>
    <x v="7"/>
    <x v="44"/>
    <x v="0"/>
    <n v="310"/>
    <n v="51"/>
    <n v="16.451612903225801"/>
  </r>
  <r>
    <x v="7"/>
    <x v="45"/>
    <x v="0"/>
    <n v="79"/>
    <n v="9"/>
    <n v="11.3924050632911"/>
  </r>
  <r>
    <x v="7"/>
    <x v="46"/>
    <x v="0"/>
    <n v="168"/>
    <n v="33"/>
    <n v="19.6428571428571"/>
  </r>
  <r>
    <x v="7"/>
    <x v="47"/>
    <x v="0"/>
    <n v="117"/>
    <n v="18"/>
    <n v="15.384615384615399"/>
  </r>
  <r>
    <x v="7"/>
    <x v="48"/>
    <x v="0"/>
    <n v="414"/>
    <n v="25"/>
    <n v="6.0386473429951701"/>
  </r>
  <r>
    <x v="7"/>
    <x v="49"/>
    <x v="0"/>
    <n v="267"/>
    <n v="28"/>
    <n v="10.4868913857678"/>
  </r>
  <r>
    <x v="7"/>
    <x v="50"/>
    <x v="0"/>
    <n v="190"/>
    <n v="22"/>
    <n v="11.578947368421099"/>
  </r>
  <r>
    <x v="7"/>
    <x v="51"/>
    <x v="0"/>
    <n v="11"/>
    <n v="0"/>
    <n v="0"/>
  </r>
  <r>
    <x v="7"/>
    <x v="52"/>
    <x v="0"/>
    <n v="303"/>
    <n v="41"/>
    <n v="13.5313531353135"/>
  </r>
  <r>
    <x v="7"/>
    <x v="53"/>
    <x v="0"/>
    <n v="167"/>
    <n v="17"/>
    <n v="10.179640718562901"/>
  </r>
  <r>
    <x v="7"/>
    <x v="54"/>
    <x v="0"/>
    <n v="174"/>
    <n v="21"/>
    <n v="12.0689655172414"/>
  </r>
  <r>
    <x v="7"/>
    <x v="55"/>
    <x v="0"/>
    <n v="322"/>
    <n v="51"/>
    <n v="15.8385093167702"/>
  </r>
  <r>
    <x v="7"/>
    <x v="56"/>
    <x v="0"/>
    <n v="97"/>
    <n v="14"/>
    <n v="14.432989690721699"/>
  </r>
  <r>
    <x v="7"/>
    <x v="57"/>
    <x v="0"/>
    <n v="113"/>
    <n v="10"/>
    <n v="8.8495575221239005"/>
  </r>
  <r>
    <x v="7"/>
    <x v="58"/>
    <x v="0"/>
    <n v="113"/>
    <n v="12"/>
    <n v="10.6194690265487"/>
  </r>
  <r>
    <x v="7"/>
    <x v="59"/>
    <x v="0"/>
    <n v="83"/>
    <n v="10"/>
    <n v="12.048192771084301"/>
  </r>
  <r>
    <x v="7"/>
    <x v="60"/>
    <x v="0"/>
    <n v="319"/>
    <n v="50"/>
    <n v="15.6739811912226"/>
  </r>
  <r>
    <x v="7"/>
    <x v="61"/>
    <x v="0"/>
    <n v="160"/>
    <n v="19"/>
    <n v="11.875"/>
  </r>
  <r>
    <x v="7"/>
    <x v="62"/>
    <x v="0"/>
    <n v="447"/>
    <n v="94"/>
    <n v="21.029082774049201"/>
  </r>
  <r>
    <x v="7"/>
    <x v="63"/>
    <x v="0"/>
    <n v="124"/>
    <n v="18"/>
    <n v="14.5161290322581"/>
  </r>
  <r>
    <x v="7"/>
    <x v="64"/>
    <x v="0"/>
    <n v="165"/>
    <n v="17"/>
    <n v="10.303030303030299"/>
  </r>
  <r>
    <x v="7"/>
    <x v="65"/>
    <x v="0"/>
    <n v="241"/>
    <n v="68"/>
    <n v="28.215767634854799"/>
  </r>
  <r>
    <x v="7"/>
    <x v="66"/>
    <x v="0"/>
    <n v="64"/>
    <n v="5"/>
    <n v="7.8125"/>
  </r>
  <r>
    <x v="7"/>
    <x v="67"/>
    <x v="0"/>
    <n v="243"/>
    <n v="30"/>
    <n v="12.3456790123457"/>
  </r>
  <r>
    <x v="7"/>
    <x v="68"/>
    <x v="0"/>
    <n v="224"/>
    <n v="24"/>
    <n v="10.714285714285699"/>
  </r>
  <r>
    <x v="7"/>
    <x v="69"/>
    <x v="0"/>
    <n v="484"/>
    <n v="50"/>
    <n v="10.3305785123967"/>
  </r>
  <r>
    <x v="7"/>
    <x v="70"/>
    <x v="0"/>
    <n v="122"/>
    <n v="14"/>
    <n v="11.4754098360656"/>
  </r>
  <r>
    <x v="7"/>
    <x v="71"/>
    <x v="0"/>
    <n v="345"/>
    <n v="55"/>
    <n v="15.9420289855072"/>
  </r>
  <r>
    <x v="7"/>
    <x v="72"/>
    <x v="0"/>
    <n v="113"/>
    <n v="12"/>
    <n v="10.6194690265487"/>
  </r>
  <r>
    <x v="7"/>
    <x v="73"/>
    <x v="0"/>
    <n v="32"/>
    <n v="7"/>
    <n v="21.875"/>
  </r>
  <r>
    <x v="8"/>
    <x v="31"/>
    <x v="0"/>
    <n v="58"/>
    <n v="10"/>
    <n v="17.241379310344801"/>
  </r>
  <r>
    <x v="8"/>
    <x v="32"/>
    <x v="0"/>
    <n v="153"/>
    <n v="19"/>
    <n v="12.4183006535948"/>
  </r>
  <r>
    <x v="8"/>
    <x v="33"/>
    <x v="0"/>
    <n v="217"/>
    <n v="24"/>
    <n v="11.0599078341014"/>
  </r>
  <r>
    <x v="8"/>
    <x v="97"/>
    <x v="0"/>
    <n v="3"/>
    <n v="0"/>
    <n v="0"/>
  </r>
  <r>
    <x v="8"/>
    <x v="34"/>
    <x v="0"/>
    <n v="139"/>
    <n v="24"/>
    <n v="17.266187050359701"/>
  </r>
  <r>
    <x v="8"/>
    <x v="35"/>
    <x v="0"/>
    <n v="208"/>
    <n v="26"/>
    <n v="12.5"/>
  </r>
  <r>
    <x v="8"/>
    <x v="36"/>
    <x v="0"/>
    <n v="73"/>
    <n v="9"/>
    <n v="12.328767123287699"/>
  </r>
  <r>
    <x v="8"/>
    <x v="37"/>
    <x v="0"/>
    <n v="121"/>
    <n v="15"/>
    <n v="12.396694214876"/>
  </r>
  <r>
    <x v="8"/>
    <x v="38"/>
    <x v="0"/>
    <n v="163"/>
    <n v="19"/>
    <n v="11.656441717791401"/>
  </r>
  <r>
    <x v="8"/>
    <x v="39"/>
    <x v="0"/>
    <n v="192"/>
    <n v="24"/>
    <n v="12.5"/>
  </r>
  <r>
    <x v="8"/>
    <x v="40"/>
    <x v="0"/>
    <n v="264"/>
    <n v="22"/>
    <n v="8.3333333333333304"/>
  </r>
  <r>
    <x v="8"/>
    <x v="41"/>
    <x v="0"/>
    <n v="48"/>
    <n v="0"/>
    <n v="0"/>
  </r>
  <r>
    <x v="8"/>
    <x v="42"/>
    <x v="0"/>
    <n v="930"/>
    <n v="113"/>
    <n v="12.1505376344086"/>
  </r>
  <r>
    <x v="8"/>
    <x v="43"/>
    <x v="0"/>
    <n v="169"/>
    <n v="15"/>
    <n v="8.8757396449704196"/>
  </r>
  <r>
    <x v="8"/>
    <x v="44"/>
    <x v="0"/>
    <n v="305"/>
    <n v="50"/>
    <n v="16.393442622950801"/>
  </r>
  <r>
    <x v="8"/>
    <x v="45"/>
    <x v="0"/>
    <n v="75"/>
    <n v="12"/>
    <n v="16"/>
  </r>
  <r>
    <x v="8"/>
    <x v="46"/>
    <x v="0"/>
    <n v="168"/>
    <n v="28"/>
    <n v="16.6666666666667"/>
  </r>
  <r>
    <x v="8"/>
    <x v="47"/>
    <x v="0"/>
    <n v="118"/>
    <n v="16"/>
    <n v="13.559322033898299"/>
  </r>
  <r>
    <x v="8"/>
    <x v="48"/>
    <x v="0"/>
    <n v="397"/>
    <n v="30"/>
    <n v="7.5566750629722899"/>
  </r>
  <r>
    <x v="8"/>
    <x v="49"/>
    <x v="0"/>
    <n v="242"/>
    <n v="25"/>
    <n v="10.3305785123967"/>
  </r>
  <r>
    <x v="8"/>
    <x v="50"/>
    <x v="0"/>
    <n v="180"/>
    <n v="15"/>
    <n v="8.3333333333333304"/>
  </r>
  <r>
    <x v="8"/>
    <x v="51"/>
    <x v="0"/>
    <n v="13"/>
    <n v="0"/>
    <n v="0"/>
  </r>
  <r>
    <x v="8"/>
    <x v="52"/>
    <x v="0"/>
    <n v="301"/>
    <n v="33"/>
    <n v="10.9634551495017"/>
  </r>
  <r>
    <x v="8"/>
    <x v="53"/>
    <x v="0"/>
    <n v="175"/>
    <n v="19"/>
    <n v="10.8571428571429"/>
  </r>
  <r>
    <x v="8"/>
    <x v="54"/>
    <x v="0"/>
    <n v="178"/>
    <n v="16"/>
    <n v="8.9887640449438209"/>
  </r>
  <r>
    <x v="8"/>
    <x v="55"/>
    <x v="0"/>
    <n v="308"/>
    <n v="55"/>
    <n v="17.8571428571429"/>
  </r>
  <r>
    <x v="8"/>
    <x v="56"/>
    <x v="0"/>
    <n v="108"/>
    <n v="19"/>
    <n v="17.592592592592599"/>
  </r>
  <r>
    <x v="8"/>
    <x v="57"/>
    <x v="0"/>
    <n v="118"/>
    <n v="13"/>
    <n v="11.0169491525424"/>
  </r>
  <r>
    <x v="8"/>
    <x v="58"/>
    <x v="0"/>
    <n v="108"/>
    <n v="11"/>
    <n v="10.185185185185199"/>
  </r>
  <r>
    <x v="8"/>
    <x v="59"/>
    <x v="0"/>
    <n v="89"/>
    <n v="10"/>
    <n v="11.235955056179799"/>
  </r>
  <r>
    <x v="8"/>
    <x v="60"/>
    <x v="0"/>
    <n v="323"/>
    <n v="41"/>
    <n v="12.693498452012401"/>
  </r>
  <r>
    <x v="8"/>
    <x v="61"/>
    <x v="0"/>
    <n v="167"/>
    <n v="18"/>
    <n v="10.7784431137725"/>
  </r>
  <r>
    <x v="8"/>
    <x v="62"/>
    <x v="0"/>
    <n v="483"/>
    <n v="99"/>
    <n v="20.496894409937902"/>
  </r>
  <r>
    <x v="8"/>
    <x v="63"/>
    <x v="0"/>
    <n v="129"/>
    <n v="12"/>
    <n v="9.3023255813953494"/>
  </r>
  <r>
    <x v="8"/>
    <x v="64"/>
    <x v="0"/>
    <n v="154"/>
    <n v="22"/>
    <n v="14.285714285714301"/>
  </r>
  <r>
    <x v="8"/>
    <x v="65"/>
    <x v="0"/>
    <n v="240"/>
    <n v="58"/>
    <n v="24.1666666666667"/>
  </r>
  <r>
    <x v="8"/>
    <x v="66"/>
    <x v="0"/>
    <n v="73"/>
    <n v="0"/>
    <n v="0"/>
  </r>
  <r>
    <x v="8"/>
    <x v="67"/>
    <x v="0"/>
    <n v="231"/>
    <n v="30"/>
    <n v="12.987012987012999"/>
  </r>
  <r>
    <x v="8"/>
    <x v="68"/>
    <x v="0"/>
    <n v="217"/>
    <n v="17"/>
    <n v="7.8341013824884804"/>
  </r>
  <r>
    <x v="8"/>
    <x v="69"/>
    <x v="0"/>
    <n v="471"/>
    <n v="48"/>
    <n v="10.1910828025478"/>
  </r>
  <r>
    <x v="8"/>
    <x v="70"/>
    <x v="0"/>
    <n v="123"/>
    <n v="13"/>
    <n v="10.569105691056899"/>
  </r>
  <r>
    <x v="8"/>
    <x v="71"/>
    <x v="0"/>
    <n v="302"/>
    <n v="43"/>
    <n v="14.238410596026499"/>
  </r>
  <r>
    <x v="8"/>
    <x v="72"/>
    <x v="0"/>
    <n v="117"/>
    <n v="8"/>
    <n v="6.83760683760684"/>
  </r>
  <r>
    <x v="8"/>
    <x v="73"/>
    <x v="0"/>
    <n v="34"/>
    <n v="5"/>
    <n v="14.705882352941201"/>
  </r>
  <r>
    <x v="8"/>
    <x v="74"/>
    <x v="1"/>
    <n v="188"/>
    <n v="64"/>
    <n v="34.042553191489397"/>
  </r>
  <r>
    <x v="8"/>
    <x v="75"/>
    <x v="1"/>
    <n v="587"/>
    <n v="85"/>
    <n v="14.4804088586031"/>
  </r>
  <r>
    <x v="8"/>
    <x v="76"/>
    <x v="1"/>
    <n v="901"/>
    <n v="156"/>
    <n v="17.314095449500599"/>
  </r>
  <r>
    <x v="8"/>
    <x v="77"/>
    <x v="1"/>
    <n v="58"/>
    <n v="17"/>
    <n v="29.310344827586199"/>
  </r>
  <r>
    <x v="8"/>
    <x v="78"/>
    <x v="1"/>
    <n v="79"/>
    <n v="21"/>
    <n v="26.5822784810127"/>
  </r>
  <r>
    <x v="8"/>
    <x v="79"/>
    <x v="1"/>
    <n v="147"/>
    <n v="24"/>
    <n v="16.326530612244898"/>
  </r>
  <r>
    <x v="8"/>
    <x v="80"/>
    <x v="1"/>
    <n v="149"/>
    <n v="26"/>
    <n v="17.449664429530198"/>
  </r>
  <r>
    <x v="8"/>
    <x v="81"/>
    <x v="1"/>
    <n v="93"/>
    <n v="22"/>
    <n v="23.655913978494599"/>
  </r>
  <r>
    <x v="8"/>
    <x v="82"/>
    <x v="1"/>
    <n v="170"/>
    <n v="42"/>
    <n v="24.705882352941199"/>
  </r>
  <r>
    <x v="8"/>
    <x v="83"/>
    <x v="1"/>
    <n v="123"/>
    <n v="29"/>
    <n v="23.5772357723577"/>
  </r>
  <r>
    <x v="8"/>
    <x v="84"/>
    <x v="1"/>
    <n v="113"/>
    <n v="20"/>
    <n v="17.699115044247801"/>
  </r>
  <r>
    <x v="8"/>
    <x v="85"/>
    <x v="1"/>
    <n v="43"/>
    <n v="14"/>
    <n v="32.558139534883701"/>
  </r>
  <r>
    <x v="8"/>
    <x v="86"/>
    <x v="1"/>
    <n v="98"/>
    <n v="20"/>
    <n v="20.408163265306101"/>
  </r>
  <r>
    <x v="8"/>
    <x v="87"/>
    <x v="1"/>
    <n v="435"/>
    <n v="110"/>
    <n v="25.287356321839098"/>
  </r>
  <r>
    <x v="8"/>
    <x v="88"/>
    <x v="1"/>
    <n v="185"/>
    <n v="46"/>
    <n v="24.864864864864899"/>
  </r>
  <r>
    <x v="8"/>
    <x v="89"/>
    <x v="1"/>
    <n v="16"/>
    <n v="6"/>
    <n v="37.5"/>
  </r>
  <r>
    <x v="8"/>
    <x v="90"/>
    <x v="1"/>
    <n v="120"/>
    <n v="39"/>
    <n v="32.5"/>
  </r>
  <r>
    <x v="8"/>
    <x v="91"/>
    <x v="1"/>
    <n v="105"/>
    <n v="22"/>
    <n v="20.952380952380999"/>
  </r>
  <r>
    <x v="8"/>
    <x v="92"/>
    <x v="1"/>
    <n v="126"/>
    <n v="26"/>
    <n v="20.634920634920601"/>
  </r>
  <r>
    <x v="8"/>
    <x v="93"/>
    <x v="1"/>
    <n v="160"/>
    <n v="40"/>
    <n v="25"/>
  </r>
  <r>
    <x v="8"/>
    <x v="94"/>
    <x v="1"/>
    <n v="373"/>
    <n v="96"/>
    <n v="25.737265415549601"/>
  </r>
  <r>
    <x v="8"/>
    <x v="95"/>
    <x v="1"/>
    <n v="187"/>
    <n v="41"/>
    <n v="21.925133689839601"/>
  </r>
  <r>
    <x v="8"/>
    <x v="96"/>
    <x v="1"/>
    <n v="168"/>
    <n v="54"/>
    <n v="32.142857142857203"/>
  </r>
  <r>
    <x v="8"/>
    <x v="0"/>
    <x v="1"/>
    <n v="105"/>
    <n v="31"/>
    <n v="29.523809523809501"/>
  </r>
  <r>
    <x v="8"/>
    <x v="1"/>
    <x v="1"/>
    <n v="285"/>
    <n v="69"/>
    <n v="24.210526315789501"/>
  </r>
  <r>
    <x v="8"/>
    <x v="2"/>
    <x v="1"/>
    <n v="212"/>
    <n v="51"/>
    <n v="24.0566037735849"/>
  </r>
  <r>
    <x v="8"/>
    <x v="3"/>
    <x v="1"/>
    <n v="81"/>
    <n v="18"/>
    <n v="22.2222222222222"/>
  </r>
  <r>
    <x v="8"/>
    <x v="4"/>
    <x v="1"/>
    <n v="140"/>
    <n v="19"/>
    <n v="13.5714285714286"/>
  </r>
  <r>
    <x v="8"/>
    <x v="5"/>
    <x v="1"/>
    <n v="146"/>
    <n v="40"/>
    <n v="27.397260273972599"/>
  </r>
  <r>
    <x v="8"/>
    <x v="6"/>
    <x v="1"/>
    <n v="176"/>
    <n v="28"/>
    <n v="15.909090909090899"/>
  </r>
  <r>
    <x v="8"/>
    <x v="7"/>
    <x v="1"/>
    <n v="213"/>
    <n v="64"/>
    <n v="30.046948356807501"/>
  </r>
  <r>
    <x v="8"/>
    <x v="8"/>
    <x v="1"/>
    <n v="83"/>
    <n v="31"/>
    <n v="37.349397590361399"/>
  </r>
  <r>
    <x v="8"/>
    <x v="9"/>
    <x v="1"/>
    <n v="106"/>
    <n v="21"/>
    <n v="19.811320754716998"/>
  </r>
  <r>
    <x v="8"/>
    <x v="10"/>
    <x v="1"/>
    <n v="196"/>
    <n v="58"/>
    <n v="29.591836734693899"/>
  </r>
  <r>
    <x v="8"/>
    <x v="11"/>
    <x v="1"/>
    <n v="118"/>
    <n v="25"/>
    <n v="21.1864406779661"/>
  </r>
  <r>
    <x v="8"/>
    <x v="12"/>
    <x v="1"/>
    <n v="212"/>
    <n v="53"/>
    <n v="25"/>
  </r>
  <r>
    <x v="8"/>
    <x v="13"/>
    <x v="1"/>
    <n v="181"/>
    <n v="47"/>
    <n v="25.966850828729299"/>
  </r>
  <r>
    <x v="8"/>
    <x v="14"/>
    <x v="1"/>
    <n v="183"/>
    <n v="30"/>
    <n v="16.393442622950801"/>
  </r>
  <r>
    <x v="8"/>
    <x v="15"/>
    <x v="1"/>
    <n v="145"/>
    <n v="40"/>
    <n v="27.586206896551701"/>
  </r>
  <r>
    <x v="8"/>
    <x v="16"/>
    <x v="1"/>
    <n v="174"/>
    <n v="53"/>
    <n v="30.459770114942501"/>
  </r>
  <r>
    <x v="8"/>
    <x v="17"/>
    <x v="1"/>
    <n v="236"/>
    <n v="31"/>
    <n v="13.135593220339"/>
  </r>
  <r>
    <x v="8"/>
    <x v="18"/>
    <x v="1"/>
    <n v="151"/>
    <n v="39"/>
    <n v="25.8278145695364"/>
  </r>
  <r>
    <x v="8"/>
    <x v="19"/>
    <x v="1"/>
    <n v="125"/>
    <n v="37"/>
    <n v="29.6"/>
  </r>
  <r>
    <x v="8"/>
    <x v="20"/>
    <x v="1"/>
    <n v="118"/>
    <n v="22"/>
    <n v="18.644067796610202"/>
  </r>
  <r>
    <x v="8"/>
    <x v="21"/>
    <x v="1"/>
    <n v="91"/>
    <n v="31"/>
    <n v="34.065934065934101"/>
  </r>
  <r>
    <x v="8"/>
    <x v="22"/>
    <x v="1"/>
    <n v="44"/>
    <n v="15"/>
    <n v="34.090909090909101"/>
  </r>
  <r>
    <x v="8"/>
    <x v="23"/>
    <x v="1"/>
    <n v="97"/>
    <n v="17"/>
    <n v="17.525773195876301"/>
  </r>
  <r>
    <x v="8"/>
    <x v="24"/>
    <x v="1"/>
    <n v="130"/>
    <n v="38"/>
    <n v="29.230769230769202"/>
  </r>
  <r>
    <x v="8"/>
    <x v="25"/>
    <x v="1"/>
    <n v="102"/>
    <n v="24"/>
    <n v="23.529411764705898"/>
  </r>
  <r>
    <x v="8"/>
    <x v="26"/>
    <x v="1"/>
    <n v="272"/>
    <n v="59"/>
    <n v="21.6911764705882"/>
  </r>
  <r>
    <x v="8"/>
    <x v="27"/>
    <x v="1"/>
    <n v="1214"/>
    <n v="325"/>
    <n v="26.771004942339399"/>
  </r>
  <r>
    <x v="8"/>
    <x v="28"/>
    <x v="1"/>
    <n v="145"/>
    <n v="34"/>
    <n v="23.448275862069"/>
  </r>
  <r>
    <x v="8"/>
    <x v="29"/>
    <x v="1"/>
    <n v="95"/>
    <n v="28"/>
    <n v="29.473684210526301"/>
  </r>
  <r>
    <x v="8"/>
    <x v="30"/>
    <x v="1"/>
    <n v="82"/>
    <n v="18"/>
    <n v="21.951219512195099"/>
  </r>
  <r>
    <x v="8"/>
    <x v="31"/>
    <x v="1"/>
    <n v="62"/>
    <n v="19"/>
    <n v="30.645161290322601"/>
  </r>
  <r>
    <x v="8"/>
    <x v="32"/>
    <x v="1"/>
    <n v="127"/>
    <n v="33"/>
    <n v="25.984251968503902"/>
  </r>
  <r>
    <x v="8"/>
    <x v="33"/>
    <x v="1"/>
    <n v="191"/>
    <n v="35"/>
    <n v="18.324607329842902"/>
  </r>
  <r>
    <x v="8"/>
    <x v="97"/>
    <x v="1"/>
    <n v="10"/>
    <n v="0"/>
    <n v="0"/>
  </r>
  <r>
    <x v="8"/>
    <x v="34"/>
    <x v="1"/>
    <n v="97"/>
    <n v="14"/>
    <n v="14.432989690721699"/>
  </r>
  <r>
    <x v="8"/>
    <x v="35"/>
    <x v="1"/>
    <n v="126"/>
    <n v="36"/>
    <n v="28.571428571428601"/>
  </r>
  <r>
    <x v="8"/>
    <x v="36"/>
    <x v="1"/>
    <n v="76"/>
    <n v="12"/>
    <n v="15.789473684210501"/>
  </r>
  <r>
    <x v="8"/>
    <x v="37"/>
    <x v="1"/>
    <n v="107"/>
    <n v="29"/>
    <n v="27.1028037383178"/>
  </r>
  <r>
    <x v="8"/>
    <x v="38"/>
    <x v="1"/>
    <n v="93"/>
    <n v="24"/>
    <n v="25.806451612903199"/>
  </r>
  <r>
    <x v="8"/>
    <x v="39"/>
    <x v="1"/>
    <n v="76"/>
    <n v="23"/>
    <n v="30.2631578947368"/>
  </r>
  <r>
    <x v="8"/>
    <x v="40"/>
    <x v="1"/>
    <n v="211"/>
    <n v="42"/>
    <n v="19.905213270142202"/>
  </r>
  <r>
    <x v="8"/>
    <x v="41"/>
    <x v="1"/>
    <n v="70"/>
    <n v="13"/>
    <n v="18.571428571428601"/>
  </r>
  <r>
    <x v="8"/>
    <x v="42"/>
    <x v="1"/>
    <n v="584"/>
    <n v="155"/>
    <n v="26.541095890411"/>
  </r>
  <r>
    <x v="8"/>
    <x v="43"/>
    <x v="1"/>
    <n v="102"/>
    <n v="22"/>
    <n v="21.568627450980401"/>
  </r>
  <r>
    <x v="8"/>
    <x v="44"/>
    <x v="1"/>
    <n v="285"/>
    <n v="63"/>
    <n v="22.105263157894701"/>
  </r>
  <r>
    <x v="8"/>
    <x v="45"/>
    <x v="1"/>
    <n v="85"/>
    <n v="18"/>
    <n v="21.176470588235301"/>
  </r>
  <r>
    <x v="8"/>
    <x v="46"/>
    <x v="1"/>
    <n v="161"/>
    <n v="46"/>
    <n v="28.571428571428601"/>
  </r>
  <r>
    <x v="8"/>
    <x v="47"/>
    <x v="1"/>
    <n v="92"/>
    <n v="36"/>
    <n v="39.130434782608702"/>
  </r>
  <r>
    <x v="8"/>
    <x v="48"/>
    <x v="1"/>
    <n v="255"/>
    <n v="30"/>
    <n v="11.764705882352899"/>
  </r>
  <r>
    <x v="8"/>
    <x v="49"/>
    <x v="1"/>
    <n v="237"/>
    <n v="51"/>
    <n v="21.518987341772199"/>
  </r>
  <r>
    <x v="8"/>
    <x v="50"/>
    <x v="1"/>
    <n v="128"/>
    <n v="44"/>
    <n v="34.375"/>
  </r>
  <r>
    <x v="8"/>
    <x v="51"/>
    <x v="1"/>
    <n v="9"/>
    <n v="0"/>
    <n v="0"/>
  </r>
  <r>
    <x v="8"/>
    <x v="52"/>
    <x v="1"/>
    <n v="245"/>
    <n v="58"/>
    <n v="23.673469387755102"/>
  </r>
  <r>
    <x v="8"/>
    <x v="53"/>
    <x v="1"/>
    <n v="131"/>
    <n v="32"/>
    <n v="24.4274809160305"/>
  </r>
  <r>
    <x v="8"/>
    <x v="54"/>
    <x v="1"/>
    <n v="147"/>
    <n v="45"/>
    <n v="30.612244897959201"/>
  </r>
  <r>
    <x v="8"/>
    <x v="55"/>
    <x v="1"/>
    <n v="213"/>
    <n v="61"/>
    <n v="28.638497652582199"/>
  </r>
  <r>
    <x v="8"/>
    <x v="56"/>
    <x v="1"/>
    <n v="48"/>
    <n v="5"/>
    <n v="10.4166666666667"/>
  </r>
  <r>
    <x v="8"/>
    <x v="57"/>
    <x v="1"/>
    <n v="83"/>
    <n v="16"/>
    <n v="19.277108433734899"/>
  </r>
  <r>
    <x v="8"/>
    <x v="58"/>
    <x v="1"/>
    <n v="60"/>
    <n v="10"/>
    <n v="16.6666666666667"/>
  </r>
  <r>
    <x v="8"/>
    <x v="59"/>
    <x v="1"/>
    <n v="60"/>
    <n v="17"/>
    <n v="28.3333333333333"/>
  </r>
  <r>
    <x v="8"/>
    <x v="60"/>
    <x v="1"/>
    <n v="232"/>
    <n v="60"/>
    <n v="25.862068965517199"/>
  </r>
  <r>
    <x v="8"/>
    <x v="61"/>
    <x v="1"/>
    <n v="100"/>
    <n v="28"/>
    <n v="28"/>
  </r>
  <r>
    <x v="8"/>
    <x v="62"/>
    <x v="1"/>
    <n v="245"/>
    <n v="99"/>
    <n v="40.408163265306101"/>
  </r>
  <r>
    <x v="8"/>
    <x v="63"/>
    <x v="1"/>
    <n v="144"/>
    <n v="25"/>
    <n v="17.3611111111111"/>
  </r>
  <r>
    <x v="8"/>
    <x v="64"/>
    <x v="1"/>
    <n v="137"/>
    <n v="36"/>
    <n v="26.277372262773699"/>
  </r>
  <r>
    <x v="8"/>
    <x v="65"/>
    <x v="1"/>
    <n v="166"/>
    <n v="63"/>
    <n v="37.951807228915698"/>
  </r>
  <r>
    <x v="8"/>
    <x v="66"/>
    <x v="1"/>
    <n v="25"/>
    <n v="8"/>
    <n v="32"/>
  </r>
  <r>
    <x v="8"/>
    <x v="67"/>
    <x v="1"/>
    <n v="163"/>
    <n v="38"/>
    <n v="23.312883435582801"/>
  </r>
  <r>
    <x v="8"/>
    <x v="68"/>
    <x v="1"/>
    <n v="120"/>
    <n v="28"/>
    <n v="23.3333333333333"/>
  </r>
  <r>
    <x v="8"/>
    <x v="69"/>
    <x v="1"/>
    <n v="354"/>
    <n v="58"/>
    <n v="16.3841807909605"/>
  </r>
  <r>
    <x v="8"/>
    <x v="70"/>
    <x v="1"/>
    <n v="114"/>
    <n v="16"/>
    <n v="14.0350877192982"/>
  </r>
  <r>
    <x v="8"/>
    <x v="71"/>
    <x v="1"/>
    <n v="273"/>
    <n v="67"/>
    <n v="24.542124542124501"/>
  </r>
  <r>
    <x v="8"/>
    <x v="72"/>
    <x v="1"/>
    <n v="116"/>
    <n v="30"/>
    <n v="25.862068965517199"/>
  </r>
  <r>
    <x v="8"/>
    <x v="73"/>
    <x v="1"/>
    <n v="24"/>
    <n v="6"/>
    <n v="25"/>
  </r>
  <r>
    <x v="8"/>
    <x v="74"/>
    <x v="0"/>
    <n v="375"/>
    <n v="84"/>
    <n v="22.4"/>
  </r>
  <r>
    <x v="8"/>
    <x v="75"/>
    <x v="0"/>
    <n v="575"/>
    <n v="63"/>
    <n v="10.9565217391304"/>
  </r>
  <r>
    <x v="8"/>
    <x v="76"/>
    <x v="0"/>
    <n v="698"/>
    <n v="63"/>
    <n v="9.0257879656160505"/>
  </r>
  <r>
    <x v="8"/>
    <x v="77"/>
    <x v="0"/>
    <n v="96"/>
    <n v="13"/>
    <n v="13.5416666666667"/>
  </r>
  <r>
    <x v="8"/>
    <x v="78"/>
    <x v="0"/>
    <n v="98"/>
    <n v="15"/>
    <n v="15.3061224489796"/>
  </r>
  <r>
    <x v="8"/>
    <x v="79"/>
    <x v="0"/>
    <n v="228"/>
    <n v="18"/>
    <n v="7.8947368421052602"/>
  </r>
  <r>
    <x v="8"/>
    <x v="80"/>
    <x v="0"/>
    <n v="216"/>
    <n v="26"/>
    <n v="12.037037037037001"/>
  </r>
  <r>
    <x v="8"/>
    <x v="81"/>
    <x v="0"/>
    <n v="110"/>
    <n v="11"/>
    <n v="10"/>
  </r>
  <r>
    <x v="8"/>
    <x v="82"/>
    <x v="0"/>
    <n v="222"/>
    <n v="19"/>
    <n v="8.5585585585585608"/>
  </r>
  <r>
    <x v="8"/>
    <x v="83"/>
    <x v="0"/>
    <n v="160"/>
    <n v="26"/>
    <n v="16.25"/>
  </r>
  <r>
    <x v="8"/>
    <x v="84"/>
    <x v="0"/>
    <n v="119"/>
    <n v="7"/>
    <n v="5.8823529411764701"/>
  </r>
  <r>
    <x v="8"/>
    <x v="85"/>
    <x v="0"/>
    <n v="72"/>
    <n v="9"/>
    <n v="12.5"/>
  </r>
  <r>
    <x v="8"/>
    <x v="86"/>
    <x v="0"/>
    <n v="149"/>
    <n v="14"/>
    <n v="9.3959731543624194"/>
  </r>
  <r>
    <x v="8"/>
    <x v="87"/>
    <x v="0"/>
    <n v="577"/>
    <n v="81"/>
    <n v="14.0381282495667"/>
  </r>
  <r>
    <x v="8"/>
    <x v="88"/>
    <x v="0"/>
    <n v="266"/>
    <n v="26"/>
    <n v="9.7744360902255707"/>
  </r>
  <r>
    <x v="8"/>
    <x v="89"/>
    <x v="0"/>
    <n v="19"/>
    <n v="0"/>
    <n v="0"/>
  </r>
  <r>
    <x v="8"/>
    <x v="90"/>
    <x v="0"/>
    <n v="133"/>
    <n v="24"/>
    <n v="18.045112781954899"/>
  </r>
  <r>
    <x v="8"/>
    <x v="91"/>
    <x v="0"/>
    <n v="114"/>
    <n v="10"/>
    <n v="8.7719298245614006"/>
  </r>
  <r>
    <x v="8"/>
    <x v="92"/>
    <x v="0"/>
    <n v="245"/>
    <n v="34"/>
    <n v="13.8775510204082"/>
  </r>
  <r>
    <x v="8"/>
    <x v="93"/>
    <x v="0"/>
    <n v="327"/>
    <n v="29"/>
    <n v="8.86850152905199"/>
  </r>
  <r>
    <x v="8"/>
    <x v="94"/>
    <x v="0"/>
    <n v="406"/>
    <n v="49"/>
    <n v="12.0689655172414"/>
  </r>
  <r>
    <x v="8"/>
    <x v="95"/>
    <x v="0"/>
    <n v="230"/>
    <n v="34"/>
    <n v="14.7826086956522"/>
  </r>
  <r>
    <x v="8"/>
    <x v="96"/>
    <x v="0"/>
    <n v="224"/>
    <n v="26"/>
    <n v="11.6071428571429"/>
  </r>
  <r>
    <x v="8"/>
    <x v="0"/>
    <x v="0"/>
    <n v="187"/>
    <n v="30"/>
    <n v="16.042780748663102"/>
  </r>
  <r>
    <x v="8"/>
    <x v="1"/>
    <x v="0"/>
    <n v="306"/>
    <n v="43"/>
    <n v="14.0522875816993"/>
  </r>
  <r>
    <x v="8"/>
    <x v="2"/>
    <x v="0"/>
    <n v="218"/>
    <n v="26"/>
    <n v="11.926605504587201"/>
  </r>
  <r>
    <x v="8"/>
    <x v="3"/>
    <x v="0"/>
    <n v="98"/>
    <n v="14"/>
    <n v="14.285714285714301"/>
  </r>
  <r>
    <x v="8"/>
    <x v="4"/>
    <x v="0"/>
    <n v="232"/>
    <n v="22"/>
    <n v="9.4827586206896601"/>
  </r>
  <r>
    <x v="8"/>
    <x v="5"/>
    <x v="0"/>
    <n v="195"/>
    <n v="27"/>
    <n v="13.846153846153801"/>
  </r>
  <r>
    <x v="8"/>
    <x v="6"/>
    <x v="0"/>
    <n v="221"/>
    <n v="17"/>
    <n v="7.6923076923076898"/>
  </r>
  <r>
    <x v="8"/>
    <x v="7"/>
    <x v="0"/>
    <n v="368"/>
    <n v="63"/>
    <n v="17.119565217391301"/>
  </r>
  <r>
    <x v="8"/>
    <x v="8"/>
    <x v="0"/>
    <n v="180"/>
    <n v="28"/>
    <n v="15.5555555555556"/>
  </r>
  <r>
    <x v="8"/>
    <x v="9"/>
    <x v="0"/>
    <n v="131"/>
    <n v="16"/>
    <n v="12.2137404580153"/>
  </r>
  <r>
    <x v="8"/>
    <x v="10"/>
    <x v="0"/>
    <n v="386"/>
    <n v="45"/>
    <n v="11.6580310880829"/>
  </r>
  <r>
    <x v="8"/>
    <x v="11"/>
    <x v="0"/>
    <n v="140"/>
    <n v="12"/>
    <n v="8.5714285714285694"/>
  </r>
  <r>
    <x v="8"/>
    <x v="12"/>
    <x v="0"/>
    <n v="266"/>
    <n v="36"/>
    <n v="13.533834586466201"/>
  </r>
  <r>
    <x v="8"/>
    <x v="13"/>
    <x v="0"/>
    <n v="203"/>
    <n v="23"/>
    <n v="11.330049261083699"/>
  </r>
  <r>
    <x v="8"/>
    <x v="14"/>
    <x v="0"/>
    <n v="233"/>
    <n v="31"/>
    <n v="13.3047210300429"/>
  </r>
  <r>
    <x v="8"/>
    <x v="15"/>
    <x v="0"/>
    <n v="255"/>
    <n v="38"/>
    <n v="14.901960784313699"/>
  </r>
  <r>
    <x v="8"/>
    <x v="16"/>
    <x v="0"/>
    <n v="200"/>
    <n v="33"/>
    <n v="16.5"/>
  </r>
  <r>
    <x v="8"/>
    <x v="17"/>
    <x v="0"/>
    <n v="301"/>
    <n v="31"/>
    <n v="10.2990033222591"/>
  </r>
  <r>
    <x v="8"/>
    <x v="18"/>
    <x v="0"/>
    <n v="199"/>
    <n v="17"/>
    <n v="8.5427135678392006"/>
  </r>
  <r>
    <x v="8"/>
    <x v="19"/>
    <x v="0"/>
    <n v="217"/>
    <n v="32"/>
    <n v="14.746543778801801"/>
  </r>
  <r>
    <x v="8"/>
    <x v="20"/>
    <x v="0"/>
    <n v="147"/>
    <n v="18"/>
    <n v="12.244897959183699"/>
  </r>
  <r>
    <x v="8"/>
    <x v="21"/>
    <x v="0"/>
    <n v="109"/>
    <n v="16"/>
    <n v="14.678899082568799"/>
  </r>
  <r>
    <x v="8"/>
    <x v="22"/>
    <x v="0"/>
    <n v="104"/>
    <n v="12"/>
    <n v="11.538461538461499"/>
  </r>
  <r>
    <x v="8"/>
    <x v="23"/>
    <x v="0"/>
    <n v="111"/>
    <n v="11"/>
    <n v="9.9099099099099099"/>
  </r>
  <r>
    <x v="8"/>
    <x v="24"/>
    <x v="0"/>
    <n v="207"/>
    <n v="23"/>
    <n v="11.1111111111111"/>
  </r>
  <r>
    <x v="8"/>
    <x v="25"/>
    <x v="0"/>
    <n v="145"/>
    <n v="18"/>
    <n v="12.413793103448301"/>
  </r>
  <r>
    <x v="8"/>
    <x v="26"/>
    <x v="0"/>
    <n v="463"/>
    <n v="71"/>
    <n v="15.334773218142599"/>
  </r>
  <r>
    <x v="8"/>
    <x v="27"/>
    <x v="0"/>
    <n v="1353"/>
    <n v="159"/>
    <n v="11.7516629711752"/>
  </r>
  <r>
    <x v="8"/>
    <x v="28"/>
    <x v="0"/>
    <n v="259"/>
    <n v="19"/>
    <n v="7.3359073359073399"/>
  </r>
  <r>
    <x v="8"/>
    <x v="29"/>
    <x v="0"/>
    <n v="93"/>
    <n v="9"/>
    <n v="9.67741935483871"/>
  </r>
  <r>
    <x v="8"/>
    <x v="30"/>
    <x v="0"/>
    <n v="118"/>
    <n v="11"/>
    <n v="9.3220338983050901"/>
  </r>
  <r>
    <x v="9"/>
    <x v="74"/>
    <x v="1"/>
    <n v="203"/>
    <n v="72"/>
    <n v="35.467980295566498"/>
  </r>
  <r>
    <x v="9"/>
    <x v="75"/>
    <x v="1"/>
    <n v="546"/>
    <n v="82"/>
    <n v="15.018315018315"/>
  </r>
  <r>
    <x v="9"/>
    <x v="76"/>
    <x v="1"/>
    <n v="858"/>
    <n v="150"/>
    <n v="17.482517482517501"/>
  </r>
  <r>
    <x v="9"/>
    <x v="77"/>
    <x v="1"/>
    <n v="60"/>
    <n v="11"/>
    <n v="18.3333333333333"/>
  </r>
  <r>
    <x v="9"/>
    <x v="78"/>
    <x v="1"/>
    <n v="71"/>
    <n v="20"/>
    <n v="28.169014084507101"/>
  </r>
  <r>
    <x v="9"/>
    <x v="79"/>
    <x v="1"/>
    <n v="138"/>
    <n v="30"/>
    <n v="21.739130434782599"/>
  </r>
  <r>
    <x v="9"/>
    <x v="80"/>
    <x v="1"/>
    <n v="136"/>
    <n v="25"/>
    <n v="18.382352941176499"/>
  </r>
  <r>
    <x v="9"/>
    <x v="81"/>
    <x v="1"/>
    <n v="89"/>
    <n v="25"/>
    <n v="28.089887640449401"/>
  </r>
  <r>
    <x v="9"/>
    <x v="82"/>
    <x v="1"/>
    <n v="159"/>
    <n v="36"/>
    <n v="22.641509433962302"/>
  </r>
  <r>
    <x v="9"/>
    <x v="83"/>
    <x v="1"/>
    <n v="109"/>
    <n v="27"/>
    <n v="24.7706422018349"/>
  </r>
  <r>
    <x v="9"/>
    <x v="84"/>
    <x v="1"/>
    <n v="108"/>
    <n v="17"/>
    <n v="15.7407407407407"/>
  </r>
  <r>
    <x v="9"/>
    <x v="85"/>
    <x v="1"/>
    <n v="44"/>
    <n v="12"/>
    <n v="27.272727272727298"/>
  </r>
  <r>
    <x v="9"/>
    <x v="86"/>
    <x v="1"/>
    <n v="95"/>
    <n v="20"/>
    <n v="21.052631578947398"/>
  </r>
  <r>
    <x v="9"/>
    <x v="87"/>
    <x v="1"/>
    <n v="408"/>
    <n v="110"/>
    <n v="26.960784313725501"/>
  </r>
  <r>
    <x v="9"/>
    <x v="88"/>
    <x v="1"/>
    <n v="183"/>
    <n v="37"/>
    <n v="20.218579234972701"/>
  </r>
  <r>
    <x v="9"/>
    <x v="89"/>
    <x v="1"/>
    <n v="17"/>
    <n v="0"/>
    <n v="0"/>
  </r>
  <r>
    <x v="9"/>
    <x v="90"/>
    <x v="1"/>
    <n v="124"/>
    <n v="37"/>
    <n v="29.838709677419399"/>
  </r>
  <r>
    <x v="9"/>
    <x v="91"/>
    <x v="1"/>
    <n v="107"/>
    <n v="17"/>
    <n v="15.887850467289701"/>
  </r>
  <r>
    <x v="9"/>
    <x v="92"/>
    <x v="1"/>
    <n v="130"/>
    <n v="26"/>
    <n v="20"/>
  </r>
  <r>
    <x v="9"/>
    <x v="93"/>
    <x v="1"/>
    <n v="155"/>
    <n v="31"/>
    <n v="20"/>
  </r>
  <r>
    <x v="9"/>
    <x v="94"/>
    <x v="1"/>
    <n v="394"/>
    <n v="90"/>
    <n v="22.842639593908601"/>
  </r>
  <r>
    <x v="9"/>
    <x v="95"/>
    <x v="1"/>
    <n v="176"/>
    <n v="32"/>
    <n v="18.181818181818201"/>
  </r>
  <r>
    <x v="9"/>
    <x v="96"/>
    <x v="1"/>
    <n v="162"/>
    <n v="56"/>
    <n v="34.567901234567898"/>
  </r>
  <r>
    <x v="9"/>
    <x v="0"/>
    <x v="1"/>
    <n v="95"/>
    <n v="19"/>
    <n v="20"/>
  </r>
  <r>
    <x v="9"/>
    <x v="1"/>
    <x v="1"/>
    <n v="306"/>
    <n v="70"/>
    <n v="22.875816993464099"/>
  </r>
  <r>
    <x v="9"/>
    <x v="2"/>
    <x v="1"/>
    <n v="201"/>
    <n v="37"/>
    <n v="18.407960199005"/>
  </r>
  <r>
    <x v="9"/>
    <x v="3"/>
    <x v="1"/>
    <n v="78"/>
    <n v="21"/>
    <n v="26.923076923076898"/>
  </r>
  <r>
    <x v="9"/>
    <x v="4"/>
    <x v="1"/>
    <n v="136"/>
    <n v="23"/>
    <n v="16.911764705882401"/>
  </r>
  <r>
    <x v="9"/>
    <x v="5"/>
    <x v="1"/>
    <n v="143"/>
    <n v="42"/>
    <n v="29.370629370629398"/>
  </r>
  <r>
    <x v="9"/>
    <x v="6"/>
    <x v="1"/>
    <n v="175"/>
    <n v="29"/>
    <n v="16.571428571428601"/>
  </r>
  <r>
    <x v="9"/>
    <x v="7"/>
    <x v="1"/>
    <n v="208"/>
    <n v="48"/>
    <n v="23.076923076923102"/>
  </r>
  <r>
    <x v="9"/>
    <x v="8"/>
    <x v="1"/>
    <n v="82"/>
    <n v="22"/>
    <n v="26.829268292682901"/>
  </r>
  <r>
    <x v="9"/>
    <x v="9"/>
    <x v="1"/>
    <n v="100"/>
    <n v="21"/>
    <n v="21"/>
  </r>
  <r>
    <x v="9"/>
    <x v="10"/>
    <x v="1"/>
    <n v="190"/>
    <n v="52"/>
    <n v="27.3684210526316"/>
  </r>
  <r>
    <x v="9"/>
    <x v="11"/>
    <x v="1"/>
    <n v="114"/>
    <n v="21"/>
    <n v="18.421052631578899"/>
  </r>
  <r>
    <x v="9"/>
    <x v="12"/>
    <x v="1"/>
    <n v="199"/>
    <n v="57"/>
    <n v="28.643216080401999"/>
  </r>
  <r>
    <x v="9"/>
    <x v="13"/>
    <x v="1"/>
    <n v="184"/>
    <n v="48"/>
    <n v="26.086956521739101"/>
  </r>
  <r>
    <x v="9"/>
    <x v="14"/>
    <x v="1"/>
    <n v="174"/>
    <n v="26"/>
    <n v="14.9425287356322"/>
  </r>
  <r>
    <x v="9"/>
    <x v="15"/>
    <x v="1"/>
    <n v="150"/>
    <n v="34"/>
    <n v="22.6666666666667"/>
  </r>
  <r>
    <x v="9"/>
    <x v="16"/>
    <x v="1"/>
    <n v="176"/>
    <n v="63"/>
    <n v="35.795454545454596"/>
  </r>
  <r>
    <x v="9"/>
    <x v="17"/>
    <x v="1"/>
    <n v="225"/>
    <n v="29"/>
    <n v="12.8888888888889"/>
  </r>
  <r>
    <x v="9"/>
    <x v="18"/>
    <x v="1"/>
    <n v="142"/>
    <n v="30"/>
    <n v="21.126760563380302"/>
  </r>
  <r>
    <x v="9"/>
    <x v="19"/>
    <x v="1"/>
    <n v="112"/>
    <n v="31"/>
    <n v="27.678571428571399"/>
  </r>
  <r>
    <x v="9"/>
    <x v="20"/>
    <x v="1"/>
    <n v="103"/>
    <n v="16"/>
    <n v="15.5339805825243"/>
  </r>
  <r>
    <x v="9"/>
    <x v="21"/>
    <x v="1"/>
    <n v="97"/>
    <n v="27"/>
    <n v="27.835051546391799"/>
  </r>
  <r>
    <x v="9"/>
    <x v="22"/>
    <x v="1"/>
    <n v="46"/>
    <n v="16"/>
    <n v="34.7826086956522"/>
  </r>
  <r>
    <x v="9"/>
    <x v="23"/>
    <x v="1"/>
    <n v="92"/>
    <n v="14"/>
    <n v="15.2173913043478"/>
  </r>
  <r>
    <x v="9"/>
    <x v="24"/>
    <x v="1"/>
    <n v="135"/>
    <n v="29"/>
    <n v="21.481481481481499"/>
  </r>
  <r>
    <x v="9"/>
    <x v="25"/>
    <x v="1"/>
    <n v="95"/>
    <n v="17"/>
    <n v="17.894736842105299"/>
  </r>
  <r>
    <x v="9"/>
    <x v="26"/>
    <x v="1"/>
    <n v="279"/>
    <n v="69"/>
    <n v="24.731182795698899"/>
  </r>
  <r>
    <x v="9"/>
    <x v="27"/>
    <x v="1"/>
    <n v="1181"/>
    <n v="298"/>
    <n v="25.2328535139712"/>
  </r>
  <r>
    <x v="9"/>
    <x v="28"/>
    <x v="1"/>
    <n v="145"/>
    <n v="42"/>
    <n v="28.965517241379299"/>
  </r>
  <r>
    <x v="9"/>
    <x v="29"/>
    <x v="1"/>
    <n v="92"/>
    <n v="28"/>
    <n v="30.434782608695699"/>
  </r>
  <r>
    <x v="9"/>
    <x v="30"/>
    <x v="1"/>
    <n v="79"/>
    <n v="16"/>
    <n v="20.253164556961998"/>
  </r>
  <r>
    <x v="9"/>
    <x v="31"/>
    <x v="1"/>
    <n v="54"/>
    <n v="15"/>
    <n v="27.7777777777778"/>
  </r>
  <r>
    <x v="9"/>
    <x v="32"/>
    <x v="1"/>
    <n v="130"/>
    <n v="39"/>
    <n v="30"/>
  </r>
  <r>
    <x v="9"/>
    <x v="33"/>
    <x v="1"/>
    <n v="209"/>
    <n v="36"/>
    <n v="17.224880382775101"/>
  </r>
  <r>
    <x v="9"/>
    <x v="97"/>
    <x v="1"/>
    <n v="10"/>
    <n v="0"/>
    <n v="0"/>
  </r>
  <r>
    <x v="9"/>
    <x v="34"/>
    <x v="1"/>
    <n v="94"/>
    <n v="16"/>
    <n v="17.021276595744698"/>
  </r>
  <r>
    <x v="9"/>
    <x v="35"/>
    <x v="1"/>
    <n v="122"/>
    <n v="36"/>
    <n v="29.508196721311499"/>
  </r>
  <r>
    <x v="9"/>
    <x v="36"/>
    <x v="1"/>
    <n v="55"/>
    <n v="5"/>
    <n v="9.0909090909090899"/>
  </r>
  <r>
    <x v="9"/>
    <x v="37"/>
    <x v="1"/>
    <n v="91"/>
    <n v="22"/>
    <n v="24.1758241758242"/>
  </r>
  <r>
    <x v="9"/>
    <x v="38"/>
    <x v="1"/>
    <n v="93"/>
    <n v="20"/>
    <n v="21.505376344085999"/>
  </r>
  <r>
    <x v="9"/>
    <x v="39"/>
    <x v="1"/>
    <n v="88"/>
    <n v="28"/>
    <n v="31.818181818181799"/>
  </r>
  <r>
    <x v="9"/>
    <x v="40"/>
    <x v="1"/>
    <n v="204"/>
    <n v="36"/>
    <n v="17.647058823529399"/>
  </r>
  <r>
    <x v="9"/>
    <x v="41"/>
    <x v="1"/>
    <n v="76"/>
    <n v="7"/>
    <n v="9.2105263157894708"/>
  </r>
  <r>
    <x v="9"/>
    <x v="42"/>
    <x v="1"/>
    <n v="602"/>
    <n v="172"/>
    <n v="28.571428571428601"/>
  </r>
  <r>
    <x v="9"/>
    <x v="43"/>
    <x v="1"/>
    <n v="103"/>
    <n v="21"/>
    <n v="20.3883495145631"/>
  </r>
  <r>
    <x v="9"/>
    <x v="44"/>
    <x v="1"/>
    <n v="263"/>
    <n v="63"/>
    <n v="23.954372623574098"/>
  </r>
  <r>
    <x v="9"/>
    <x v="45"/>
    <x v="1"/>
    <n v="99"/>
    <n v="15"/>
    <n v="15.1515151515152"/>
  </r>
  <r>
    <x v="9"/>
    <x v="46"/>
    <x v="1"/>
    <n v="151"/>
    <n v="44"/>
    <n v="29.139072847682101"/>
  </r>
  <r>
    <x v="9"/>
    <x v="47"/>
    <x v="1"/>
    <n v="97"/>
    <n v="37"/>
    <n v="38.144329896907202"/>
  </r>
  <r>
    <x v="9"/>
    <x v="48"/>
    <x v="1"/>
    <n v="257"/>
    <n v="36"/>
    <n v="14.007782101167299"/>
  </r>
  <r>
    <x v="9"/>
    <x v="49"/>
    <x v="1"/>
    <n v="244"/>
    <n v="49"/>
    <n v="20.081967213114801"/>
  </r>
  <r>
    <x v="9"/>
    <x v="50"/>
    <x v="1"/>
    <n v="133"/>
    <n v="43"/>
    <n v="32.330827067669198"/>
  </r>
  <r>
    <x v="9"/>
    <x v="51"/>
    <x v="1"/>
    <n v="8"/>
    <n v="0"/>
    <n v="0"/>
  </r>
  <r>
    <x v="9"/>
    <x v="52"/>
    <x v="1"/>
    <n v="244"/>
    <n v="55"/>
    <n v="22.540983606557401"/>
  </r>
  <r>
    <x v="9"/>
    <x v="53"/>
    <x v="1"/>
    <n v="128"/>
    <n v="24"/>
    <n v="18.75"/>
  </r>
  <r>
    <x v="9"/>
    <x v="54"/>
    <x v="1"/>
    <n v="154"/>
    <n v="36"/>
    <n v="23.3766233766234"/>
  </r>
  <r>
    <x v="9"/>
    <x v="55"/>
    <x v="1"/>
    <n v="204"/>
    <n v="61"/>
    <n v="29.901960784313701"/>
  </r>
  <r>
    <x v="9"/>
    <x v="56"/>
    <x v="1"/>
    <n v="54"/>
    <n v="9"/>
    <n v="16.6666666666667"/>
  </r>
  <r>
    <x v="9"/>
    <x v="57"/>
    <x v="1"/>
    <n v="76"/>
    <n v="18"/>
    <n v="23.684210526315798"/>
  </r>
  <r>
    <x v="9"/>
    <x v="58"/>
    <x v="1"/>
    <n v="63"/>
    <n v="10"/>
    <n v="15.8730158730159"/>
  </r>
  <r>
    <x v="9"/>
    <x v="59"/>
    <x v="1"/>
    <n v="59"/>
    <n v="16"/>
    <n v="27.118644067796598"/>
  </r>
  <r>
    <x v="9"/>
    <x v="60"/>
    <x v="1"/>
    <n v="215"/>
    <n v="49"/>
    <n v="22.790697674418599"/>
  </r>
  <r>
    <x v="9"/>
    <x v="61"/>
    <x v="1"/>
    <n v="118"/>
    <n v="26"/>
    <n v="22.033898305084701"/>
  </r>
  <r>
    <x v="9"/>
    <x v="62"/>
    <x v="1"/>
    <n v="267"/>
    <n v="119"/>
    <n v="44.569288389513098"/>
  </r>
  <r>
    <x v="9"/>
    <x v="63"/>
    <x v="1"/>
    <n v="135"/>
    <n v="33"/>
    <n v="24.4444444444444"/>
  </r>
  <r>
    <x v="9"/>
    <x v="64"/>
    <x v="1"/>
    <n v="129"/>
    <n v="28"/>
    <n v="21.7054263565892"/>
  </r>
  <r>
    <x v="9"/>
    <x v="65"/>
    <x v="1"/>
    <n v="153"/>
    <n v="52"/>
    <n v="33.986928104575199"/>
  </r>
  <r>
    <x v="9"/>
    <x v="66"/>
    <x v="1"/>
    <n v="30"/>
    <n v="7"/>
    <n v="23.3333333333333"/>
  </r>
  <r>
    <x v="9"/>
    <x v="67"/>
    <x v="1"/>
    <n v="161"/>
    <n v="44"/>
    <n v="27.329192546583901"/>
  </r>
  <r>
    <x v="9"/>
    <x v="68"/>
    <x v="1"/>
    <n v="115"/>
    <n v="30"/>
    <n v="26.086956521739101"/>
  </r>
  <r>
    <x v="9"/>
    <x v="69"/>
    <x v="1"/>
    <n v="358"/>
    <n v="66"/>
    <n v="18.435754189944099"/>
  </r>
  <r>
    <x v="9"/>
    <x v="70"/>
    <x v="1"/>
    <n v="101"/>
    <n v="11"/>
    <n v="10.891089108910901"/>
  </r>
  <r>
    <x v="9"/>
    <x v="71"/>
    <x v="1"/>
    <n v="258"/>
    <n v="63"/>
    <n v="24.418604651162799"/>
  </r>
  <r>
    <x v="9"/>
    <x v="72"/>
    <x v="1"/>
    <n v="113"/>
    <n v="25"/>
    <n v="22.123893805309699"/>
  </r>
  <r>
    <x v="9"/>
    <x v="73"/>
    <x v="1"/>
    <n v="26"/>
    <n v="6"/>
    <n v="23.076923076923102"/>
  </r>
  <r>
    <x v="9"/>
    <x v="74"/>
    <x v="0"/>
    <n v="349"/>
    <n v="61"/>
    <n v="17.4785100286533"/>
  </r>
  <r>
    <x v="9"/>
    <x v="75"/>
    <x v="0"/>
    <n v="589"/>
    <n v="64"/>
    <n v="10.8658743633277"/>
  </r>
  <r>
    <x v="9"/>
    <x v="76"/>
    <x v="0"/>
    <n v="736"/>
    <n v="56"/>
    <n v="7.6086956521739202"/>
  </r>
  <r>
    <x v="9"/>
    <x v="77"/>
    <x v="0"/>
    <n v="107"/>
    <n v="11"/>
    <n v="10.2803738317757"/>
  </r>
  <r>
    <x v="9"/>
    <x v="78"/>
    <x v="0"/>
    <n v="109"/>
    <n v="7"/>
    <n v="6.42201834862386"/>
  </r>
  <r>
    <x v="9"/>
    <x v="79"/>
    <x v="0"/>
    <n v="238"/>
    <n v="20"/>
    <n v="8.4033613445378208"/>
  </r>
  <r>
    <x v="9"/>
    <x v="80"/>
    <x v="0"/>
    <n v="230"/>
    <n v="24"/>
    <n v="10.4347826086957"/>
  </r>
  <r>
    <x v="9"/>
    <x v="81"/>
    <x v="0"/>
    <n v="104"/>
    <n v="10"/>
    <n v="9.6153846153846203"/>
  </r>
  <r>
    <x v="9"/>
    <x v="82"/>
    <x v="0"/>
    <n v="231"/>
    <n v="23"/>
    <n v="9.9567099567099593"/>
  </r>
  <r>
    <x v="9"/>
    <x v="83"/>
    <x v="0"/>
    <n v="163"/>
    <n v="21"/>
    <n v="12.8834355828221"/>
  </r>
  <r>
    <x v="9"/>
    <x v="84"/>
    <x v="0"/>
    <n v="110"/>
    <n v="11"/>
    <n v="10"/>
  </r>
  <r>
    <x v="9"/>
    <x v="85"/>
    <x v="0"/>
    <n v="79"/>
    <n v="6"/>
    <n v="7.59493670886076"/>
  </r>
  <r>
    <x v="9"/>
    <x v="86"/>
    <x v="0"/>
    <n v="168"/>
    <n v="16"/>
    <n v="9.5238095238095308"/>
  </r>
  <r>
    <x v="9"/>
    <x v="87"/>
    <x v="0"/>
    <n v="545"/>
    <n v="82"/>
    <n v="15.045871559632999"/>
  </r>
  <r>
    <x v="9"/>
    <x v="88"/>
    <x v="0"/>
    <n v="250"/>
    <n v="25"/>
    <n v="10"/>
  </r>
  <r>
    <x v="9"/>
    <x v="89"/>
    <x v="0"/>
    <n v="19"/>
    <n v="0"/>
    <n v="0"/>
  </r>
  <r>
    <x v="9"/>
    <x v="90"/>
    <x v="0"/>
    <n v="128"/>
    <n v="19"/>
    <n v="14.84375"/>
  </r>
  <r>
    <x v="9"/>
    <x v="91"/>
    <x v="0"/>
    <n v="110"/>
    <n v="0"/>
    <n v="0"/>
  </r>
  <r>
    <x v="9"/>
    <x v="92"/>
    <x v="0"/>
    <n v="236"/>
    <n v="25"/>
    <n v="10.5932203389831"/>
  </r>
  <r>
    <x v="9"/>
    <x v="93"/>
    <x v="0"/>
    <n v="337"/>
    <n v="37"/>
    <n v="10.9792284866469"/>
  </r>
  <r>
    <x v="9"/>
    <x v="94"/>
    <x v="0"/>
    <n v="416"/>
    <n v="37"/>
    <n v="8.8942307692307701"/>
  </r>
  <r>
    <x v="9"/>
    <x v="95"/>
    <x v="0"/>
    <n v="218"/>
    <n v="22"/>
    <n v="10.0917431192661"/>
  </r>
  <r>
    <x v="9"/>
    <x v="96"/>
    <x v="0"/>
    <n v="224"/>
    <n v="23"/>
    <n v="10.2678571428571"/>
  </r>
  <r>
    <x v="9"/>
    <x v="0"/>
    <x v="0"/>
    <n v="213"/>
    <n v="28"/>
    <n v="13.1455399061033"/>
  </r>
  <r>
    <x v="9"/>
    <x v="1"/>
    <x v="0"/>
    <n v="285"/>
    <n v="37"/>
    <n v="12.9824561403509"/>
  </r>
  <r>
    <x v="9"/>
    <x v="2"/>
    <x v="0"/>
    <n v="220"/>
    <n v="24"/>
    <n v="10.909090909090899"/>
  </r>
  <r>
    <x v="9"/>
    <x v="3"/>
    <x v="0"/>
    <n v="111"/>
    <n v="9"/>
    <n v="8.1081081081081106"/>
  </r>
  <r>
    <x v="9"/>
    <x v="4"/>
    <x v="0"/>
    <n v="237"/>
    <n v="21"/>
    <n v="8.8607594936708907"/>
  </r>
  <r>
    <x v="9"/>
    <x v="5"/>
    <x v="0"/>
    <n v="207"/>
    <n v="20"/>
    <n v="9.6618357487922708"/>
  </r>
  <r>
    <x v="9"/>
    <x v="6"/>
    <x v="0"/>
    <n v="246"/>
    <n v="19"/>
    <n v="7.7235772357723604"/>
  </r>
  <r>
    <x v="9"/>
    <x v="7"/>
    <x v="0"/>
    <n v="393"/>
    <n v="54"/>
    <n v="13.740458015267199"/>
  </r>
  <r>
    <x v="9"/>
    <x v="8"/>
    <x v="0"/>
    <n v="187"/>
    <n v="22"/>
    <n v="11.764705882352899"/>
  </r>
  <r>
    <x v="9"/>
    <x v="9"/>
    <x v="0"/>
    <n v="144"/>
    <n v="19"/>
    <n v="13.1944444444444"/>
  </r>
  <r>
    <x v="9"/>
    <x v="10"/>
    <x v="0"/>
    <n v="403"/>
    <n v="44"/>
    <n v="10.918114143920601"/>
  </r>
  <r>
    <x v="9"/>
    <x v="11"/>
    <x v="0"/>
    <n v="139"/>
    <n v="17"/>
    <n v="12.2302158273381"/>
  </r>
  <r>
    <x v="9"/>
    <x v="12"/>
    <x v="0"/>
    <n v="301"/>
    <n v="38"/>
    <n v="12.624584717608"/>
  </r>
  <r>
    <x v="9"/>
    <x v="13"/>
    <x v="0"/>
    <n v="209"/>
    <n v="18"/>
    <n v="8.6124401913875595"/>
  </r>
  <r>
    <x v="9"/>
    <x v="14"/>
    <x v="0"/>
    <n v="219"/>
    <n v="21"/>
    <n v="9.5890410958904102"/>
  </r>
  <r>
    <x v="9"/>
    <x v="15"/>
    <x v="0"/>
    <n v="236"/>
    <n v="31"/>
    <n v="13.135593220339"/>
  </r>
  <r>
    <x v="9"/>
    <x v="16"/>
    <x v="0"/>
    <n v="193"/>
    <n v="27"/>
    <n v="13.9896373056995"/>
  </r>
  <r>
    <x v="9"/>
    <x v="17"/>
    <x v="0"/>
    <n v="321"/>
    <n v="31"/>
    <n v="9.6573208722741501"/>
  </r>
  <r>
    <x v="9"/>
    <x v="18"/>
    <x v="0"/>
    <n v="221"/>
    <n v="27"/>
    <n v="12.2171945701357"/>
  </r>
  <r>
    <x v="9"/>
    <x v="19"/>
    <x v="0"/>
    <n v="252"/>
    <n v="33"/>
    <n v="13.0952380952381"/>
  </r>
  <r>
    <x v="9"/>
    <x v="20"/>
    <x v="0"/>
    <n v="154"/>
    <n v="19"/>
    <n v="12.3376623376623"/>
  </r>
  <r>
    <x v="9"/>
    <x v="21"/>
    <x v="0"/>
    <n v="104"/>
    <n v="13"/>
    <n v="12.5"/>
  </r>
  <r>
    <x v="9"/>
    <x v="22"/>
    <x v="0"/>
    <n v="102"/>
    <n v="14"/>
    <n v="13.7254901960784"/>
  </r>
  <r>
    <x v="9"/>
    <x v="23"/>
    <x v="0"/>
    <n v="112"/>
    <n v="8"/>
    <n v="7.1428571428571397"/>
  </r>
  <r>
    <x v="9"/>
    <x v="24"/>
    <x v="0"/>
    <n v="208"/>
    <n v="26"/>
    <n v="12.5"/>
  </r>
  <r>
    <x v="9"/>
    <x v="25"/>
    <x v="0"/>
    <n v="142"/>
    <n v="24"/>
    <n v="16.901408450704199"/>
  </r>
  <r>
    <x v="9"/>
    <x v="26"/>
    <x v="0"/>
    <n v="476"/>
    <n v="54"/>
    <n v="11.344537815126101"/>
  </r>
  <r>
    <x v="9"/>
    <x v="27"/>
    <x v="0"/>
    <n v="1391"/>
    <n v="152"/>
    <n v="10.927390366642699"/>
  </r>
  <r>
    <x v="9"/>
    <x v="28"/>
    <x v="0"/>
    <n v="238"/>
    <n v="14"/>
    <n v="5.8823529411764701"/>
  </r>
  <r>
    <x v="9"/>
    <x v="29"/>
    <x v="0"/>
    <n v="102"/>
    <n v="15"/>
    <n v="14.705882352941201"/>
  </r>
  <r>
    <x v="9"/>
    <x v="30"/>
    <x v="0"/>
    <n v="120"/>
    <n v="8"/>
    <n v="6.6666666666666696"/>
  </r>
  <r>
    <x v="9"/>
    <x v="31"/>
    <x v="0"/>
    <n v="55"/>
    <n v="0"/>
    <n v="0"/>
  </r>
  <r>
    <x v="9"/>
    <x v="32"/>
    <x v="0"/>
    <n v="168"/>
    <n v="18"/>
    <n v="10.714285714285699"/>
  </r>
  <r>
    <x v="9"/>
    <x v="33"/>
    <x v="0"/>
    <n v="213"/>
    <n v="29"/>
    <n v="13.6150234741784"/>
  </r>
  <r>
    <x v="9"/>
    <x v="97"/>
    <x v="0"/>
    <n v="7"/>
    <n v="0"/>
    <n v="0"/>
  </r>
  <r>
    <x v="9"/>
    <x v="34"/>
    <x v="0"/>
    <n v="154"/>
    <n v="17"/>
    <n v="11.038961038961"/>
  </r>
  <r>
    <x v="9"/>
    <x v="35"/>
    <x v="0"/>
    <n v="205"/>
    <n v="26"/>
    <n v="12.6829268292683"/>
  </r>
  <r>
    <x v="9"/>
    <x v="36"/>
    <x v="0"/>
    <n v="70"/>
    <n v="8"/>
    <n v="11.4285714285714"/>
  </r>
  <r>
    <x v="9"/>
    <x v="37"/>
    <x v="0"/>
    <n v="121"/>
    <n v="17"/>
    <n v="14.049586776859501"/>
  </r>
  <r>
    <x v="9"/>
    <x v="38"/>
    <x v="0"/>
    <n v="156"/>
    <n v="15"/>
    <n v="9.6153846153846203"/>
  </r>
  <r>
    <x v="9"/>
    <x v="39"/>
    <x v="0"/>
    <n v="190"/>
    <n v="21"/>
    <n v="11.0526315789474"/>
  </r>
  <r>
    <x v="9"/>
    <x v="40"/>
    <x v="0"/>
    <n v="266"/>
    <n v="27"/>
    <n v="10.150375939849599"/>
  </r>
  <r>
    <x v="9"/>
    <x v="41"/>
    <x v="0"/>
    <n v="63"/>
    <n v="0"/>
    <n v="0"/>
  </r>
  <r>
    <x v="9"/>
    <x v="42"/>
    <x v="0"/>
    <n v="938"/>
    <n v="99"/>
    <n v="10.5543710021322"/>
  </r>
  <r>
    <x v="9"/>
    <x v="43"/>
    <x v="0"/>
    <n v="169"/>
    <n v="16"/>
    <n v="9.4674556213017809"/>
  </r>
  <r>
    <x v="9"/>
    <x v="44"/>
    <x v="0"/>
    <n v="320"/>
    <n v="49"/>
    <n v="15.3125"/>
  </r>
  <r>
    <x v="9"/>
    <x v="45"/>
    <x v="0"/>
    <n v="85"/>
    <n v="7"/>
    <n v="8.2352941176470598"/>
  </r>
  <r>
    <x v="9"/>
    <x v="46"/>
    <x v="0"/>
    <n v="181"/>
    <n v="35"/>
    <n v="19.337016574585601"/>
  </r>
  <r>
    <x v="9"/>
    <x v="47"/>
    <x v="0"/>
    <n v="111"/>
    <n v="17"/>
    <n v="15.315315315315299"/>
  </r>
  <r>
    <x v="9"/>
    <x v="48"/>
    <x v="0"/>
    <n v="388"/>
    <n v="28"/>
    <n v="7.2164948453608302"/>
  </r>
  <r>
    <x v="9"/>
    <x v="49"/>
    <x v="0"/>
    <n v="252"/>
    <n v="26"/>
    <n v="10.3174603174603"/>
  </r>
  <r>
    <x v="9"/>
    <x v="50"/>
    <x v="0"/>
    <n v="156"/>
    <n v="8"/>
    <n v="5.1282051282051304"/>
  </r>
  <r>
    <x v="9"/>
    <x v="52"/>
    <x v="0"/>
    <n v="288"/>
    <n v="31"/>
    <n v="10.7638888888889"/>
  </r>
  <r>
    <x v="9"/>
    <x v="53"/>
    <x v="0"/>
    <n v="195"/>
    <n v="24"/>
    <n v="12.307692307692299"/>
  </r>
  <r>
    <x v="9"/>
    <x v="54"/>
    <x v="0"/>
    <n v="176"/>
    <n v="24"/>
    <n v="13.636363636363599"/>
  </r>
  <r>
    <x v="9"/>
    <x v="55"/>
    <x v="0"/>
    <n v="312"/>
    <n v="50"/>
    <n v="16.025641025641001"/>
  </r>
  <r>
    <x v="9"/>
    <x v="56"/>
    <x v="0"/>
    <n v="112"/>
    <n v="19"/>
    <n v="16.964285714285701"/>
  </r>
  <r>
    <x v="9"/>
    <x v="57"/>
    <x v="0"/>
    <n v="125"/>
    <n v="13"/>
    <n v="10.4"/>
  </r>
  <r>
    <x v="9"/>
    <x v="58"/>
    <x v="0"/>
    <n v="111"/>
    <n v="10"/>
    <n v="9.0090090090090094"/>
  </r>
  <r>
    <x v="9"/>
    <x v="59"/>
    <x v="0"/>
    <n v="98"/>
    <n v="10"/>
    <n v="10.2040816326531"/>
  </r>
  <r>
    <x v="9"/>
    <x v="60"/>
    <x v="0"/>
    <n v="334"/>
    <n v="54"/>
    <n v="16.167664670658699"/>
  </r>
  <r>
    <x v="9"/>
    <x v="61"/>
    <x v="0"/>
    <n v="172"/>
    <n v="20"/>
    <n v="11.6279069767442"/>
  </r>
  <r>
    <x v="9"/>
    <x v="62"/>
    <x v="0"/>
    <n v="469"/>
    <n v="82"/>
    <n v="17.484008528784699"/>
  </r>
  <r>
    <x v="9"/>
    <x v="63"/>
    <x v="0"/>
    <n v="131"/>
    <n v="15"/>
    <n v="11.450381679389301"/>
  </r>
  <r>
    <x v="9"/>
    <x v="64"/>
    <x v="0"/>
    <n v="180"/>
    <n v="21"/>
    <n v="11.6666666666667"/>
  </r>
  <r>
    <x v="9"/>
    <x v="65"/>
    <x v="0"/>
    <n v="237"/>
    <n v="53"/>
    <n v="22.3628691983122"/>
  </r>
  <r>
    <x v="9"/>
    <x v="66"/>
    <x v="0"/>
    <n v="69"/>
    <n v="5"/>
    <n v="7.2463768115942102"/>
  </r>
  <r>
    <x v="9"/>
    <x v="67"/>
    <x v="0"/>
    <n v="231"/>
    <n v="29"/>
    <n v="12.554112554112599"/>
  </r>
  <r>
    <x v="9"/>
    <x v="68"/>
    <x v="0"/>
    <n v="206"/>
    <n v="21"/>
    <n v="10.194174757281599"/>
  </r>
  <r>
    <x v="9"/>
    <x v="69"/>
    <x v="0"/>
    <n v="484"/>
    <n v="47"/>
    <n v="9.7107438016528906"/>
  </r>
  <r>
    <x v="9"/>
    <x v="70"/>
    <x v="0"/>
    <n v="130"/>
    <n v="19"/>
    <n v="14.615384615384601"/>
  </r>
  <r>
    <x v="9"/>
    <x v="71"/>
    <x v="0"/>
    <n v="312"/>
    <n v="42"/>
    <n v="13.461538461538501"/>
  </r>
  <r>
    <x v="9"/>
    <x v="72"/>
    <x v="0"/>
    <n v="126"/>
    <n v="11"/>
    <n v="8.7301587301587293"/>
  </r>
  <r>
    <x v="9"/>
    <x v="73"/>
    <x v="0"/>
    <n v="34"/>
    <n v="8"/>
    <n v="23.529411764705898"/>
  </r>
  <r>
    <x v="10"/>
    <x v="74"/>
    <x v="0"/>
    <n v="378"/>
    <n v="65"/>
    <n v="17.1957671957672"/>
  </r>
  <r>
    <x v="10"/>
    <x v="75"/>
    <x v="0"/>
    <n v="602"/>
    <n v="48"/>
    <n v="7.9734219269102997"/>
  </r>
  <r>
    <x v="10"/>
    <x v="76"/>
    <x v="0"/>
    <n v="857"/>
    <n v="79"/>
    <n v="9.2182030338389804"/>
  </r>
  <r>
    <x v="10"/>
    <x v="77"/>
    <x v="0"/>
    <n v="127"/>
    <n v="19"/>
    <n v="14.9606299212598"/>
  </r>
  <r>
    <x v="10"/>
    <x v="78"/>
    <x v="0"/>
    <n v="141"/>
    <n v="17"/>
    <n v="12.056737588652499"/>
  </r>
  <r>
    <x v="10"/>
    <x v="79"/>
    <x v="0"/>
    <n v="234"/>
    <n v="27"/>
    <n v="11.538461538461499"/>
  </r>
  <r>
    <x v="10"/>
    <x v="80"/>
    <x v="0"/>
    <n v="248"/>
    <n v="16"/>
    <n v="6.4516129032258096"/>
  </r>
  <r>
    <x v="10"/>
    <x v="81"/>
    <x v="0"/>
    <n v="112"/>
    <n v="13"/>
    <n v="11.6071428571429"/>
  </r>
  <r>
    <x v="10"/>
    <x v="82"/>
    <x v="0"/>
    <n v="263"/>
    <n v="23"/>
    <n v="8.7452471482889802"/>
  </r>
  <r>
    <x v="10"/>
    <x v="83"/>
    <x v="0"/>
    <n v="170"/>
    <n v="22"/>
    <n v="12.9411764705882"/>
  </r>
  <r>
    <x v="10"/>
    <x v="84"/>
    <x v="0"/>
    <n v="110"/>
    <n v="11"/>
    <n v="10"/>
  </r>
  <r>
    <x v="10"/>
    <x v="85"/>
    <x v="0"/>
    <n v="86"/>
    <n v="11"/>
    <n v="12.790697674418601"/>
  </r>
  <r>
    <x v="10"/>
    <x v="86"/>
    <x v="0"/>
    <n v="192"/>
    <n v="15"/>
    <n v="7.8125"/>
  </r>
  <r>
    <x v="10"/>
    <x v="87"/>
    <x v="0"/>
    <n v="518"/>
    <n v="66"/>
    <n v="12.741312741312701"/>
  </r>
  <r>
    <x v="10"/>
    <x v="88"/>
    <x v="0"/>
    <n v="269"/>
    <n v="21"/>
    <n v="7.8066914498141298"/>
  </r>
  <r>
    <x v="10"/>
    <x v="89"/>
    <x v="0"/>
    <n v="17"/>
    <n v="0"/>
    <n v="0"/>
  </r>
  <r>
    <x v="10"/>
    <x v="90"/>
    <x v="0"/>
    <n v="128"/>
    <n v="11"/>
    <n v="8.59375"/>
  </r>
  <r>
    <x v="10"/>
    <x v="91"/>
    <x v="0"/>
    <n v="139"/>
    <n v="5"/>
    <n v="3.5971223021582701"/>
  </r>
  <r>
    <x v="10"/>
    <x v="92"/>
    <x v="0"/>
    <n v="241"/>
    <n v="29"/>
    <n v="12.0331950207469"/>
  </r>
  <r>
    <x v="10"/>
    <x v="93"/>
    <x v="0"/>
    <n v="320"/>
    <n v="28"/>
    <n v="8.75"/>
  </r>
  <r>
    <x v="10"/>
    <x v="94"/>
    <x v="0"/>
    <n v="437"/>
    <n v="47"/>
    <n v="10.7551487414188"/>
  </r>
  <r>
    <x v="10"/>
    <x v="95"/>
    <x v="0"/>
    <n v="223"/>
    <n v="21"/>
    <n v="9.4170403587443996"/>
  </r>
  <r>
    <x v="10"/>
    <x v="96"/>
    <x v="0"/>
    <n v="238"/>
    <n v="28"/>
    <n v="11.764705882352899"/>
  </r>
  <r>
    <x v="10"/>
    <x v="0"/>
    <x v="0"/>
    <n v="228"/>
    <n v="31"/>
    <n v="13.596491228070199"/>
  </r>
  <r>
    <x v="10"/>
    <x v="1"/>
    <x v="0"/>
    <n v="319"/>
    <n v="38"/>
    <n v="11.912225705329201"/>
  </r>
  <r>
    <x v="10"/>
    <x v="2"/>
    <x v="0"/>
    <n v="236"/>
    <n v="24"/>
    <n v="10.1694915254237"/>
  </r>
  <r>
    <x v="10"/>
    <x v="3"/>
    <x v="0"/>
    <n v="116"/>
    <n v="12"/>
    <n v="10.3448275862069"/>
  </r>
  <r>
    <x v="10"/>
    <x v="4"/>
    <x v="0"/>
    <n v="223"/>
    <n v="16"/>
    <n v="7.1748878923766801"/>
  </r>
  <r>
    <x v="10"/>
    <x v="5"/>
    <x v="0"/>
    <n v="259"/>
    <n v="20"/>
    <n v="7.7220077220077199"/>
  </r>
  <r>
    <x v="10"/>
    <x v="6"/>
    <x v="0"/>
    <n v="255"/>
    <n v="20"/>
    <n v="7.8431372549019596"/>
  </r>
  <r>
    <x v="10"/>
    <x v="7"/>
    <x v="0"/>
    <n v="413"/>
    <n v="64"/>
    <n v="15.496368038740901"/>
  </r>
  <r>
    <x v="10"/>
    <x v="8"/>
    <x v="0"/>
    <n v="207"/>
    <n v="26"/>
    <n v="12.56038647343"/>
  </r>
  <r>
    <x v="10"/>
    <x v="9"/>
    <x v="0"/>
    <n v="168"/>
    <n v="18"/>
    <n v="10.714285714285699"/>
  </r>
  <r>
    <x v="10"/>
    <x v="10"/>
    <x v="0"/>
    <n v="433"/>
    <n v="40"/>
    <n v="9.2378752886836004"/>
  </r>
  <r>
    <x v="10"/>
    <x v="11"/>
    <x v="0"/>
    <n v="145"/>
    <n v="16"/>
    <n v="11.034482758620699"/>
  </r>
  <r>
    <x v="10"/>
    <x v="12"/>
    <x v="0"/>
    <n v="303"/>
    <n v="40"/>
    <n v="13.201320132013199"/>
  </r>
  <r>
    <x v="10"/>
    <x v="13"/>
    <x v="0"/>
    <n v="236"/>
    <n v="22"/>
    <n v="9.3220338983050901"/>
  </r>
  <r>
    <x v="10"/>
    <x v="14"/>
    <x v="0"/>
    <n v="245"/>
    <n v="30"/>
    <n v="12.244897959183699"/>
  </r>
  <r>
    <x v="10"/>
    <x v="15"/>
    <x v="0"/>
    <n v="250"/>
    <n v="29"/>
    <n v="11.6"/>
  </r>
  <r>
    <x v="10"/>
    <x v="16"/>
    <x v="0"/>
    <n v="223"/>
    <n v="33"/>
    <n v="14.7982062780269"/>
  </r>
  <r>
    <x v="10"/>
    <x v="17"/>
    <x v="0"/>
    <n v="351"/>
    <n v="33"/>
    <n v="9.4017094017094003"/>
  </r>
  <r>
    <x v="10"/>
    <x v="18"/>
    <x v="0"/>
    <n v="248"/>
    <n v="24"/>
    <n v="9.67741935483871"/>
  </r>
  <r>
    <x v="10"/>
    <x v="19"/>
    <x v="0"/>
    <n v="249"/>
    <n v="24"/>
    <n v="9.6385542168674707"/>
  </r>
  <r>
    <x v="10"/>
    <x v="20"/>
    <x v="0"/>
    <n v="181"/>
    <n v="25"/>
    <n v="13.8121546961326"/>
  </r>
  <r>
    <x v="10"/>
    <x v="21"/>
    <x v="0"/>
    <n v="119"/>
    <n v="15"/>
    <n v="12.605042016806699"/>
  </r>
  <r>
    <x v="10"/>
    <x v="22"/>
    <x v="0"/>
    <n v="97"/>
    <n v="8"/>
    <n v="8.2474226804123703"/>
  </r>
  <r>
    <x v="10"/>
    <x v="23"/>
    <x v="0"/>
    <n v="126"/>
    <n v="7"/>
    <n v="5.5555555555555598"/>
  </r>
  <r>
    <x v="10"/>
    <x v="24"/>
    <x v="0"/>
    <n v="222"/>
    <n v="21"/>
    <n v="9.4594594594594597"/>
  </r>
  <r>
    <x v="10"/>
    <x v="25"/>
    <x v="0"/>
    <n v="144"/>
    <n v="27"/>
    <n v="18.75"/>
  </r>
  <r>
    <x v="10"/>
    <x v="26"/>
    <x v="0"/>
    <n v="468"/>
    <n v="51"/>
    <n v="10.8974358974359"/>
  </r>
  <r>
    <x v="10"/>
    <x v="27"/>
    <x v="0"/>
    <n v="1522"/>
    <n v="143"/>
    <n v="9.3955321944809498"/>
  </r>
  <r>
    <x v="10"/>
    <x v="28"/>
    <x v="0"/>
    <n v="239"/>
    <n v="22"/>
    <n v="9.2050209205020899"/>
  </r>
  <r>
    <x v="10"/>
    <x v="29"/>
    <x v="0"/>
    <n v="90"/>
    <n v="8"/>
    <n v="8.8888888888888893"/>
  </r>
  <r>
    <x v="10"/>
    <x v="30"/>
    <x v="0"/>
    <n v="126"/>
    <n v="7"/>
    <n v="5.5555555555555598"/>
  </r>
  <r>
    <x v="10"/>
    <x v="31"/>
    <x v="0"/>
    <n v="64"/>
    <n v="7"/>
    <n v="10.9375"/>
  </r>
  <r>
    <x v="10"/>
    <x v="32"/>
    <x v="0"/>
    <n v="183"/>
    <n v="23"/>
    <n v="12.568306010929"/>
  </r>
  <r>
    <x v="10"/>
    <x v="33"/>
    <x v="0"/>
    <n v="228"/>
    <n v="29"/>
    <n v="12.719298245614"/>
  </r>
  <r>
    <x v="10"/>
    <x v="34"/>
    <x v="0"/>
    <n v="164"/>
    <n v="19"/>
    <n v="11.5853658536585"/>
  </r>
  <r>
    <x v="10"/>
    <x v="35"/>
    <x v="0"/>
    <n v="216"/>
    <n v="21"/>
    <n v="9.7222222222222303"/>
  </r>
  <r>
    <x v="10"/>
    <x v="36"/>
    <x v="0"/>
    <n v="71"/>
    <n v="6"/>
    <n v="8.4507042253521103"/>
  </r>
  <r>
    <x v="10"/>
    <x v="37"/>
    <x v="0"/>
    <n v="124"/>
    <n v="15"/>
    <n v="12.0967741935484"/>
  </r>
  <r>
    <x v="10"/>
    <x v="38"/>
    <x v="0"/>
    <n v="162"/>
    <n v="18"/>
    <n v="11.1111111111111"/>
  </r>
  <r>
    <x v="10"/>
    <x v="39"/>
    <x v="0"/>
    <n v="211"/>
    <n v="20"/>
    <n v="9.4786729857819907"/>
  </r>
  <r>
    <x v="10"/>
    <x v="40"/>
    <x v="0"/>
    <n v="310"/>
    <n v="26"/>
    <n v="8.3870967741935498"/>
  </r>
  <r>
    <x v="10"/>
    <x v="41"/>
    <x v="0"/>
    <n v="80"/>
    <n v="7"/>
    <n v="8.75"/>
  </r>
  <r>
    <x v="10"/>
    <x v="42"/>
    <x v="0"/>
    <n v="1011"/>
    <n v="109"/>
    <n v="10.7814045499505"/>
  </r>
  <r>
    <x v="10"/>
    <x v="43"/>
    <x v="0"/>
    <n v="174"/>
    <n v="13"/>
    <n v="7.4712643678160902"/>
  </r>
  <r>
    <x v="10"/>
    <x v="44"/>
    <x v="0"/>
    <n v="356"/>
    <n v="40"/>
    <n v="11.235955056179799"/>
  </r>
  <r>
    <x v="10"/>
    <x v="45"/>
    <x v="0"/>
    <n v="96"/>
    <n v="6"/>
    <n v="6.25"/>
  </r>
  <r>
    <x v="10"/>
    <x v="46"/>
    <x v="0"/>
    <n v="177"/>
    <n v="25"/>
    <n v="14.1242937853107"/>
  </r>
  <r>
    <x v="10"/>
    <x v="47"/>
    <x v="0"/>
    <n v="126"/>
    <n v="19"/>
    <n v="15.0793650793651"/>
  </r>
  <r>
    <x v="10"/>
    <x v="48"/>
    <x v="0"/>
    <n v="393"/>
    <n v="37"/>
    <n v="9.4147582697200995"/>
  </r>
  <r>
    <x v="10"/>
    <x v="49"/>
    <x v="0"/>
    <n v="260"/>
    <n v="22"/>
    <n v="8.4615384615384599"/>
  </r>
  <r>
    <x v="10"/>
    <x v="50"/>
    <x v="0"/>
    <n v="177"/>
    <n v="11"/>
    <n v="6.2146892655367303"/>
  </r>
  <r>
    <x v="10"/>
    <x v="51"/>
    <x v="0"/>
    <n v="15"/>
    <n v="0"/>
    <n v="0"/>
  </r>
  <r>
    <x v="10"/>
    <x v="52"/>
    <x v="0"/>
    <n v="302"/>
    <n v="33"/>
    <n v="10.9271523178808"/>
  </r>
  <r>
    <x v="10"/>
    <x v="53"/>
    <x v="0"/>
    <n v="204"/>
    <n v="16"/>
    <n v="7.8431372549019596"/>
  </r>
  <r>
    <x v="10"/>
    <x v="54"/>
    <x v="0"/>
    <n v="182"/>
    <n v="18"/>
    <n v="9.8901098901098905"/>
  </r>
  <r>
    <x v="10"/>
    <x v="55"/>
    <x v="0"/>
    <n v="354"/>
    <n v="46"/>
    <n v="12.9943502824859"/>
  </r>
  <r>
    <x v="10"/>
    <x v="56"/>
    <x v="0"/>
    <n v="119"/>
    <n v="16"/>
    <n v="13.445378151260501"/>
  </r>
  <r>
    <x v="10"/>
    <x v="57"/>
    <x v="0"/>
    <n v="133"/>
    <n v="14"/>
    <n v="10.526315789473699"/>
  </r>
  <r>
    <x v="10"/>
    <x v="58"/>
    <x v="0"/>
    <n v="125"/>
    <n v="14"/>
    <n v="11.2"/>
  </r>
  <r>
    <x v="10"/>
    <x v="59"/>
    <x v="0"/>
    <n v="99"/>
    <n v="11"/>
    <n v="11.1111111111111"/>
  </r>
  <r>
    <x v="10"/>
    <x v="60"/>
    <x v="0"/>
    <n v="337"/>
    <n v="50"/>
    <n v="14.8367952522255"/>
  </r>
  <r>
    <x v="10"/>
    <x v="61"/>
    <x v="0"/>
    <n v="180"/>
    <n v="14"/>
    <n v="7.7777777777777803"/>
  </r>
  <r>
    <x v="10"/>
    <x v="62"/>
    <x v="0"/>
    <n v="505"/>
    <n v="83"/>
    <n v="16.435643564356401"/>
  </r>
  <r>
    <x v="10"/>
    <x v="63"/>
    <x v="0"/>
    <n v="140"/>
    <n v="18"/>
    <n v="12.8571428571429"/>
  </r>
  <r>
    <x v="10"/>
    <x v="64"/>
    <x v="0"/>
    <n v="186"/>
    <n v="14"/>
    <n v="7.5268817204301097"/>
  </r>
  <r>
    <x v="10"/>
    <x v="65"/>
    <x v="0"/>
    <n v="250"/>
    <n v="49"/>
    <n v="19.600000000000001"/>
  </r>
  <r>
    <x v="10"/>
    <x v="66"/>
    <x v="0"/>
    <n v="79"/>
    <n v="13"/>
    <n v="16.455696202531598"/>
  </r>
  <r>
    <x v="10"/>
    <x v="67"/>
    <x v="0"/>
    <n v="215"/>
    <n v="32"/>
    <n v="14.883720930232601"/>
  </r>
  <r>
    <x v="10"/>
    <x v="68"/>
    <x v="0"/>
    <n v="215"/>
    <n v="24"/>
    <n v="11.162790697674399"/>
  </r>
  <r>
    <x v="10"/>
    <x v="69"/>
    <x v="0"/>
    <n v="499"/>
    <n v="31"/>
    <n v="6.2124248496994001"/>
  </r>
  <r>
    <x v="10"/>
    <x v="70"/>
    <x v="0"/>
    <n v="129"/>
    <n v="17"/>
    <n v="13.178294573643401"/>
  </r>
  <r>
    <x v="10"/>
    <x v="71"/>
    <x v="0"/>
    <n v="295"/>
    <n v="30"/>
    <n v="10.1694915254237"/>
  </r>
  <r>
    <x v="10"/>
    <x v="72"/>
    <x v="0"/>
    <n v="158"/>
    <n v="17"/>
    <n v="10.7594936708861"/>
  </r>
  <r>
    <x v="10"/>
    <x v="73"/>
    <x v="0"/>
    <n v="38"/>
    <n v="10"/>
    <n v="26.315789473684202"/>
  </r>
  <r>
    <x v="10"/>
    <x v="74"/>
    <x v="1"/>
    <n v="207"/>
    <n v="67"/>
    <n v="32.367149758454097"/>
  </r>
  <r>
    <x v="10"/>
    <x v="75"/>
    <x v="1"/>
    <n v="532"/>
    <n v="72"/>
    <n v="13.533834586466201"/>
  </r>
  <r>
    <x v="10"/>
    <x v="76"/>
    <x v="1"/>
    <n v="853"/>
    <n v="129"/>
    <n v="15.1230949589683"/>
  </r>
  <r>
    <x v="10"/>
    <x v="77"/>
    <x v="1"/>
    <n v="63"/>
    <n v="11"/>
    <n v="17.460317460317501"/>
  </r>
  <r>
    <x v="10"/>
    <x v="78"/>
    <x v="1"/>
    <n v="65"/>
    <n v="17"/>
    <n v="26.153846153846199"/>
  </r>
  <r>
    <x v="10"/>
    <x v="79"/>
    <x v="1"/>
    <n v="149"/>
    <n v="31"/>
    <n v="20.805369127516801"/>
  </r>
  <r>
    <x v="10"/>
    <x v="80"/>
    <x v="1"/>
    <n v="145"/>
    <n v="25"/>
    <n v="17.241379310344801"/>
  </r>
  <r>
    <x v="10"/>
    <x v="81"/>
    <x v="1"/>
    <n v="87"/>
    <n v="29"/>
    <n v="33.3333333333333"/>
  </r>
  <r>
    <x v="10"/>
    <x v="82"/>
    <x v="1"/>
    <n v="159"/>
    <n v="32"/>
    <n v="20.125786163522001"/>
  </r>
  <r>
    <x v="10"/>
    <x v="83"/>
    <x v="1"/>
    <n v="111"/>
    <n v="24"/>
    <n v="21.6216216216216"/>
  </r>
  <r>
    <x v="10"/>
    <x v="84"/>
    <x v="1"/>
    <n v="110"/>
    <n v="19"/>
    <n v="17.272727272727298"/>
  </r>
  <r>
    <x v="10"/>
    <x v="85"/>
    <x v="1"/>
    <n v="45"/>
    <n v="5"/>
    <n v="11.1111111111111"/>
  </r>
  <r>
    <x v="10"/>
    <x v="86"/>
    <x v="1"/>
    <n v="99"/>
    <n v="18"/>
    <n v="18.181818181818201"/>
  </r>
  <r>
    <x v="10"/>
    <x v="87"/>
    <x v="1"/>
    <n v="396"/>
    <n v="107"/>
    <n v="27.020202020201999"/>
  </r>
  <r>
    <x v="10"/>
    <x v="88"/>
    <x v="1"/>
    <n v="166"/>
    <n v="34"/>
    <n v="20.481927710843401"/>
  </r>
  <r>
    <x v="10"/>
    <x v="89"/>
    <x v="1"/>
    <n v="13"/>
    <n v="6"/>
    <n v="46.153846153846203"/>
  </r>
  <r>
    <x v="10"/>
    <x v="90"/>
    <x v="1"/>
    <n v="126"/>
    <n v="38"/>
    <n v="30.158730158730201"/>
  </r>
  <r>
    <x v="10"/>
    <x v="91"/>
    <x v="1"/>
    <n v="109"/>
    <n v="19"/>
    <n v="17.431192660550501"/>
  </r>
  <r>
    <x v="10"/>
    <x v="92"/>
    <x v="1"/>
    <n v="128"/>
    <n v="31"/>
    <n v="24.21875"/>
  </r>
  <r>
    <x v="10"/>
    <x v="93"/>
    <x v="1"/>
    <n v="157"/>
    <n v="32"/>
    <n v="20.382165605095501"/>
  </r>
  <r>
    <x v="10"/>
    <x v="94"/>
    <x v="1"/>
    <n v="416"/>
    <n v="96"/>
    <n v="23.076923076923102"/>
  </r>
  <r>
    <x v="10"/>
    <x v="95"/>
    <x v="1"/>
    <n v="181"/>
    <n v="28"/>
    <n v="15.469613259668501"/>
  </r>
  <r>
    <x v="10"/>
    <x v="96"/>
    <x v="1"/>
    <n v="156"/>
    <n v="48"/>
    <n v="30.769230769230798"/>
  </r>
  <r>
    <x v="10"/>
    <x v="0"/>
    <x v="1"/>
    <n v="97"/>
    <n v="17"/>
    <n v="17.525773195876301"/>
  </r>
  <r>
    <x v="10"/>
    <x v="1"/>
    <x v="1"/>
    <n v="298"/>
    <n v="56"/>
    <n v="18.7919463087248"/>
  </r>
  <r>
    <x v="10"/>
    <x v="2"/>
    <x v="1"/>
    <n v="201"/>
    <n v="34"/>
    <n v="16.915422885572099"/>
  </r>
  <r>
    <x v="10"/>
    <x v="3"/>
    <x v="1"/>
    <n v="79"/>
    <n v="19"/>
    <n v="24.050632911392398"/>
  </r>
  <r>
    <x v="10"/>
    <x v="4"/>
    <x v="1"/>
    <n v="150"/>
    <n v="20"/>
    <n v="13.3333333333333"/>
  </r>
  <r>
    <x v="10"/>
    <x v="5"/>
    <x v="1"/>
    <n v="136"/>
    <n v="36"/>
    <n v="26.470588235294102"/>
  </r>
  <r>
    <x v="10"/>
    <x v="6"/>
    <x v="1"/>
    <n v="179"/>
    <n v="32"/>
    <n v="17.877094972066999"/>
  </r>
  <r>
    <x v="10"/>
    <x v="7"/>
    <x v="1"/>
    <n v="193"/>
    <n v="47"/>
    <n v="24.3523316062176"/>
  </r>
  <r>
    <x v="10"/>
    <x v="8"/>
    <x v="1"/>
    <n v="87"/>
    <n v="24"/>
    <n v="27.586206896551701"/>
  </r>
  <r>
    <x v="10"/>
    <x v="9"/>
    <x v="1"/>
    <n v="87"/>
    <n v="22"/>
    <n v="25.287356321839098"/>
  </r>
  <r>
    <x v="10"/>
    <x v="10"/>
    <x v="1"/>
    <n v="198"/>
    <n v="51"/>
    <n v="25.7575757575758"/>
  </r>
  <r>
    <x v="10"/>
    <x v="11"/>
    <x v="1"/>
    <n v="124"/>
    <n v="25"/>
    <n v="20.161290322580601"/>
  </r>
  <r>
    <x v="10"/>
    <x v="12"/>
    <x v="1"/>
    <n v="225"/>
    <n v="60"/>
    <n v="26.6666666666667"/>
  </r>
  <r>
    <x v="10"/>
    <x v="13"/>
    <x v="1"/>
    <n v="181"/>
    <n v="40"/>
    <n v="22.099447513812201"/>
  </r>
  <r>
    <x v="10"/>
    <x v="14"/>
    <x v="1"/>
    <n v="164"/>
    <n v="17"/>
    <n v="10.365853658536601"/>
  </r>
  <r>
    <x v="10"/>
    <x v="15"/>
    <x v="1"/>
    <n v="168"/>
    <n v="33"/>
    <n v="19.6428571428571"/>
  </r>
  <r>
    <x v="10"/>
    <x v="16"/>
    <x v="1"/>
    <n v="170"/>
    <n v="40"/>
    <n v="23.529411764705898"/>
  </r>
  <r>
    <x v="10"/>
    <x v="17"/>
    <x v="1"/>
    <n v="229"/>
    <n v="27"/>
    <n v="11.790393013100401"/>
  </r>
  <r>
    <x v="10"/>
    <x v="18"/>
    <x v="1"/>
    <n v="143"/>
    <n v="30"/>
    <n v="20.979020979021001"/>
  </r>
  <r>
    <x v="10"/>
    <x v="19"/>
    <x v="1"/>
    <n v="125"/>
    <n v="29"/>
    <n v="23.2"/>
  </r>
  <r>
    <x v="10"/>
    <x v="20"/>
    <x v="1"/>
    <n v="96"/>
    <n v="15"/>
    <n v="15.625"/>
  </r>
  <r>
    <x v="10"/>
    <x v="21"/>
    <x v="1"/>
    <n v="92"/>
    <n v="23"/>
    <n v="25"/>
  </r>
  <r>
    <x v="10"/>
    <x v="22"/>
    <x v="1"/>
    <n v="45"/>
    <n v="12"/>
    <n v="26.6666666666667"/>
  </r>
  <r>
    <x v="10"/>
    <x v="23"/>
    <x v="1"/>
    <n v="93"/>
    <n v="19"/>
    <n v="20.430107526881699"/>
  </r>
  <r>
    <x v="10"/>
    <x v="24"/>
    <x v="1"/>
    <n v="130"/>
    <n v="23"/>
    <n v="17.692307692307701"/>
  </r>
  <r>
    <x v="10"/>
    <x v="25"/>
    <x v="1"/>
    <n v="99"/>
    <n v="19"/>
    <n v="19.191919191919201"/>
  </r>
  <r>
    <x v="10"/>
    <x v="26"/>
    <x v="1"/>
    <n v="279"/>
    <n v="72"/>
    <n v="25.806451612903199"/>
  </r>
  <r>
    <x v="10"/>
    <x v="27"/>
    <x v="1"/>
    <n v="1185"/>
    <n v="269"/>
    <n v="22.700421940928301"/>
  </r>
  <r>
    <x v="10"/>
    <x v="28"/>
    <x v="1"/>
    <n v="144"/>
    <n v="39"/>
    <n v="27.0833333333333"/>
  </r>
  <r>
    <x v="10"/>
    <x v="29"/>
    <x v="1"/>
    <n v="83"/>
    <n v="26"/>
    <n v="31.325301204819301"/>
  </r>
  <r>
    <x v="10"/>
    <x v="30"/>
    <x v="1"/>
    <n v="73"/>
    <n v="19"/>
    <n v="26.027397260274"/>
  </r>
  <r>
    <x v="10"/>
    <x v="31"/>
    <x v="1"/>
    <n v="56"/>
    <n v="11"/>
    <n v="19.6428571428571"/>
  </r>
  <r>
    <x v="10"/>
    <x v="32"/>
    <x v="1"/>
    <n v="121"/>
    <n v="35"/>
    <n v="28.925619834710702"/>
  </r>
  <r>
    <x v="10"/>
    <x v="33"/>
    <x v="1"/>
    <n v="202"/>
    <n v="41"/>
    <n v="20.297029702970299"/>
  </r>
  <r>
    <x v="10"/>
    <x v="97"/>
    <x v="1"/>
    <n v="12"/>
    <n v="0"/>
    <n v="0"/>
  </r>
  <r>
    <x v="10"/>
    <x v="34"/>
    <x v="1"/>
    <n v="94"/>
    <n v="11"/>
    <n v="11.702127659574501"/>
  </r>
  <r>
    <x v="10"/>
    <x v="35"/>
    <x v="1"/>
    <n v="127"/>
    <n v="33"/>
    <n v="25.984251968503902"/>
  </r>
  <r>
    <x v="10"/>
    <x v="36"/>
    <x v="1"/>
    <n v="67"/>
    <n v="10"/>
    <n v="14.9253731343284"/>
  </r>
  <r>
    <x v="10"/>
    <x v="37"/>
    <x v="1"/>
    <n v="90"/>
    <n v="19"/>
    <n v="21.1111111111111"/>
  </r>
  <r>
    <x v="10"/>
    <x v="38"/>
    <x v="1"/>
    <n v="93"/>
    <n v="23"/>
    <n v="24.731182795698899"/>
  </r>
  <r>
    <x v="10"/>
    <x v="39"/>
    <x v="1"/>
    <n v="102"/>
    <n v="23"/>
    <n v="22.5490196078431"/>
  </r>
  <r>
    <x v="10"/>
    <x v="40"/>
    <x v="1"/>
    <n v="220"/>
    <n v="34"/>
    <n v="15.454545454545499"/>
  </r>
  <r>
    <x v="10"/>
    <x v="41"/>
    <x v="1"/>
    <n v="71"/>
    <n v="8"/>
    <n v="11.2676056338028"/>
  </r>
  <r>
    <x v="10"/>
    <x v="42"/>
    <x v="1"/>
    <n v="592"/>
    <n v="151"/>
    <n v="25.506756756756801"/>
  </r>
  <r>
    <x v="10"/>
    <x v="43"/>
    <x v="1"/>
    <n v="111"/>
    <n v="17"/>
    <n v="15.315315315315299"/>
  </r>
  <r>
    <x v="10"/>
    <x v="44"/>
    <x v="1"/>
    <n v="252"/>
    <n v="43"/>
    <n v="17.063492063492099"/>
  </r>
  <r>
    <x v="10"/>
    <x v="45"/>
    <x v="1"/>
    <n v="105"/>
    <n v="16"/>
    <n v="15.2380952380952"/>
  </r>
  <r>
    <x v="10"/>
    <x v="46"/>
    <x v="1"/>
    <n v="150"/>
    <n v="37"/>
    <n v="24.6666666666667"/>
  </r>
  <r>
    <x v="10"/>
    <x v="47"/>
    <x v="1"/>
    <n v="87"/>
    <n v="22"/>
    <n v="25.287356321839098"/>
  </r>
  <r>
    <x v="10"/>
    <x v="48"/>
    <x v="1"/>
    <n v="262"/>
    <n v="29"/>
    <n v="11.068702290076301"/>
  </r>
  <r>
    <x v="10"/>
    <x v="49"/>
    <x v="1"/>
    <n v="242"/>
    <n v="43"/>
    <n v="17.7685950413223"/>
  </r>
  <r>
    <x v="10"/>
    <x v="50"/>
    <x v="1"/>
    <n v="137"/>
    <n v="39"/>
    <n v="28.4671532846715"/>
  </r>
  <r>
    <x v="10"/>
    <x v="51"/>
    <x v="1"/>
    <n v="8"/>
    <n v="0"/>
    <n v="0"/>
  </r>
  <r>
    <x v="10"/>
    <x v="52"/>
    <x v="1"/>
    <n v="255"/>
    <n v="52"/>
    <n v="20.3921568627451"/>
  </r>
  <r>
    <x v="10"/>
    <x v="53"/>
    <x v="1"/>
    <n v="134"/>
    <n v="25"/>
    <n v="18.656716417910499"/>
  </r>
  <r>
    <x v="10"/>
    <x v="54"/>
    <x v="1"/>
    <n v="151"/>
    <n v="40"/>
    <n v="26.490066225165599"/>
  </r>
  <r>
    <x v="10"/>
    <x v="55"/>
    <x v="1"/>
    <n v="201"/>
    <n v="55"/>
    <n v="27.363184079602"/>
  </r>
  <r>
    <x v="10"/>
    <x v="56"/>
    <x v="1"/>
    <n v="53"/>
    <n v="5"/>
    <n v="9.4339622641509493"/>
  </r>
  <r>
    <x v="10"/>
    <x v="57"/>
    <x v="1"/>
    <n v="85"/>
    <n v="15"/>
    <n v="17.647058823529399"/>
  </r>
  <r>
    <x v="10"/>
    <x v="58"/>
    <x v="1"/>
    <n v="64"/>
    <n v="9"/>
    <n v="14.0625"/>
  </r>
  <r>
    <x v="10"/>
    <x v="59"/>
    <x v="1"/>
    <n v="59"/>
    <n v="19"/>
    <n v="32.203389830508499"/>
  </r>
  <r>
    <x v="10"/>
    <x v="60"/>
    <x v="1"/>
    <n v="215"/>
    <n v="50"/>
    <n v="23.255813953488399"/>
  </r>
  <r>
    <x v="10"/>
    <x v="61"/>
    <x v="1"/>
    <n v="119"/>
    <n v="15"/>
    <n v="12.605042016806699"/>
  </r>
  <r>
    <x v="10"/>
    <x v="62"/>
    <x v="1"/>
    <n v="276"/>
    <n v="111"/>
    <n v="40.2173913043478"/>
  </r>
  <r>
    <x v="10"/>
    <x v="63"/>
    <x v="1"/>
    <n v="142"/>
    <n v="41"/>
    <n v="28.873239436619698"/>
  </r>
  <r>
    <x v="10"/>
    <x v="64"/>
    <x v="1"/>
    <n v="141"/>
    <n v="28"/>
    <n v="19.8581560283688"/>
  </r>
  <r>
    <x v="10"/>
    <x v="65"/>
    <x v="1"/>
    <n v="157"/>
    <n v="57"/>
    <n v="36.305732484076401"/>
  </r>
  <r>
    <x v="10"/>
    <x v="66"/>
    <x v="1"/>
    <n v="27"/>
    <n v="5"/>
    <n v="18.518518518518501"/>
  </r>
  <r>
    <x v="10"/>
    <x v="67"/>
    <x v="1"/>
    <n v="160"/>
    <n v="39"/>
    <n v="24.375"/>
  </r>
  <r>
    <x v="10"/>
    <x v="68"/>
    <x v="1"/>
    <n v="103"/>
    <n v="35"/>
    <n v="33.980582524271902"/>
  </r>
  <r>
    <x v="10"/>
    <x v="69"/>
    <x v="1"/>
    <n v="368"/>
    <n v="74"/>
    <n v="20.1086956521739"/>
  </r>
  <r>
    <x v="10"/>
    <x v="70"/>
    <x v="1"/>
    <n v="111"/>
    <n v="16"/>
    <n v="14.4144144144144"/>
  </r>
  <r>
    <x v="10"/>
    <x v="71"/>
    <x v="1"/>
    <n v="264"/>
    <n v="68"/>
    <n v="25.7575757575758"/>
  </r>
  <r>
    <x v="10"/>
    <x v="72"/>
    <x v="1"/>
    <n v="101"/>
    <n v="26"/>
    <n v="25.742574257425801"/>
  </r>
  <r>
    <x v="10"/>
    <x v="73"/>
    <x v="1"/>
    <n v="29"/>
    <n v="11"/>
    <n v="37.931034482758598"/>
  </r>
  <r>
    <x v="11"/>
    <x v="74"/>
    <x v="1"/>
    <n v="216"/>
    <n v="59"/>
    <n v="27.314814814814799"/>
  </r>
  <r>
    <x v="11"/>
    <x v="75"/>
    <x v="1"/>
    <n v="542"/>
    <n v="58"/>
    <n v="10.7011070110701"/>
  </r>
  <r>
    <x v="11"/>
    <x v="76"/>
    <x v="1"/>
    <n v="888"/>
    <n v="123"/>
    <n v="13.851351351351401"/>
  </r>
  <r>
    <x v="11"/>
    <x v="77"/>
    <x v="1"/>
    <n v="63"/>
    <n v="17"/>
    <n v="26.984126984126998"/>
  </r>
  <r>
    <x v="11"/>
    <x v="78"/>
    <x v="1"/>
    <n v="71"/>
    <n v="17"/>
    <n v="23.943661971830998"/>
  </r>
  <r>
    <x v="11"/>
    <x v="79"/>
    <x v="1"/>
    <n v="145"/>
    <n v="27"/>
    <n v="18.620689655172399"/>
  </r>
  <r>
    <x v="11"/>
    <x v="80"/>
    <x v="1"/>
    <n v="142"/>
    <n v="20"/>
    <n v="14.084507042253501"/>
  </r>
  <r>
    <x v="11"/>
    <x v="81"/>
    <x v="1"/>
    <n v="84"/>
    <n v="20"/>
    <n v="23.8095238095238"/>
  </r>
  <r>
    <x v="11"/>
    <x v="82"/>
    <x v="1"/>
    <n v="170"/>
    <n v="33"/>
    <n v="19.411764705882401"/>
  </r>
  <r>
    <x v="11"/>
    <x v="83"/>
    <x v="1"/>
    <n v="112"/>
    <n v="21"/>
    <n v="18.75"/>
  </r>
  <r>
    <x v="11"/>
    <x v="84"/>
    <x v="1"/>
    <n v="105"/>
    <n v="11"/>
    <n v="10.476190476190499"/>
  </r>
  <r>
    <x v="11"/>
    <x v="85"/>
    <x v="1"/>
    <n v="43"/>
    <n v="10"/>
    <n v="23.255813953488399"/>
  </r>
  <r>
    <x v="11"/>
    <x v="86"/>
    <x v="1"/>
    <n v="101"/>
    <n v="13"/>
    <n v="12.8712871287129"/>
  </r>
  <r>
    <x v="11"/>
    <x v="87"/>
    <x v="1"/>
    <n v="371"/>
    <n v="104"/>
    <n v="28.032345013477102"/>
  </r>
  <r>
    <x v="11"/>
    <x v="88"/>
    <x v="1"/>
    <n v="178"/>
    <n v="40"/>
    <n v="22.471910112359598"/>
  </r>
  <r>
    <x v="11"/>
    <x v="89"/>
    <x v="1"/>
    <n v="13"/>
    <n v="6"/>
    <n v="46.153846153846203"/>
  </r>
  <r>
    <x v="11"/>
    <x v="90"/>
    <x v="1"/>
    <n v="122"/>
    <n v="23"/>
    <n v="18.8524590163934"/>
  </r>
  <r>
    <x v="11"/>
    <x v="91"/>
    <x v="1"/>
    <n v="102"/>
    <n v="11"/>
    <n v="10.7843137254902"/>
  </r>
  <r>
    <x v="11"/>
    <x v="92"/>
    <x v="1"/>
    <n v="142"/>
    <n v="41"/>
    <n v="28.873239436619698"/>
  </r>
  <r>
    <x v="11"/>
    <x v="93"/>
    <x v="1"/>
    <n v="162"/>
    <n v="25"/>
    <n v="15.4320987654321"/>
  </r>
  <r>
    <x v="11"/>
    <x v="94"/>
    <x v="1"/>
    <n v="427"/>
    <n v="105"/>
    <n v="24.590163934426201"/>
  </r>
  <r>
    <x v="11"/>
    <x v="95"/>
    <x v="1"/>
    <n v="172"/>
    <n v="28"/>
    <n v="16.2790697674419"/>
  </r>
  <r>
    <x v="11"/>
    <x v="96"/>
    <x v="1"/>
    <n v="157"/>
    <n v="47"/>
    <n v="29.936305732484101"/>
  </r>
  <r>
    <x v="11"/>
    <x v="0"/>
    <x v="1"/>
    <n v="116"/>
    <n v="21"/>
    <n v="18.1034482758621"/>
  </r>
  <r>
    <x v="11"/>
    <x v="1"/>
    <x v="1"/>
    <n v="297"/>
    <n v="58"/>
    <n v="19.528619528619501"/>
  </r>
  <r>
    <x v="11"/>
    <x v="2"/>
    <x v="1"/>
    <n v="198"/>
    <n v="26"/>
    <n v="13.1313131313131"/>
  </r>
  <r>
    <x v="11"/>
    <x v="3"/>
    <x v="1"/>
    <n v="89"/>
    <n v="23"/>
    <n v="25.842696629213499"/>
  </r>
  <r>
    <x v="11"/>
    <x v="4"/>
    <x v="1"/>
    <n v="150"/>
    <n v="24"/>
    <n v="16"/>
  </r>
  <r>
    <x v="11"/>
    <x v="5"/>
    <x v="1"/>
    <n v="156"/>
    <n v="22"/>
    <n v="14.1025641025641"/>
  </r>
  <r>
    <x v="11"/>
    <x v="6"/>
    <x v="1"/>
    <n v="175"/>
    <n v="31"/>
    <n v="17.714285714285701"/>
  </r>
  <r>
    <x v="11"/>
    <x v="7"/>
    <x v="1"/>
    <n v="182"/>
    <n v="42"/>
    <n v="23.076923076923102"/>
  </r>
  <r>
    <x v="11"/>
    <x v="8"/>
    <x v="1"/>
    <n v="98"/>
    <n v="18"/>
    <n v="18.367346938775501"/>
  </r>
  <r>
    <x v="11"/>
    <x v="9"/>
    <x v="1"/>
    <n v="84"/>
    <n v="20"/>
    <n v="23.8095238095238"/>
  </r>
  <r>
    <x v="11"/>
    <x v="10"/>
    <x v="1"/>
    <n v="224"/>
    <n v="44"/>
    <n v="19.6428571428571"/>
  </r>
  <r>
    <x v="11"/>
    <x v="11"/>
    <x v="1"/>
    <n v="127"/>
    <n v="27"/>
    <n v="21.259842519685002"/>
  </r>
  <r>
    <x v="11"/>
    <x v="12"/>
    <x v="1"/>
    <n v="232"/>
    <n v="60"/>
    <n v="25.862068965517199"/>
  </r>
  <r>
    <x v="11"/>
    <x v="13"/>
    <x v="1"/>
    <n v="179"/>
    <n v="34"/>
    <n v="18.994413407821199"/>
  </r>
  <r>
    <x v="11"/>
    <x v="14"/>
    <x v="1"/>
    <n v="184"/>
    <n v="23"/>
    <n v="12.5"/>
  </r>
  <r>
    <x v="11"/>
    <x v="15"/>
    <x v="1"/>
    <n v="156"/>
    <n v="29"/>
    <n v="18.589743589743598"/>
  </r>
  <r>
    <x v="11"/>
    <x v="16"/>
    <x v="1"/>
    <n v="172"/>
    <n v="40"/>
    <n v="23.255813953488399"/>
  </r>
  <r>
    <x v="11"/>
    <x v="17"/>
    <x v="1"/>
    <n v="233"/>
    <n v="32"/>
    <n v="13.733905579399099"/>
  </r>
  <r>
    <x v="11"/>
    <x v="18"/>
    <x v="1"/>
    <n v="157"/>
    <n v="30"/>
    <n v="19.1082802547771"/>
  </r>
  <r>
    <x v="11"/>
    <x v="19"/>
    <x v="1"/>
    <n v="135"/>
    <n v="31"/>
    <n v="22.962962962963001"/>
  </r>
  <r>
    <x v="11"/>
    <x v="20"/>
    <x v="1"/>
    <n v="110"/>
    <n v="18"/>
    <n v="16.363636363636399"/>
  </r>
  <r>
    <x v="11"/>
    <x v="21"/>
    <x v="1"/>
    <n v="96"/>
    <n v="21"/>
    <n v="21.875"/>
  </r>
  <r>
    <x v="11"/>
    <x v="22"/>
    <x v="1"/>
    <n v="42"/>
    <n v="12"/>
    <n v="28.571428571428601"/>
  </r>
  <r>
    <x v="11"/>
    <x v="23"/>
    <x v="1"/>
    <n v="94"/>
    <n v="14"/>
    <n v="14.893617021276601"/>
  </r>
  <r>
    <x v="11"/>
    <x v="24"/>
    <x v="1"/>
    <n v="116"/>
    <n v="23"/>
    <n v="19.827586206896601"/>
  </r>
  <r>
    <x v="11"/>
    <x v="25"/>
    <x v="1"/>
    <n v="102"/>
    <n v="22"/>
    <n v="21.568627450980401"/>
  </r>
  <r>
    <x v="11"/>
    <x v="26"/>
    <x v="1"/>
    <n v="272"/>
    <n v="69"/>
    <n v="25.367647058823501"/>
  </r>
  <r>
    <x v="11"/>
    <x v="27"/>
    <x v="1"/>
    <n v="1221"/>
    <n v="271"/>
    <n v="22.194922194922199"/>
  </r>
  <r>
    <x v="11"/>
    <x v="28"/>
    <x v="1"/>
    <n v="134"/>
    <n v="31"/>
    <n v="23.134328358209"/>
  </r>
  <r>
    <x v="11"/>
    <x v="29"/>
    <x v="1"/>
    <n v="82"/>
    <n v="22"/>
    <n v="26.829268292682901"/>
  </r>
  <r>
    <x v="11"/>
    <x v="30"/>
    <x v="1"/>
    <n v="71"/>
    <n v="11"/>
    <n v="15.492957746478901"/>
  </r>
  <r>
    <x v="11"/>
    <x v="31"/>
    <x v="1"/>
    <n v="55"/>
    <n v="12"/>
    <n v="21.818181818181799"/>
  </r>
  <r>
    <x v="11"/>
    <x v="32"/>
    <x v="1"/>
    <n v="119"/>
    <n v="31"/>
    <n v="26.050420168067198"/>
  </r>
  <r>
    <x v="11"/>
    <x v="33"/>
    <x v="1"/>
    <n v="207"/>
    <n v="45"/>
    <n v="21.739130434782599"/>
  </r>
  <r>
    <x v="11"/>
    <x v="97"/>
    <x v="1"/>
    <n v="9"/>
    <n v="0"/>
    <n v="0"/>
  </r>
  <r>
    <x v="11"/>
    <x v="34"/>
    <x v="1"/>
    <n v="104"/>
    <n v="10"/>
    <n v="9.6153846153846203"/>
  </r>
  <r>
    <x v="11"/>
    <x v="35"/>
    <x v="1"/>
    <n v="128"/>
    <n v="27"/>
    <n v="21.09375"/>
  </r>
  <r>
    <x v="11"/>
    <x v="36"/>
    <x v="1"/>
    <n v="57"/>
    <n v="6"/>
    <n v="10.526315789473699"/>
  </r>
  <r>
    <x v="11"/>
    <x v="37"/>
    <x v="1"/>
    <n v="97"/>
    <n v="12"/>
    <n v="12.3711340206186"/>
  </r>
  <r>
    <x v="11"/>
    <x v="38"/>
    <x v="1"/>
    <n v="95"/>
    <n v="21"/>
    <n v="22.105263157894701"/>
  </r>
  <r>
    <x v="11"/>
    <x v="39"/>
    <x v="1"/>
    <n v="131"/>
    <n v="29"/>
    <n v="22.137404580152701"/>
  </r>
  <r>
    <x v="11"/>
    <x v="40"/>
    <x v="1"/>
    <n v="220"/>
    <n v="35"/>
    <n v="15.909090909090899"/>
  </r>
  <r>
    <x v="11"/>
    <x v="41"/>
    <x v="1"/>
    <n v="74"/>
    <n v="10"/>
    <n v="13.5135135135135"/>
  </r>
  <r>
    <x v="11"/>
    <x v="42"/>
    <x v="1"/>
    <n v="623"/>
    <n v="166"/>
    <n v="26.645264847511999"/>
  </r>
  <r>
    <x v="11"/>
    <x v="43"/>
    <x v="1"/>
    <n v="112"/>
    <n v="19"/>
    <n v="16.964285714285701"/>
  </r>
  <r>
    <x v="11"/>
    <x v="44"/>
    <x v="1"/>
    <n v="243"/>
    <n v="39"/>
    <n v="16.049382716049401"/>
  </r>
  <r>
    <x v="11"/>
    <x v="45"/>
    <x v="1"/>
    <n v="95"/>
    <n v="9"/>
    <n v="9.4736842105263204"/>
  </r>
  <r>
    <x v="11"/>
    <x v="46"/>
    <x v="1"/>
    <n v="138"/>
    <n v="37"/>
    <n v="26.811594202898601"/>
  </r>
  <r>
    <x v="11"/>
    <x v="47"/>
    <x v="1"/>
    <n v="78"/>
    <n v="23"/>
    <n v="29.4871794871795"/>
  </r>
  <r>
    <x v="11"/>
    <x v="48"/>
    <x v="1"/>
    <n v="276"/>
    <n v="34"/>
    <n v="12.3188405797101"/>
  </r>
  <r>
    <x v="11"/>
    <x v="49"/>
    <x v="1"/>
    <n v="238"/>
    <n v="43"/>
    <n v="18.067226890756299"/>
  </r>
  <r>
    <x v="11"/>
    <x v="50"/>
    <x v="1"/>
    <n v="146"/>
    <n v="34"/>
    <n v="23.287671232876701"/>
  </r>
  <r>
    <x v="11"/>
    <x v="51"/>
    <x v="1"/>
    <n v="10"/>
    <n v="0"/>
    <n v="0"/>
  </r>
  <r>
    <x v="11"/>
    <x v="52"/>
    <x v="1"/>
    <n v="251"/>
    <n v="55"/>
    <n v="21.912350597609599"/>
  </r>
  <r>
    <x v="11"/>
    <x v="53"/>
    <x v="1"/>
    <n v="132"/>
    <n v="17"/>
    <n v="12.8787878787879"/>
  </r>
  <r>
    <x v="11"/>
    <x v="54"/>
    <x v="1"/>
    <n v="137"/>
    <n v="27"/>
    <n v="19.7080291970803"/>
  </r>
  <r>
    <x v="11"/>
    <x v="55"/>
    <x v="1"/>
    <n v="194"/>
    <n v="50"/>
    <n v="25.7731958762887"/>
  </r>
  <r>
    <x v="11"/>
    <x v="56"/>
    <x v="1"/>
    <n v="49"/>
    <n v="5"/>
    <n v="10.2040816326531"/>
  </r>
  <r>
    <x v="11"/>
    <x v="57"/>
    <x v="1"/>
    <n v="104"/>
    <n v="20"/>
    <n v="19.230769230769202"/>
  </r>
  <r>
    <x v="11"/>
    <x v="58"/>
    <x v="1"/>
    <n v="60"/>
    <n v="7"/>
    <n v="11.6666666666667"/>
  </r>
  <r>
    <x v="11"/>
    <x v="59"/>
    <x v="1"/>
    <n v="59"/>
    <n v="16"/>
    <n v="27.118644067796598"/>
  </r>
  <r>
    <x v="11"/>
    <x v="60"/>
    <x v="1"/>
    <n v="228"/>
    <n v="46"/>
    <n v="20.175438596491201"/>
  </r>
  <r>
    <x v="11"/>
    <x v="61"/>
    <x v="1"/>
    <n v="115"/>
    <n v="11"/>
    <n v="9.5652173913043494"/>
  </r>
  <r>
    <x v="11"/>
    <x v="62"/>
    <x v="1"/>
    <n v="268"/>
    <n v="93"/>
    <n v="34.701492537313399"/>
  </r>
  <r>
    <x v="11"/>
    <x v="63"/>
    <x v="1"/>
    <n v="157"/>
    <n v="35"/>
    <n v="22.292993630573299"/>
  </r>
  <r>
    <x v="11"/>
    <x v="64"/>
    <x v="1"/>
    <n v="152"/>
    <n v="29"/>
    <n v="19.078947368421101"/>
  </r>
  <r>
    <x v="11"/>
    <x v="65"/>
    <x v="1"/>
    <n v="142"/>
    <n v="33"/>
    <n v="23.239436619718301"/>
  </r>
  <r>
    <x v="11"/>
    <x v="66"/>
    <x v="1"/>
    <n v="30"/>
    <n v="8"/>
    <n v="26.6666666666667"/>
  </r>
  <r>
    <x v="11"/>
    <x v="67"/>
    <x v="1"/>
    <n v="156"/>
    <n v="38"/>
    <n v="24.3589743589744"/>
  </r>
  <r>
    <x v="11"/>
    <x v="68"/>
    <x v="1"/>
    <n v="110"/>
    <n v="39"/>
    <n v="35.454545454545503"/>
  </r>
  <r>
    <x v="11"/>
    <x v="69"/>
    <x v="1"/>
    <n v="357"/>
    <n v="69"/>
    <n v="19.327731092436998"/>
  </r>
  <r>
    <x v="11"/>
    <x v="70"/>
    <x v="1"/>
    <n v="112"/>
    <n v="13"/>
    <n v="11.6071428571429"/>
  </r>
  <r>
    <x v="11"/>
    <x v="71"/>
    <x v="1"/>
    <n v="260"/>
    <n v="63"/>
    <n v="24.230769230769202"/>
  </r>
  <r>
    <x v="11"/>
    <x v="72"/>
    <x v="1"/>
    <n v="114"/>
    <n v="29"/>
    <n v="25.4385964912281"/>
  </r>
  <r>
    <x v="11"/>
    <x v="73"/>
    <x v="1"/>
    <n v="32"/>
    <n v="16"/>
    <n v="50"/>
  </r>
  <r>
    <x v="11"/>
    <x v="74"/>
    <x v="0"/>
    <n v="401"/>
    <n v="66"/>
    <n v="16.458852867830402"/>
  </r>
  <r>
    <x v="11"/>
    <x v="75"/>
    <x v="0"/>
    <n v="640"/>
    <n v="55"/>
    <n v="8.59375"/>
  </r>
  <r>
    <x v="11"/>
    <x v="76"/>
    <x v="0"/>
    <n v="925"/>
    <n v="83"/>
    <n v="8.9729729729729808"/>
  </r>
  <r>
    <x v="11"/>
    <x v="77"/>
    <x v="0"/>
    <n v="135"/>
    <n v="20"/>
    <n v="14.814814814814801"/>
  </r>
  <r>
    <x v="11"/>
    <x v="78"/>
    <x v="0"/>
    <n v="151"/>
    <n v="14"/>
    <n v="9.27152317880795"/>
  </r>
  <r>
    <x v="11"/>
    <x v="79"/>
    <x v="0"/>
    <n v="250"/>
    <n v="29"/>
    <n v="11.6"/>
  </r>
  <r>
    <x v="11"/>
    <x v="80"/>
    <x v="0"/>
    <n v="312"/>
    <n v="30"/>
    <n v="9.6153846153846203"/>
  </r>
  <r>
    <x v="11"/>
    <x v="81"/>
    <x v="0"/>
    <n v="134"/>
    <n v="11"/>
    <n v="8.2089552238806007"/>
  </r>
  <r>
    <x v="11"/>
    <x v="82"/>
    <x v="0"/>
    <n v="264"/>
    <n v="26"/>
    <n v="9.8484848484848495"/>
  </r>
  <r>
    <x v="11"/>
    <x v="83"/>
    <x v="0"/>
    <n v="184"/>
    <n v="23"/>
    <n v="12.5"/>
  </r>
  <r>
    <x v="11"/>
    <x v="84"/>
    <x v="0"/>
    <n v="110"/>
    <n v="9"/>
    <n v="8.1818181818181799"/>
  </r>
  <r>
    <x v="11"/>
    <x v="85"/>
    <x v="0"/>
    <n v="87"/>
    <n v="11"/>
    <n v="12.643678160919499"/>
  </r>
  <r>
    <x v="11"/>
    <x v="86"/>
    <x v="0"/>
    <n v="229"/>
    <n v="19"/>
    <n v="8.2969432314410501"/>
  </r>
  <r>
    <x v="11"/>
    <x v="87"/>
    <x v="0"/>
    <n v="538"/>
    <n v="74"/>
    <n v="13.7546468401487"/>
  </r>
  <r>
    <x v="11"/>
    <x v="88"/>
    <x v="0"/>
    <n v="274"/>
    <n v="34"/>
    <n v="12.408759124087601"/>
  </r>
  <r>
    <x v="11"/>
    <x v="89"/>
    <x v="0"/>
    <n v="21"/>
    <n v="0"/>
    <n v="0"/>
  </r>
  <r>
    <x v="11"/>
    <x v="90"/>
    <x v="0"/>
    <n v="171"/>
    <n v="14"/>
    <n v="8.1871345029239802"/>
  </r>
  <r>
    <x v="11"/>
    <x v="91"/>
    <x v="0"/>
    <n v="142"/>
    <n v="0"/>
    <n v="0"/>
  </r>
  <r>
    <x v="11"/>
    <x v="92"/>
    <x v="0"/>
    <n v="249"/>
    <n v="28"/>
    <n v="11.2449799196787"/>
  </r>
  <r>
    <x v="11"/>
    <x v="93"/>
    <x v="0"/>
    <n v="383"/>
    <n v="31"/>
    <n v="8.0939947780678896"/>
  </r>
  <r>
    <x v="11"/>
    <x v="94"/>
    <x v="0"/>
    <n v="454"/>
    <n v="46"/>
    <n v="10.1321585903084"/>
  </r>
  <r>
    <x v="11"/>
    <x v="95"/>
    <x v="0"/>
    <n v="247"/>
    <n v="29"/>
    <n v="11.7408906882591"/>
  </r>
  <r>
    <x v="11"/>
    <x v="96"/>
    <x v="0"/>
    <n v="292"/>
    <n v="34"/>
    <n v="11.6438356164384"/>
  </r>
  <r>
    <x v="11"/>
    <x v="0"/>
    <x v="0"/>
    <n v="255"/>
    <n v="33"/>
    <n v="12.9411764705882"/>
  </r>
  <r>
    <x v="11"/>
    <x v="1"/>
    <x v="0"/>
    <n v="402"/>
    <n v="44"/>
    <n v="10.9452736318408"/>
  </r>
  <r>
    <x v="11"/>
    <x v="2"/>
    <x v="0"/>
    <n v="290"/>
    <n v="23"/>
    <n v="7.9310344827586201"/>
  </r>
  <r>
    <x v="11"/>
    <x v="3"/>
    <x v="0"/>
    <n v="121"/>
    <n v="14"/>
    <n v="11.5702479338843"/>
  </r>
  <r>
    <x v="11"/>
    <x v="4"/>
    <x v="0"/>
    <n v="250"/>
    <n v="21"/>
    <n v="8.4"/>
  </r>
  <r>
    <x v="11"/>
    <x v="5"/>
    <x v="0"/>
    <n v="279"/>
    <n v="23"/>
    <n v="8.2437275985663092"/>
  </r>
  <r>
    <x v="11"/>
    <x v="6"/>
    <x v="0"/>
    <n v="260"/>
    <n v="25"/>
    <n v="9.6153846153846203"/>
  </r>
  <r>
    <x v="11"/>
    <x v="7"/>
    <x v="0"/>
    <n v="417"/>
    <n v="63"/>
    <n v="15.1079136690648"/>
  </r>
  <r>
    <x v="11"/>
    <x v="8"/>
    <x v="0"/>
    <n v="205"/>
    <n v="23"/>
    <n v="11.219512195122"/>
  </r>
  <r>
    <x v="11"/>
    <x v="9"/>
    <x v="0"/>
    <n v="194"/>
    <n v="20"/>
    <n v="10.3092783505155"/>
  </r>
  <r>
    <x v="11"/>
    <x v="10"/>
    <x v="0"/>
    <n v="432"/>
    <n v="38"/>
    <n v="8.7962962962962994"/>
  </r>
  <r>
    <x v="11"/>
    <x v="11"/>
    <x v="0"/>
    <n v="166"/>
    <n v="15"/>
    <n v="9.0361445783132606"/>
  </r>
  <r>
    <x v="11"/>
    <x v="12"/>
    <x v="0"/>
    <n v="332"/>
    <n v="53"/>
    <n v="15.9638554216867"/>
  </r>
  <r>
    <x v="11"/>
    <x v="13"/>
    <x v="0"/>
    <n v="249"/>
    <n v="24"/>
    <n v="9.6385542168674707"/>
  </r>
  <r>
    <x v="11"/>
    <x v="14"/>
    <x v="0"/>
    <n v="252"/>
    <n v="25"/>
    <n v="9.9206349206349191"/>
  </r>
  <r>
    <x v="11"/>
    <x v="15"/>
    <x v="0"/>
    <n v="272"/>
    <n v="27"/>
    <n v="9.9264705882353006"/>
  </r>
  <r>
    <x v="11"/>
    <x v="16"/>
    <x v="0"/>
    <n v="241"/>
    <n v="27"/>
    <n v="11.203319502074701"/>
  </r>
  <r>
    <x v="11"/>
    <x v="17"/>
    <x v="0"/>
    <n v="374"/>
    <n v="30"/>
    <n v="8.0213903743315509"/>
  </r>
  <r>
    <x v="11"/>
    <x v="18"/>
    <x v="0"/>
    <n v="264"/>
    <n v="25"/>
    <n v="9.4696969696969706"/>
  </r>
  <r>
    <x v="11"/>
    <x v="19"/>
    <x v="0"/>
    <n v="256"/>
    <n v="25"/>
    <n v="9.765625"/>
  </r>
  <r>
    <x v="11"/>
    <x v="20"/>
    <x v="0"/>
    <n v="205"/>
    <n v="28"/>
    <n v="13.6585365853659"/>
  </r>
  <r>
    <x v="11"/>
    <x v="21"/>
    <x v="0"/>
    <n v="126"/>
    <n v="16"/>
    <n v="12.698412698412699"/>
  </r>
  <r>
    <x v="11"/>
    <x v="22"/>
    <x v="0"/>
    <n v="95"/>
    <n v="8"/>
    <n v="8.4210526315789505"/>
  </r>
  <r>
    <x v="11"/>
    <x v="23"/>
    <x v="0"/>
    <n v="146"/>
    <n v="7"/>
    <n v="4.7945205479452104"/>
  </r>
  <r>
    <x v="11"/>
    <x v="24"/>
    <x v="0"/>
    <n v="239"/>
    <n v="22"/>
    <n v="9.2050209205020899"/>
  </r>
  <r>
    <x v="11"/>
    <x v="25"/>
    <x v="0"/>
    <n v="165"/>
    <n v="25"/>
    <n v="15.1515151515152"/>
  </r>
  <r>
    <x v="11"/>
    <x v="26"/>
    <x v="0"/>
    <n v="529"/>
    <n v="50"/>
    <n v="9.4517958412098295"/>
  </r>
  <r>
    <x v="11"/>
    <x v="27"/>
    <x v="0"/>
    <n v="1632"/>
    <n v="150"/>
    <n v="9.1911764705882408"/>
  </r>
  <r>
    <x v="11"/>
    <x v="28"/>
    <x v="0"/>
    <n v="257"/>
    <n v="24"/>
    <n v="9.3385214007782107"/>
  </r>
  <r>
    <x v="11"/>
    <x v="29"/>
    <x v="0"/>
    <n v="101"/>
    <n v="12"/>
    <n v="11.881188118811901"/>
  </r>
  <r>
    <x v="11"/>
    <x v="30"/>
    <x v="0"/>
    <n v="133"/>
    <n v="11"/>
    <n v="8.2706766917293209"/>
  </r>
  <r>
    <x v="11"/>
    <x v="31"/>
    <x v="0"/>
    <n v="68"/>
    <n v="6"/>
    <n v="8.8235294117647101"/>
  </r>
  <r>
    <x v="11"/>
    <x v="32"/>
    <x v="0"/>
    <n v="186"/>
    <n v="20"/>
    <n v="10.752688172042999"/>
  </r>
  <r>
    <x v="11"/>
    <x v="33"/>
    <x v="0"/>
    <n v="255"/>
    <n v="29"/>
    <n v="11.372549019607799"/>
  </r>
  <r>
    <x v="11"/>
    <x v="97"/>
    <x v="0"/>
    <n v="9"/>
    <n v="0"/>
    <n v="0"/>
  </r>
  <r>
    <x v="11"/>
    <x v="34"/>
    <x v="0"/>
    <n v="178"/>
    <n v="21"/>
    <n v="11.7977528089888"/>
  </r>
  <r>
    <x v="11"/>
    <x v="35"/>
    <x v="0"/>
    <n v="250"/>
    <n v="24"/>
    <n v="9.6"/>
  </r>
  <r>
    <x v="11"/>
    <x v="36"/>
    <x v="0"/>
    <n v="82"/>
    <n v="13"/>
    <n v="15.853658536585399"/>
  </r>
  <r>
    <x v="11"/>
    <x v="37"/>
    <x v="0"/>
    <n v="125"/>
    <n v="18"/>
    <n v="14.4"/>
  </r>
  <r>
    <x v="11"/>
    <x v="38"/>
    <x v="0"/>
    <n v="185"/>
    <n v="26"/>
    <n v="14.054054054054101"/>
  </r>
  <r>
    <x v="11"/>
    <x v="39"/>
    <x v="0"/>
    <n v="216"/>
    <n v="26"/>
    <n v="12.037037037037001"/>
  </r>
  <r>
    <x v="11"/>
    <x v="40"/>
    <x v="0"/>
    <n v="345"/>
    <n v="29"/>
    <n v="8.4057971014492807"/>
  </r>
  <r>
    <x v="11"/>
    <x v="41"/>
    <x v="0"/>
    <n v="93"/>
    <n v="0"/>
    <n v="0"/>
  </r>
  <r>
    <x v="11"/>
    <x v="42"/>
    <x v="0"/>
    <n v="1087"/>
    <n v="118"/>
    <n v="10.8555657773689"/>
  </r>
  <r>
    <x v="11"/>
    <x v="43"/>
    <x v="0"/>
    <n v="188"/>
    <n v="18"/>
    <n v="9.5744680851063908"/>
  </r>
  <r>
    <x v="11"/>
    <x v="44"/>
    <x v="0"/>
    <n v="396"/>
    <n v="47"/>
    <n v="11.8686868686869"/>
  </r>
  <r>
    <x v="11"/>
    <x v="45"/>
    <x v="0"/>
    <n v="123"/>
    <n v="10"/>
    <n v="8.1300813008130106"/>
  </r>
  <r>
    <x v="11"/>
    <x v="46"/>
    <x v="0"/>
    <n v="207"/>
    <n v="37"/>
    <n v="17.874396135265702"/>
  </r>
  <r>
    <x v="11"/>
    <x v="47"/>
    <x v="0"/>
    <n v="138"/>
    <n v="14"/>
    <n v="10.144927536231901"/>
  </r>
  <r>
    <x v="11"/>
    <x v="48"/>
    <x v="0"/>
    <n v="405"/>
    <n v="37"/>
    <n v="9.1358024691358004"/>
  </r>
  <r>
    <x v="11"/>
    <x v="49"/>
    <x v="0"/>
    <n v="321"/>
    <n v="28"/>
    <n v="8.7227414330218096"/>
  </r>
  <r>
    <x v="11"/>
    <x v="50"/>
    <x v="0"/>
    <n v="202"/>
    <n v="20"/>
    <n v="9.9009900990098991"/>
  </r>
  <r>
    <x v="11"/>
    <x v="51"/>
    <x v="0"/>
    <n v="18"/>
    <n v="0"/>
    <n v="0"/>
  </r>
  <r>
    <x v="11"/>
    <x v="52"/>
    <x v="0"/>
    <n v="339"/>
    <n v="37"/>
    <n v="10.914454277286101"/>
  </r>
  <r>
    <x v="11"/>
    <x v="53"/>
    <x v="0"/>
    <n v="244"/>
    <n v="25"/>
    <n v="10.2459016393443"/>
  </r>
  <r>
    <x v="11"/>
    <x v="54"/>
    <x v="0"/>
    <n v="205"/>
    <n v="26"/>
    <n v="12.6829268292683"/>
  </r>
  <r>
    <x v="11"/>
    <x v="55"/>
    <x v="0"/>
    <n v="367"/>
    <n v="45"/>
    <n v="12.261580381471401"/>
  </r>
  <r>
    <x v="11"/>
    <x v="56"/>
    <x v="0"/>
    <n v="154"/>
    <n v="22"/>
    <n v="14.285714285714301"/>
  </r>
  <r>
    <x v="11"/>
    <x v="57"/>
    <x v="0"/>
    <n v="135"/>
    <n v="18"/>
    <n v="13.3333333333333"/>
  </r>
  <r>
    <x v="11"/>
    <x v="58"/>
    <x v="0"/>
    <n v="134"/>
    <n v="15"/>
    <n v="11.194029850746301"/>
  </r>
  <r>
    <x v="11"/>
    <x v="59"/>
    <x v="0"/>
    <n v="110"/>
    <n v="13"/>
    <n v="11.818181818181801"/>
  </r>
  <r>
    <x v="11"/>
    <x v="60"/>
    <x v="0"/>
    <n v="409"/>
    <n v="54"/>
    <n v="13.2029339853301"/>
  </r>
  <r>
    <x v="11"/>
    <x v="61"/>
    <x v="0"/>
    <n v="200"/>
    <n v="16"/>
    <n v="8"/>
  </r>
  <r>
    <x v="11"/>
    <x v="62"/>
    <x v="0"/>
    <n v="514"/>
    <n v="70"/>
    <n v="13.6186770428016"/>
  </r>
  <r>
    <x v="11"/>
    <x v="63"/>
    <x v="0"/>
    <n v="154"/>
    <n v="13"/>
    <n v="8.4415584415584402"/>
  </r>
  <r>
    <x v="11"/>
    <x v="64"/>
    <x v="0"/>
    <n v="199"/>
    <n v="18"/>
    <n v="9.0452261306532709"/>
  </r>
  <r>
    <x v="11"/>
    <x v="65"/>
    <x v="0"/>
    <n v="238"/>
    <n v="48"/>
    <n v="20.168067226890798"/>
  </r>
  <r>
    <x v="11"/>
    <x v="66"/>
    <x v="0"/>
    <n v="78"/>
    <n v="0"/>
    <n v="0"/>
  </r>
  <r>
    <x v="11"/>
    <x v="67"/>
    <x v="0"/>
    <n v="208"/>
    <n v="24"/>
    <n v="11.538461538461499"/>
  </r>
  <r>
    <x v="11"/>
    <x v="68"/>
    <x v="0"/>
    <n v="205"/>
    <n v="21"/>
    <n v="10.243902439024399"/>
  </r>
  <r>
    <x v="11"/>
    <x v="69"/>
    <x v="0"/>
    <n v="561"/>
    <n v="61"/>
    <n v="10.873440285205"/>
  </r>
  <r>
    <x v="11"/>
    <x v="70"/>
    <x v="0"/>
    <n v="147"/>
    <n v="13"/>
    <n v="8.84353741496599"/>
  </r>
  <r>
    <x v="11"/>
    <x v="71"/>
    <x v="0"/>
    <n v="358"/>
    <n v="36"/>
    <n v="10.055865921787699"/>
  </r>
  <r>
    <x v="11"/>
    <x v="72"/>
    <x v="0"/>
    <n v="173"/>
    <n v="21"/>
    <n v="12.1387283236994"/>
  </r>
  <r>
    <x v="11"/>
    <x v="73"/>
    <x v="0"/>
    <n v="50"/>
    <n v="5"/>
    <n v="10"/>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8">
  <r>
    <x v="0"/>
    <x v="0"/>
    <x v="0"/>
    <n v="253"/>
    <n v="527"/>
    <n v="48.007590132827303"/>
  </r>
  <r>
    <x v="0"/>
    <x v="0"/>
    <x v="1"/>
    <n v="197"/>
    <n v="527"/>
    <n v="37.381404174573099"/>
  </r>
  <r>
    <x v="0"/>
    <x v="0"/>
    <x v="2"/>
    <n v="17"/>
    <n v="527"/>
    <n v="3.2258064516128999"/>
  </r>
  <r>
    <x v="0"/>
    <x v="0"/>
    <x v="3"/>
    <n v="39"/>
    <n v="527"/>
    <n v="7.4003795066413698"/>
  </r>
  <r>
    <x v="0"/>
    <x v="0"/>
    <x v="4"/>
    <n v="21"/>
    <n v="527"/>
    <n v="3.9848197343453502"/>
  </r>
  <r>
    <x v="0"/>
    <x v="1"/>
    <x v="0"/>
    <n v="196"/>
    <n v="296"/>
    <n v="66.216216216216196"/>
  </r>
  <r>
    <x v="0"/>
    <x v="1"/>
    <x v="1"/>
    <n v="67"/>
    <n v="296"/>
    <n v="22.635135135135101"/>
  </r>
  <r>
    <x v="0"/>
    <x v="1"/>
    <x v="3"/>
    <n v="28"/>
    <n v="296"/>
    <n v="9.4594594594594597"/>
  </r>
  <r>
    <x v="0"/>
    <x v="1"/>
    <x v="4"/>
    <n v="5"/>
    <n v="296"/>
    <n v="1.6891891891891899"/>
  </r>
  <r>
    <x v="0"/>
    <x v="2"/>
    <x v="0"/>
    <n v="95"/>
    <n v="129"/>
    <n v="73.643410852713203"/>
  </r>
  <r>
    <x v="0"/>
    <x v="2"/>
    <x v="1"/>
    <n v="24"/>
    <n v="129"/>
    <n v="18.604651162790699"/>
  </r>
  <r>
    <x v="0"/>
    <x v="2"/>
    <x v="3"/>
    <n v="10"/>
    <n v="129"/>
    <n v="7.7519379844961298"/>
  </r>
  <r>
    <x v="0"/>
    <x v="3"/>
    <x v="0"/>
    <n v="122"/>
    <n v="185"/>
    <n v="65.945945945945994"/>
  </r>
  <r>
    <x v="0"/>
    <x v="3"/>
    <x v="1"/>
    <n v="41"/>
    <n v="185"/>
    <n v="22.1621621621622"/>
  </r>
  <r>
    <x v="0"/>
    <x v="3"/>
    <x v="2"/>
    <n v="3"/>
    <n v="185"/>
    <n v="1.6216216216216199"/>
  </r>
  <r>
    <x v="0"/>
    <x v="3"/>
    <x v="3"/>
    <n v="19"/>
    <n v="185"/>
    <n v="10.2702702702703"/>
  </r>
  <r>
    <x v="0"/>
    <x v="4"/>
    <x v="0"/>
    <n v="243"/>
    <n v="434"/>
    <n v="55.990783410138299"/>
  </r>
  <r>
    <x v="0"/>
    <x v="4"/>
    <x v="1"/>
    <n v="160"/>
    <n v="434"/>
    <n v="36.866359447004598"/>
  </r>
  <r>
    <x v="0"/>
    <x v="4"/>
    <x v="2"/>
    <n v="5"/>
    <n v="434"/>
    <n v="1.1520737327188899"/>
  </r>
  <r>
    <x v="0"/>
    <x v="4"/>
    <x v="3"/>
    <n v="21"/>
    <n v="434"/>
    <n v="4.8387096774193603"/>
  </r>
  <r>
    <x v="0"/>
    <x v="4"/>
    <x v="4"/>
    <n v="5"/>
    <n v="434"/>
    <n v="1.1520737327188899"/>
  </r>
  <r>
    <x v="1"/>
    <x v="0"/>
    <x v="0"/>
    <n v="315"/>
    <n v="604"/>
    <n v="52.152317880794698"/>
  </r>
  <r>
    <x v="1"/>
    <x v="0"/>
    <x v="1"/>
    <n v="236"/>
    <n v="604"/>
    <n v="39.072847682119203"/>
  </r>
  <r>
    <x v="1"/>
    <x v="0"/>
    <x v="2"/>
    <n v="17"/>
    <n v="604"/>
    <n v="2.8145695364238401"/>
  </r>
  <r>
    <x v="1"/>
    <x v="0"/>
    <x v="3"/>
    <n v="26"/>
    <n v="604"/>
    <n v="4.3046357615894104"/>
  </r>
  <r>
    <x v="1"/>
    <x v="0"/>
    <x v="4"/>
    <n v="10"/>
    <n v="604"/>
    <n v="1.6556291390728499"/>
  </r>
  <r>
    <x v="1"/>
    <x v="1"/>
    <x v="0"/>
    <n v="230"/>
    <n v="304"/>
    <n v="75.657894736842096"/>
  </r>
  <r>
    <x v="1"/>
    <x v="1"/>
    <x v="1"/>
    <n v="55"/>
    <n v="304"/>
    <n v="18.092105263157901"/>
  </r>
  <r>
    <x v="1"/>
    <x v="1"/>
    <x v="2"/>
    <n v="2"/>
    <n v="304"/>
    <n v="0.65789473684210997"/>
  </r>
  <r>
    <x v="1"/>
    <x v="1"/>
    <x v="3"/>
    <n v="14"/>
    <n v="304"/>
    <n v="4.6052631578947398"/>
  </r>
  <r>
    <x v="1"/>
    <x v="1"/>
    <x v="4"/>
    <n v="3"/>
    <n v="304"/>
    <n v="0.98684210526315996"/>
  </r>
  <r>
    <x v="1"/>
    <x v="2"/>
    <x v="0"/>
    <n v="72"/>
    <n v="113"/>
    <n v="63.716814159291999"/>
  </r>
  <r>
    <x v="1"/>
    <x v="2"/>
    <x v="1"/>
    <n v="33"/>
    <n v="113"/>
    <n v="29.203539823008899"/>
  </r>
  <r>
    <x v="1"/>
    <x v="2"/>
    <x v="3"/>
    <n v="8"/>
    <n v="113"/>
    <n v="7.0796460176991198"/>
  </r>
  <r>
    <x v="1"/>
    <x v="3"/>
    <x v="0"/>
    <n v="111"/>
    <n v="175"/>
    <n v="63.428571428571402"/>
  </r>
  <r>
    <x v="1"/>
    <x v="3"/>
    <x v="1"/>
    <n v="50"/>
    <n v="175"/>
    <n v="28.571428571428601"/>
  </r>
  <r>
    <x v="1"/>
    <x v="3"/>
    <x v="2"/>
    <n v="3"/>
    <n v="175"/>
    <n v="1.71428571428571"/>
  </r>
  <r>
    <x v="1"/>
    <x v="3"/>
    <x v="3"/>
    <n v="11"/>
    <n v="175"/>
    <n v="6.28571428571429"/>
  </r>
  <r>
    <x v="1"/>
    <x v="4"/>
    <x v="0"/>
    <n v="243"/>
    <n v="414"/>
    <n v="58.695652173913103"/>
  </r>
  <r>
    <x v="1"/>
    <x v="4"/>
    <x v="1"/>
    <n v="146"/>
    <n v="414"/>
    <n v="35.265700483091798"/>
  </r>
  <r>
    <x v="1"/>
    <x v="4"/>
    <x v="2"/>
    <n v="4"/>
    <n v="414"/>
    <n v="0.96618357487923001"/>
  </r>
  <r>
    <x v="1"/>
    <x v="4"/>
    <x v="3"/>
    <n v="20"/>
    <n v="414"/>
    <n v="4.8309178743961398"/>
  </r>
  <r>
    <x v="1"/>
    <x v="4"/>
    <x v="4"/>
    <n v="1"/>
    <n v="414"/>
    <n v="0.24154589371981"/>
  </r>
  <r>
    <x v="2"/>
    <x v="0"/>
    <x v="0"/>
    <n v="310"/>
    <n v="565"/>
    <n v="54.867256637168197"/>
  </r>
  <r>
    <x v="2"/>
    <x v="0"/>
    <x v="1"/>
    <n v="215"/>
    <n v="565"/>
    <n v="38.053097345132699"/>
  </r>
  <r>
    <x v="2"/>
    <x v="0"/>
    <x v="2"/>
    <n v="13"/>
    <n v="565"/>
    <n v="2.3008849557522102"/>
  </r>
  <r>
    <x v="2"/>
    <x v="0"/>
    <x v="3"/>
    <n v="20"/>
    <n v="565"/>
    <n v="3.5398230088495599"/>
  </r>
  <r>
    <x v="2"/>
    <x v="0"/>
    <x v="4"/>
    <n v="7"/>
    <n v="565"/>
    <n v="1.2389380530973499"/>
  </r>
  <r>
    <x v="2"/>
    <x v="1"/>
    <x v="0"/>
    <n v="211"/>
    <n v="301"/>
    <n v="70.099667774086399"/>
  </r>
  <r>
    <x v="2"/>
    <x v="1"/>
    <x v="1"/>
    <n v="70"/>
    <n v="301"/>
    <n v="23.255813953488399"/>
  </r>
  <r>
    <x v="2"/>
    <x v="1"/>
    <x v="2"/>
    <n v="1"/>
    <n v="301"/>
    <n v="0.33222591362126003"/>
  </r>
  <r>
    <x v="2"/>
    <x v="1"/>
    <x v="3"/>
    <n v="15"/>
    <n v="301"/>
    <n v="4.9833887043189398"/>
  </r>
  <r>
    <x v="2"/>
    <x v="1"/>
    <x v="4"/>
    <n v="4"/>
    <n v="301"/>
    <n v="1.3289036544850501"/>
  </r>
  <r>
    <x v="2"/>
    <x v="2"/>
    <x v="0"/>
    <n v="70"/>
    <n v="115"/>
    <n v="60.869565217391298"/>
  </r>
  <r>
    <x v="2"/>
    <x v="2"/>
    <x v="1"/>
    <n v="37"/>
    <n v="115"/>
    <n v="32.173913043478301"/>
  </r>
  <r>
    <x v="2"/>
    <x v="2"/>
    <x v="2"/>
    <n v="1"/>
    <n v="115"/>
    <n v="0.86956521739129999"/>
  </r>
  <r>
    <x v="2"/>
    <x v="2"/>
    <x v="3"/>
    <n v="7"/>
    <n v="115"/>
    <n v="6.0869565217391299"/>
  </r>
  <r>
    <x v="2"/>
    <x v="3"/>
    <x v="0"/>
    <n v="132"/>
    <n v="202"/>
    <n v="65.346534653465397"/>
  </r>
  <r>
    <x v="2"/>
    <x v="3"/>
    <x v="1"/>
    <n v="61"/>
    <n v="202"/>
    <n v="30.198019801980202"/>
  </r>
  <r>
    <x v="2"/>
    <x v="3"/>
    <x v="2"/>
    <n v="2"/>
    <n v="202"/>
    <n v="0.99009900990098998"/>
  </r>
  <r>
    <x v="2"/>
    <x v="3"/>
    <x v="3"/>
    <n v="7"/>
    <n v="202"/>
    <n v="3.4653465346534702"/>
  </r>
  <r>
    <x v="2"/>
    <x v="4"/>
    <x v="0"/>
    <n v="233"/>
    <n v="410"/>
    <n v="56.829268292682897"/>
  </r>
  <r>
    <x v="2"/>
    <x v="4"/>
    <x v="1"/>
    <n v="154"/>
    <n v="410"/>
    <n v="37.560975609756099"/>
  </r>
  <r>
    <x v="2"/>
    <x v="4"/>
    <x v="2"/>
    <n v="4"/>
    <n v="410"/>
    <n v="0.97560975609755995"/>
  </r>
  <r>
    <x v="2"/>
    <x v="4"/>
    <x v="3"/>
    <n v="14"/>
    <n v="410"/>
    <n v="3.4146341463414598"/>
  </r>
  <r>
    <x v="2"/>
    <x v="4"/>
    <x v="4"/>
    <n v="5"/>
    <n v="410"/>
    <n v="1.2195121951219501"/>
  </r>
  <r>
    <x v="3"/>
    <x v="0"/>
    <x v="0"/>
    <n v="355"/>
    <n v="599"/>
    <n v="59.265442404006698"/>
  </r>
  <r>
    <x v="3"/>
    <x v="0"/>
    <x v="1"/>
    <n v="189"/>
    <n v="599"/>
    <n v="31.552587646076802"/>
  </r>
  <r>
    <x v="3"/>
    <x v="0"/>
    <x v="2"/>
    <n v="14"/>
    <n v="599"/>
    <n v="2.3372287145242101"/>
  </r>
  <r>
    <x v="3"/>
    <x v="0"/>
    <x v="3"/>
    <n v="32"/>
    <n v="599"/>
    <n v="5.3422370617696204"/>
  </r>
  <r>
    <x v="3"/>
    <x v="0"/>
    <x v="4"/>
    <n v="9"/>
    <n v="599"/>
    <n v="1.50250417362271"/>
  </r>
  <r>
    <x v="3"/>
    <x v="1"/>
    <x v="0"/>
    <n v="242"/>
    <n v="325"/>
    <n v="74.461538461538495"/>
  </r>
  <r>
    <x v="3"/>
    <x v="1"/>
    <x v="1"/>
    <n v="69"/>
    <n v="325"/>
    <n v="21.230769230769202"/>
  </r>
  <r>
    <x v="3"/>
    <x v="1"/>
    <x v="2"/>
    <n v="6"/>
    <n v="325"/>
    <n v="1.84615384615385"/>
  </r>
  <r>
    <x v="3"/>
    <x v="1"/>
    <x v="3"/>
    <n v="8"/>
    <n v="325"/>
    <n v="2.4615384615384599"/>
  </r>
  <r>
    <x v="3"/>
    <x v="2"/>
    <x v="0"/>
    <n v="76"/>
    <n v="113"/>
    <n v="67.256637168141594"/>
  </r>
  <r>
    <x v="3"/>
    <x v="2"/>
    <x v="1"/>
    <n v="31"/>
    <n v="113"/>
    <n v="27.433628318584098"/>
  </r>
  <r>
    <x v="3"/>
    <x v="2"/>
    <x v="2"/>
    <n v="1"/>
    <n v="113"/>
    <n v="0.88495575221238998"/>
  </r>
  <r>
    <x v="3"/>
    <x v="2"/>
    <x v="3"/>
    <n v="4"/>
    <n v="113"/>
    <n v="3.5398230088495599"/>
  </r>
  <r>
    <x v="3"/>
    <x v="2"/>
    <x v="4"/>
    <n v="1"/>
    <n v="113"/>
    <n v="0.88495575221238998"/>
  </r>
  <r>
    <x v="3"/>
    <x v="3"/>
    <x v="0"/>
    <n v="126"/>
    <n v="199"/>
    <n v="63.316582914572898"/>
  </r>
  <r>
    <x v="3"/>
    <x v="3"/>
    <x v="1"/>
    <n v="67"/>
    <n v="199"/>
    <n v="33.668341708542698"/>
  </r>
  <r>
    <x v="3"/>
    <x v="3"/>
    <x v="2"/>
    <n v="1"/>
    <n v="199"/>
    <n v="0.50251256281406997"/>
  </r>
  <r>
    <x v="3"/>
    <x v="3"/>
    <x v="3"/>
    <n v="5"/>
    <n v="199"/>
    <n v="2.5125628140703502"/>
  </r>
  <r>
    <x v="3"/>
    <x v="4"/>
    <x v="0"/>
    <n v="238"/>
    <n v="434"/>
    <n v="54.838709677419402"/>
  </r>
  <r>
    <x v="3"/>
    <x v="4"/>
    <x v="1"/>
    <n v="161"/>
    <n v="434"/>
    <n v="37.096774193548399"/>
  </r>
  <r>
    <x v="3"/>
    <x v="4"/>
    <x v="2"/>
    <n v="5"/>
    <n v="434"/>
    <n v="1.1520737327188899"/>
  </r>
  <r>
    <x v="3"/>
    <x v="4"/>
    <x v="3"/>
    <n v="29"/>
    <n v="434"/>
    <n v="6.6820276497695898"/>
  </r>
  <r>
    <x v="3"/>
    <x v="4"/>
    <x v="4"/>
    <n v="1"/>
    <n v="434"/>
    <n v="0.23041474654378"/>
  </r>
  <r>
    <x v="4"/>
    <x v="0"/>
    <x v="0"/>
    <n v="326"/>
    <n v="539"/>
    <n v="60.482374768089102"/>
  </r>
  <r>
    <x v="4"/>
    <x v="0"/>
    <x v="1"/>
    <n v="176"/>
    <n v="539"/>
    <n v="32.653061224489797"/>
  </r>
  <r>
    <x v="4"/>
    <x v="0"/>
    <x v="2"/>
    <n v="15"/>
    <n v="539"/>
    <n v="2.7829313543599299"/>
  </r>
  <r>
    <x v="4"/>
    <x v="0"/>
    <x v="3"/>
    <n v="15"/>
    <n v="539"/>
    <n v="2.7829313543599299"/>
  </r>
  <r>
    <x v="4"/>
    <x v="0"/>
    <x v="4"/>
    <n v="7"/>
    <n v="539"/>
    <n v="1.2987012987013"/>
  </r>
  <r>
    <x v="4"/>
    <x v="1"/>
    <x v="0"/>
    <n v="258"/>
    <n v="353"/>
    <n v="73.0878186968839"/>
  </r>
  <r>
    <x v="4"/>
    <x v="1"/>
    <x v="1"/>
    <n v="73"/>
    <n v="353"/>
    <n v="20.6798866855524"/>
  </r>
  <r>
    <x v="4"/>
    <x v="1"/>
    <x v="2"/>
    <n v="4"/>
    <n v="353"/>
    <n v="1.1331444759206799"/>
  </r>
  <r>
    <x v="4"/>
    <x v="1"/>
    <x v="3"/>
    <n v="18"/>
    <n v="353"/>
    <n v="5.0991501416430598"/>
  </r>
  <r>
    <x v="4"/>
    <x v="2"/>
    <x v="0"/>
    <n v="74"/>
    <n v="127"/>
    <n v="58.267716535433102"/>
  </r>
  <r>
    <x v="4"/>
    <x v="2"/>
    <x v="1"/>
    <n v="48"/>
    <n v="127"/>
    <n v="37.795275590551199"/>
  </r>
  <r>
    <x v="4"/>
    <x v="2"/>
    <x v="3"/>
    <n v="5"/>
    <n v="127"/>
    <n v="3.9370078740157499"/>
  </r>
  <r>
    <x v="4"/>
    <x v="3"/>
    <x v="0"/>
    <n v="148"/>
    <n v="230"/>
    <n v="64.347826086956502"/>
  </r>
  <r>
    <x v="4"/>
    <x v="3"/>
    <x v="1"/>
    <n v="68"/>
    <n v="230"/>
    <n v="29.565217391304401"/>
  </r>
  <r>
    <x v="4"/>
    <x v="3"/>
    <x v="2"/>
    <n v="3"/>
    <n v="230"/>
    <n v="1.3043478260869601"/>
  </r>
  <r>
    <x v="4"/>
    <x v="3"/>
    <x v="3"/>
    <n v="10"/>
    <n v="230"/>
    <n v="4.3478260869565197"/>
  </r>
  <r>
    <x v="4"/>
    <x v="3"/>
    <x v="4"/>
    <n v="1"/>
    <n v="230"/>
    <n v="0.43478260869565"/>
  </r>
  <r>
    <x v="4"/>
    <x v="4"/>
    <x v="0"/>
    <n v="255"/>
    <n v="459"/>
    <n v="55.5555555555556"/>
  </r>
  <r>
    <x v="4"/>
    <x v="4"/>
    <x v="1"/>
    <n v="169"/>
    <n v="459"/>
    <n v="36.819172113289802"/>
  </r>
  <r>
    <x v="4"/>
    <x v="4"/>
    <x v="2"/>
    <n v="6"/>
    <n v="459"/>
    <n v="1.3071895424836599"/>
  </r>
  <r>
    <x v="4"/>
    <x v="4"/>
    <x v="3"/>
    <n v="29"/>
    <n v="459"/>
    <n v="6.3180827886710302"/>
  </r>
  <r>
    <x v="5"/>
    <x v="0"/>
    <x v="0"/>
    <n v="296"/>
    <n v="490"/>
    <n v="60.408163265306101"/>
  </r>
  <r>
    <x v="5"/>
    <x v="0"/>
    <x v="1"/>
    <n v="159"/>
    <n v="490"/>
    <n v="32.448979591836697"/>
  </r>
  <r>
    <x v="5"/>
    <x v="0"/>
    <x v="2"/>
    <n v="17"/>
    <n v="490"/>
    <n v="3.4693877551020398"/>
  </r>
  <r>
    <x v="5"/>
    <x v="0"/>
    <x v="3"/>
    <n v="12"/>
    <n v="490"/>
    <n v="2.4489795918367401"/>
  </r>
  <r>
    <x v="5"/>
    <x v="0"/>
    <x v="4"/>
    <n v="6"/>
    <n v="490"/>
    <n v="1.22448979591837"/>
  </r>
  <r>
    <x v="5"/>
    <x v="1"/>
    <x v="0"/>
    <n v="225"/>
    <n v="305"/>
    <n v="73.770491803278702"/>
  </r>
  <r>
    <x v="5"/>
    <x v="1"/>
    <x v="1"/>
    <n v="57"/>
    <n v="305"/>
    <n v="18.688524590163901"/>
  </r>
  <r>
    <x v="5"/>
    <x v="1"/>
    <x v="2"/>
    <n v="1"/>
    <n v="305"/>
    <n v="0.32786885245901998"/>
  </r>
  <r>
    <x v="5"/>
    <x v="1"/>
    <x v="3"/>
    <n v="22"/>
    <n v="305"/>
    <n v="7.2131147540983598"/>
  </r>
  <r>
    <x v="5"/>
    <x v="2"/>
    <x v="0"/>
    <n v="82"/>
    <n v="139"/>
    <n v="58.9928057553957"/>
  </r>
  <r>
    <x v="5"/>
    <x v="2"/>
    <x v="1"/>
    <n v="52"/>
    <n v="139"/>
    <n v="37.410071942446102"/>
  </r>
  <r>
    <x v="5"/>
    <x v="2"/>
    <x v="3"/>
    <n v="5"/>
    <n v="139"/>
    <n v="3.5971223021582701"/>
  </r>
  <r>
    <x v="5"/>
    <x v="3"/>
    <x v="0"/>
    <n v="116"/>
    <n v="182"/>
    <n v="63.736263736263702"/>
  </r>
  <r>
    <x v="5"/>
    <x v="3"/>
    <x v="1"/>
    <n v="51"/>
    <n v="182"/>
    <n v="28.021978021978001"/>
  </r>
  <r>
    <x v="5"/>
    <x v="3"/>
    <x v="2"/>
    <n v="3"/>
    <n v="182"/>
    <n v="1.64835164835165"/>
  </r>
  <r>
    <x v="5"/>
    <x v="3"/>
    <x v="3"/>
    <n v="11"/>
    <n v="182"/>
    <n v="6.04395604395605"/>
  </r>
  <r>
    <x v="5"/>
    <x v="3"/>
    <x v="4"/>
    <n v="1"/>
    <n v="182"/>
    <n v="0.54945054945055005"/>
  </r>
  <r>
    <x v="5"/>
    <x v="4"/>
    <x v="0"/>
    <n v="226"/>
    <n v="400"/>
    <n v="56.5"/>
  </r>
  <r>
    <x v="5"/>
    <x v="4"/>
    <x v="1"/>
    <n v="155"/>
    <n v="400"/>
    <n v="38.75"/>
  </r>
  <r>
    <x v="5"/>
    <x v="4"/>
    <x v="2"/>
    <n v="3"/>
    <n v="400"/>
    <n v="0.75"/>
  </r>
  <r>
    <x v="5"/>
    <x v="4"/>
    <x v="3"/>
    <n v="16"/>
    <n v="400"/>
    <n v="4"/>
  </r>
  <r>
    <x v="6"/>
    <x v="0"/>
    <x v="0"/>
    <n v="359"/>
    <n v="581"/>
    <n v="61.790017211703997"/>
  </r>
  <r>
    <x v="6"/>
    <x v="0"/>
    <x v="1"/>
    <n v="185"/>
    <n v="581"/>
    <n v="31.84165232358"/>
  </r>
  <r>
    <x v="6"/>
    <x v="0"/>
    <x v="2"/>
    <n v="17"/>
    <n v="581"/>
    <n v="2.92598967297763"/>
  </r>
  <r>
    <x v="6"/>
    <x v="0"/>
    <x v="3"/>
    <n v="18"/>
    <n v="581"/>
    <n v="3.0981067125645398"/>
  </r>
  <r>
    <x v="6"/>
    <x v="0"/>
    <x v="4"/>
    <n v="2"/>
    <n v="581"/>
    <n v="0.34423407917384002"/>
  </r>
  <r>
    <x v="6"/>
    <x v="1"/>
    <x v="0"/>
    <n v="292"/>
    <n v="376"/>
    <n v="77.659574468085097"/>
  </r>
  <r>
    <x v="6"/>
    <x v="1"/>
    <x v="1"/>
    <n v="66"/>
    <n v="376"/>
    <n v="17.553191489361701"/>
  </r>
  <r>
    <x v="6"/>
    <x v="1"/>
    <x v="2"/>
    <n v="3"/>
    <n v="376"/>
    <n v="0.79787234042553001"/>
  </r>
  <r>
    <x v="6"/>
    <x v="1"/>
    <x v="3"/>
    <n v="15"/>
    <n v="376"/>
    <n v="3.9893617021276602"/>
  </r>
  <r>
    <x v="6"/>
    <x v="2"/>
    <x v="0"/>
    <n v="107"/>
    <n v="159"/>
    <n v="67.295597484276698"/>
  </r>
  <r>
    <x v="6"/>
    <x v="2"/>
    <x v="1"/>
    <n v="46"/>
    <n v="159"/>
    <n v="28.930817610062899"/>
  </r>
  <r>
    <x v="6"/>
    <x v="2"/>
    <x v="2"/>
    <n v="1"/>
    <n v="159"/>
    <n v="0.62893081761005998"/>
  </r>
  <r>
    <x v="6"/>
    <x v="2"/>
    <x v="3"/>
    <n v="5"/>
    <n v="159"/>
    <n v="3.14465408805032"/>
  </r>
  <r>
    <x v="6"/>
    <x v="3"/>
    <x v="0"/>
    <n v="182"/>
    <n v="261"/>
    <n v="69.731800766283499"/>
  </r>
  <r>
    <x v="6"/>
    <x v="3"/>
    <x v="1"/>
    <n v="68"/>
    <n v="261"/>
    <n v="26.053639846743302"/>
  </r>
  <r>
    <x v="6"/>
    <x v="3"/>
    <x v="2"/>
    <n v="1"/>
    <n v="261"/>
    <n v="0.38314176245211001"/>
  </r>
  <r>
    <x v="6"/>
    <x v="3"/>
    <x v="3"/>
    <n v="7"/>
    <n v="261"/>
    <n v="2.6819923371647501"/>
  </r>
  <r>
    <x v="6"/>
    <x v="3"/>
    <x v="4"/>
    <n v="3"/>
    <n v="261"/>
    <n v="1.14942528735632"/>
  </r>
  <r>
    <x v="6"/>
    <x v="4"/>
    <x v="0"/>
    <n v="300"/>
    <n v="516"/>
    <n v="58.139534883720899"/>
  </r>
  <r>
    <x v="6"/>
    <x v="4"/>
    <x v="1"/>
    <n v="191"/>
    <n v="516"/>
    <n v="37.015503875969003"/>
  </r>
  <r>
    <x v="6"/>
    <x v="4"/>
    <x v="2"/>
    <n v="3"/>
    <n v="516"/>
    <n v="0.58139534883721"/>
  </r>
  <r>
    <x v="6"/>
    <x v="4"/>
    <x v="3"/>
    <n v="22"/>
    <n v="516"/>
    <n v="4.2635658914728696"/>
  </r>
  <r>
    <x v="7"/>
    <x v="0"/>
    <x v="0"/>
    <n v="390"/>
    <n v="588"/>
    <n v="66.326530612244895"/>
  </r>
  <r>
    <x v="7"/>
    <x v="0"/>
    <x v="1"/>
    <n v="163"/>
    <n v="588"/>
    <n v="27.721088435374199"/>
  </r>
  <r>
    <x v="7"/>
    <x v="0"/>
    <x v="2"/>
    <n v="17"/>
    <n v="588"/>
    <n v="2.8911564625850299"/>
  </r>
  <r>
    <x v="7"/>
    <x v="0"/>
    <x v="3"/>
    <n v="15"/>
    <n v="588"/>
    <n v="2.5510204081632701"/>
  </r>
  <r>
    <x v="7"/>
    <x v="0"/>
    <x v="4"/>
    <n v="3"/>
    <n v="588"/>
    <n v="0.51020408163264996"/>
  </r>
  <r>
    <x v="7"/>
    <x v="1"/>
    <x v="0"/>
    <n v="291"/>
    <n v="376"/>
    <n v="77.393617021276597"/>
  </r>
  <r>
    <x v="7"/>
    <x v="1"/>
    <x v="1"/>
    <n v="66"/>
    <n v="376"/>
    <n v="17.553191489361701"/>
  </r>
  <r>
    <x v="7"/>
    <x v="1"/>
    <x v="2"/>
    <n v="3"/>
    <n v="376"/>
    <n v="0.79787234042553001"/>
  </r>
  <r>
    <x v="7"/>
    <x v="1"/>
    <x v="3"/>
    <n v="14"/>
    <n v="376"/>
    <n v="3.7234042553191502"/>
  </r>
  <r>
    <x v="7"/>
    <x v="1"/>
    <x v="4"/>
    <n v="2"/>
    <n v="376"/>
    <n v="0.53191489361702005"/>
  </r>
  <r>
    <x v="7"/>
    <x v="2"/>
    <x v="0"/>
    <n v="91"/>
    <n v="137"/>
    <n v="66.423357664233606"/>
  </r>
  <r>
    <x v="7"/>
    <x v="2"/>
    <x v="1"/>
    <n v="37"/>
    <n v="137"/>
    <n v="27.007299270072998"/>
  </r>
  <r>
    <x v="7"/>
    <x v="2"/>
    <x v="3"/>
    <n v="8"/>
    <n v="137"/>
    <n v="5.8394160583941597"/>
  </r>
  <r>
    <x v="7"/>
    <x v="2"/>
    <x v="4"/>
    <n v="1"/>
    <n v="137"/>
    <n v="0.72992700729926996"/>
  </r>
  <r>
    <x v="7"/>
    <x v="3"/>
    <x v="0"/>
    <n v="153"/>
    <n v="215"/>
    <n v="71.162790697674396"/>
  </r>
  <r>
    <x v="7"/>
    <x v="3"/>
    <x v="1"/>
    <n v="47"/>
    <n v="215"/>
    <n v="21.860465116279101"/>
  </r>
  <r>
    <x v="7"/>
    <x v="3"/>
    <x v="2"/>
    <n v="3"/>
    <n v="215"/>
    <n v="1.3953488372092999"/>
  </r>
  <r>
    <x v="7"/>
    <x v="3"/>
    <x v="3"/>
    <n v="11"/>
    <n v="215"/>
    <n v="5.1162790697674403"/>
  </r>
  <r>
    <x v="7"/>
    <x v="3"/>
    <x v="4"/>
    <n v="1"/>
    <n v="215"/>
    <n v="0.46511627906976999"/>
  </r>
  <r>
    <x v="7"/>
    <x v="4"/>
    <x v="0"/>
    <n v="285"/>
    <n v="512"/>
    <n v="55.6640625"/>
  </r>
  <r>
    <x v="7"/>
    <x v="4"/>
    <x v="1"/>
    <n v="206"/>
    <n v="512"/>
    <n v="40.234375"/>
  </r>
  <r>
    <x v="7"/>
    <x v="4"/>
    <x v="2"/>
    <n v="9"/>
    <n v="512"/>
    <n v="1.7578125"/>
  </r>
  <r>
    <x v="7"/>
    <x v="4"/>
    <x v="3"/>
    <n v="12"/>
    <n v="512"/>
    <n v="2.34375"/>
  </r>
  <r>
    <x v="8"/>
    <x v="0"/>
    <x v="0"/>
    <n v="341"/>
    <n v="562"/>
    <n v="60.676156583629897"/>
  </r>
  <r>
    <x v="8"/>
    <x v="0"/>
    <x v="1"/>
    <n v="177"/>
    <n v="562"/>
    <n v="31.4946619217082"/>
  </r>
  <r>
    <x v="8"/>
    <x v="0"/>
    <x v="2"/>
    <n v="20"/>
    <n v="562"/>
    <n v="3.5587188612099698"/>
  </r>
  <r>
    <x v="8"/>
    <x v="0"/>
    <x v="3"/>
    <n v="16"/>
    <n v="562"/>
    <n v="2.8469750889679699"/>
  </r>
  <r>
    <x v="8"/>
    <x v="0"/>
    <x v="4"/>
    <n v="8"/>
    <n v="562"/>
    <n v="1.4234875444839901"/>
  </r>
  <r>
    <x v="8"/>
    <x v="1"/>
    <x v="0"/>
    <n v="237"/>
    <n v="293"/>
    <n v="80.887372013651898"/>
  </r>
  <r>
    <x v="8"/>
    <x v="1"/>
    <x v="1"/>
    <n v="42"/>
    <n v="293"/>
    <n v="14.334470989761099"/>
  </r>
  <r>
    <x v="8"/>
    <x v="1"/>
    <x v="2"/>
    <n v="3"/>
    <n v="293"/>
    <n v="1.0238907849829399"/>
  </r>
  <r>
    <x v="8"/>
    <x v="1"/>
    <x v="3"/>
    <n v="11"/>
    <n v="293"/>
    <n v="3.7542662116040999"/>
  </r>
  <r>
    <x v="8"/>
    <x v="2"/>
    <x v="0"/>
    <n v="84"/>
    <n v="120"/>
    <n v="70"/>
  </r>
  <r>
    <x v="8"/>
    <x v="2"/>
    <x v="1"/>
    <n v="32"/>
    <n v="120"/>
    <n v="26.6666666666667"/>
  </r>
  <r>
    <x v="8"/>
    <x v="2"/>
    <x v="3"/>
    <n v="4"/>
    <n v="120"/>
    <n v="3.3333333333333299"/>
  </r>
  <r>
    <x v="8"/>
    <x v="3"/>
    <x v="0"/>
    <n v="145"/>
    <n v="213"/>
    <n v="68.075117370892102"/>
  </r>
  <r>
    <x v="8"/>
    <x v="3"/>
    <x v="1"/>
    <n v="55"/>
    <n v="213"/>
    <n v="25.821596244131499"/>
  </r>
  <r>
    <x v="8"/>
    <x v="3"/>
    <x v="2"/>
    <n v="2"/>
    <n v="213"/>
    <n v="0.93896713615022998"/>
  </r>
  <r>
    <x v="8"/>
    <x v="3"/>
    <x v="3"/>
    <n v="10"/>
    <n v="213"/>
    <n v="4.6948356807511704"/>
  </r>
  <r>
    <x v="8"/>
    <x v="3"/>
    <x v="4"/>
    <n v="1"/>
    <n v="213"/>
    <n v="0.46948356807511998"/>
  </r>
  <r>
    <x v="8"/>
    <x v="4"/>
    <x v="0"/>
    <n v="328"/>
    <n v="524"/>
    <n v="62.595419847328301"/>
  </r>
  <r>
    <x v="8"/>
    <x v="4"/>
    <x v="1"/>
    <n v="175"/>
    <n v="524"/>
    <n v="33.396946564885504"/>
  </r>
  <r>
    <x v="8"/>
    <x v="4"/>
    <x v="2"/>
    <n v="6"/>
    <n v="524"/>
    <n v="1.1450381679389301"/>
  </r>
  <r>
    <x v="8"/>
    <x v="4"/>
    <x v="3"/>
    <n v="14"/>
    <n v="524"/>
    <n v="2.6717557251908399"/>
  </r>
  <r>
    <x v="8"/>
    <x v="4"/>
    <x v="4"/>
    <n v="1"/>
    <n v="524"/>
    <n v="0.19083969465649001"/>
  </r>
  <r>
    <x v="9"/>
    <x v="0"/>
    <x v="0"/>
    <n v="308"/>
    <n v="524"/>
    <n v="58.778625954198503"/>
  </r>
  <r>
    <x v="9"/>
    <x v="0"/>
    <x v="1"/>
    <n v="166"/>
    <n v="524"/>
    <n v="31.679389312977101"/>
  </r>
  <r>
    <x v="9"/>
    <x v="0"/>
    <x v="2"/>
    <n v="16"/>
    <n v="524"/>
    <n v="3.0534351145038201"/>
  </r>
  <r>
    <x v="9"/>
    <x v="0"/>
    <x v="3"/>
    <n v="22"/>
    <n v="524"/>
    <n v="4.19847328244275"/>
  </r>
  <r>
    <x v="9"/>
    <x v="0"/>
    <x v="4"/>
    <n v="12"/>
    <n v="524"/>
    <n v="2.2900763358778602"/>
  </r>
  <r>
    <x v="9"/>
    <x v="1"/>
    <x v="0"/>
    <n v="257"/>
    <n v="328"/>
    <n v="78.353658536585399"/>
  </r>
  <r>
    <x v="9"/>
    <x v="1"/>
    <x v="1"/>
    <n v="52"/>
    <n v="328"/>
    <n v="15.853658536585399"/>
  </r>
  <r>
    <x v="9"/>
    <x v="1"/>
    <x v="2"/>
    <n v="5"/>
    <n v="328"/>
    <n v="1.5243902439024399"/>
  </r>
  <r>
    <x v="9"/>
    <x v="1"/>
    <x v="3"/>
    <n v="13"/>
    <n v="328"/>
    <n v="3.9634146341463401"/>
  </r>
  <r>
    <x v="9"/>
    <x v="1"/>
    <x v="4"/>
    <n v="1"/>
    <n v="328"/>
    <n v="0.30487804878049002"/>
  </r>
  <r>
    <x v="9"/>
    <x v="2"/>
    <x v="0"/>
    <n v="86"/>
    <n v="112"/>
    <n v="76.785714285714306"/>
  </r>
  <r>
    <x v="9"/>
    <x v="2"/>
    <x v="1"/>
    <n v="19"/>
    <n v="112"/>
    <n v="16.964285714285701"/>
  </r>
  <r>
    <x v="9"/>
    <x v="2"/>
    <x v="2"/>
    <n v="1"/>
    <n v="112"/>
    <n v="0.89285714285714002"/>
  </r>
  <r>
    <x v="9"/>
    <x v="2"/>
    <x v="3"/>
    <n v="6"/>
    <n v="112"/>
    <n v="5.3571428571428603"/>
  </r>
  <r>
    <x v="9"/>
    <x v="3"/>
    <x v="0"/>
    <n v="137"/>
    <n v="195"/>
    <n v="70.256410256410305"/>
  </r>
  <r>
    <x v="9"/>
    <x v="3"/>
    <x v="1"/>
    <n v="49"/>
    <n v="195"/>
    <n v="25.128205128205099"/>
  </r>
  <r>
    <x v="9"/>
    <x v="3"/>
    <x v="2"/>
    <n v="2"/>
    <n v="195"/>
    <n v="1.02564102564103"/>
  </r>
  <r>
    <x v="9"/>
    <x v="3"/>
    <x v="3"/>
    <n v="4"/>
    <n v="195"/>
    <n v="2.0512820512820502"/>
  </r>
  <r>
    <x v="9"/>
    <x v="3"/>
    <x v="4"/>
    <n v="3"/>
    <n v="195"/>
    <n v="1.5384615384615401"/>
  </r>
  <r>
    <x v="9"/>
    <x v="4"/>
    <x v="0"/>
    <n v="309"/>
    <n v="478"/>
    <n v="64.644351464435204"/>
  </r>
  <r>
    <x v="9"/>
    <x v="4"/>
    <x v="1"/>
    <n v="143"/>
    <n v="478"/>
    <n v="29.9163179916318"/>
  </r>
  <r>
    <x v="9"/>
    <x v="4"/>
    <x v="2"/>
    <n v="6"/>
    <n v="478"/>
    <n v="1.2552301255230101"/>
  </r>
  <r>
    <x v="9"/>
    <x v="4"/>
    <x v="3"/>
    <n v="19"/>
    <n v="478"/>
    <n v="3.97489539748954"/>
  </r>
  <r>
    <x v="9"/>
    <x v="4"/>
    <x v="4"/>
    <n v="1"/>
    <n v="478"/>
    <n v="0.2092050209205"/>
  </r>
  <r>
    <x v="10"/>
    <x v="0"/>
    <x v="0"/>
    <n v="307"/>
    <n v="524"/>
    <n v="58.587786259542"/>
  </r>
  <r>
    <x v="10"/>
    <x v="0"/>
    <x v="1"/>
    <n v="183"/>
    <n v="524"/>
    <n v="34.923664122137403"/>
  </r>
  <r>
    <x v="10"/>
    <x v="0"/>
    <x v="2"/>
    <n v="10"/>
    <n v="524"/>
    <n v="1.90839694656489"/>
  </r>
  <r>
    <x v="10"/>
    <x v="0"/>
    <x v="3"/>
    <n v="17"/>
    <n v="524"/>
    <n v="3.2442748091603102"/>
  </r>
  <r>
    <x v="10"/>
    <x v="0"/>
    <x v="4"/>
    <n v="7"/>
    <n v="524"/>
    <n v="1.33587786259542"/>
  </r>
  <r>
    <x v="10"/>
    <x v="1"/>
    <x v="0"/>
    <n v="220"/>
    <n v="277"/>
    <n v="79.422382671480193"/>
  </r>
  <r>
    <x v="10"/>
    <x v="1"/>
    <x v="1"/>
    <n v="41"/>
    <n v="277"/>
    <n v="14.8014440433213"/>
  </r>
  <r>
    <x v="10"/>
    <x v="1"/>
    <x v="2"/>
    <n v="2"/>
    <n v="277"/>
    <n v="0.72202166064981999"/>
  </r>
  <r>
    <x v="10"/>
    <x v="1"/>
    <x v="3"/>
    <n v="14"/>
    <n v="277"/>
    <n v="5.0541516245487399"/>
  </r>
  <r>
    <x v="10"/>
    <x v="2"/>
    <x v="0"/>
    <n v="95"/>
    <n v="125"/>
    <n v="76"/>
  </r>
  <r>
    <x v="10"/>
    <x v="2"/>
    <x v="1"/>
    <n v="21"/>
    <n v="125"/>
    <n v="16.8"/>
  </r>
  <r>
    <x v="10"/>
    <x v="2"/>
    <x v="3"/>
    <n v="9"/>
    <n v="125"/>
    <n v="7.2"/>
  </r>
  <r>
    <x v="10"/>
    <x v="3"/>
    <x v="0"/>
    <n v="118"/>
    <n v="186"/>
    <n v="63.440860215053803"/>
  </r>
  <r>
    <x v="10"/>
    <x v="3"/>
    <x v="1"/>
    <n v="58"/>
    <n v="186"/>
    <n v="31.1827956989247"/>
  </r>
  <r>
    <x v="10"/>
    <x v="3"/>
    <x v="2"/>
    <n v="4"/>
    <n v="186"/>
    <n v="2.1505376344085998"/>
  </r>
  <r>
    <x v="10"/>
    <x v="3"/>
    <x v="3"/>
    <n v="5"/>
    <n v="186"/>
    <n v="2.6881720430107499"/>
  </r>
  <r>
    <x v="10"/>
    <x v="3"/>
    <x v="4"/>
    <n v="1"/>
    <n v="186"/>
    <n v="0.53763440860214995"/>
  </r>
  <r>
    <x v="10"/>
    <x v="4"/>
    <x v="0"/>
    <n v="330"/>
    <n v="496"/>
    <n v="66.5322580645161"/>
  </r>
  <r>
    <x v="10"/>
    <x v="4"/>
    <x v="1"/>
    <n v="136"/>
    <n v="496"/>
    <n v="27.419354838709701"/>
  </r>
  <r>
    <x v="10"/>
    <x v="4"/>
    <x v="2"/>
    <n v="5"/>
    <n v="496"/>
    <n v="1.00806451612903"/>
  </r>
  <r>
    <x v="10"/>
    <x v="4"/>
    <x v="3"/>
    <n v="25"/>
    <n v="496"/>
    <n v="5.0403225806451601"/>
  </r>
  <r>
    <x v="11"/>
    <x v="0"/>
    <x v="0"/>
    <n v="379"/>
    <n v="600"/>
    <n v="63.1666666666667"/>
  </r>
  <r>
    <x v="11"/>
    <x v="0"/>
    <x v="1"/>
    <n v="88"/>
    <n v="600"/>
    <n v="14.6666666666667"/>
  </r>
  <r>
    <x v="11"/>
    <x v="0"/>
    <x v="2"/>
    <n v="11"/>
    <n v="600"/>
    <n v="1.8333333333333299"/>
  </r>
  <r>
    <x v="11"/>
    <x v="0"/>
    <x v="3"/>
    <n v="13"/>
    <n v="600"/>
    <n v="2.1666666666666701"/>
  </r>
  <r>
    <x v="11"/>
    <x v="0"/>
    <x v="4"/>
    <n v="109"/>
    <n v="600"/>
    <n v="18.1666666666667"/>
  </r>
  <r>
    <x v="11"/>
    <x v="1"/>
    <x v="0"/>
    <n v="270"/>
    <n v="338"/>
    <n v="79.881656804733694"/>
  </r>
  <r>
    <x v="11"/>
    <x v="1"/>
    <x v="1"/>
    <n v="15"/>
    <n v="338"/>
    <n v="4.4378698224852098"/>
  </r>
  <r>
    <x v="11"/>
    <x v="1"/>
    <x v="2"/>
    <n v="3"/>
    <n v="338"/>
    <n v="0.88757396449703996"/>
  </r>
  <r>
    <x v="11"/>
    <x v="1"/>
    <x v="3"/>
    <n v="13"/>
    <n v="338"/>
    <n v="3.8461538461538498"/>
  </r>
  <r>
    <x v="11"/>
    <x v="1"/>
    <x v="4"/>
    <n v="37"/>
    <n v="338"/>
    <n v="10.9467455621302"/>
  </r>
  <r>
    <x v="11"/>
    <x v="2"/>
    <x v="0"/>
    <n v="100"/>
    <n v="130"/>
    <n v="76.923076923077005"/>
  </r>
  <r>
    <x v="11"/>
    <x v="2"/>
    <x v="1"/>
    <n v="4"/>
    <n v="130"/>
    <n v="3.0769230769230802"/>
  </r>
  <r>
    <x v="11"/>
    <x v="2"/>
    <x v="2"/>
    <n v="2"/>
    <n v="130"/>
    <n v="1.5384615384615401"/>
  </r>
  <r>
    <x v="11"/>
    <x v="2"/>
    <x v="3"/>
    <n v="6"/>
    <n v="130"/>
    <n v="4.6153846153846203"/>
  </r>
  <r>
    <x v="11"/>
    <x v="2"/>
    <x v="4"/>
    <n v="18"/>
    <n v="130"/>
    <n v="13.846153846153801"/>
  </r>
  <r>
    <x v="11"/>
    <x v="3"/>
    <x v="0"/>
    <n v="146"/>
    <n v="232"/>
    <n v="62.931034482758598"/>
  </r>
  <r>
    <x v="11"/>
    <x v="3"/>
    <x v="1"/>
    <n v="26"/>
    <n v="232"/>
    <n v="11.2068965517241"/>
  </r>
  <r>
    <x v="11"/>
    <x v="3"/>
    <x v="2"/>
    <n v="4"/>
    <n v="232"/>
    <n v="1.72413793103448"/>
  </r>
  <r>
    <x v="11"/>
    <x v="3"/>
    <x v="3"/>
    <n v="9"/>
    <n v="232"/>
    <n v="3.8793103448275899"/>
  </r>
  <r>
    <x v="11"/>
    <x v="3"/>
    <x v="4"/>
    <n v="47"/>
    <n v="232"/>
    <n v="20.258620689655199"/>
  </r>
  <r>
    <x v="11"/>
    <x v="4"/>
    <x v="0"/>
    <n v="367"/>
    <n v="511"/>
    <n v="71.819960861056799"/>
  </r>
  <r>
    <x v="11"/>
    <x v="4"/>
    <x v="1"/>
    <n v="62"/>
    <n v="511"/>
    <n v="12.133072407045001"/>
  </r>
  <r>
    <x v="11"/>
    <x v="4"/>
    <x v="2"/>
    <n v="6"/>
    <n v="511"/>
    <n v="1.17416829745597"/>
  </r>
  <r>
    <x v="11"/>
    <x v="4"/>
    <x v="3"/>
    <n v="13"/>
    <n v="511"/>
    <n v="2.5440313111545998"/>
  </r>
  <r>
    <x v="11"/>
    <x v="4"/>
    <x v="4"/>
    <n v="63"/>
    <n v="511"/>
    <n v="12.328767123287699"/>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0">
  <r>
    <x v="0"/>
    <x v="0"/>
    <x v="0"/>
    <n v="5399"/>
    <n v="1582"/>
    <n v="15.3228449688627"/>
  </r>
  <r>
    <x v="0"/>
    <x v="0"/>
    <x v="1"/>
    <n v="6102"/>
    <n v="935"/>
    <n v="21.171548117154799"/>
  </r>
  <r>
    <x v="0"/>
    <x v="1"/>
    <x v="0"/>
    <n v="3585"/>
    <n v="759"/>
    <n v="13.375430539609599"/>
  </r>
  <r>
    <x v="0"/>
    <x v="1"/>
    <x v="1"/>
    <n v="3484"/>
    <n v="466"/>
    <n v="18.485915492957801"/>
  </r>
  <r>
    <x v="0"/>
    <x v="2"/>
    <x v="0"/>
    <n v="1704"/>
    <n v="315"/>
    <n v="13.845258871436901"/>
  </r>
  <r>
    <x v="0"/>
    <x v="2"/>
    <x v="1"/>
    <n v="1719"/>
    <n v="238"/>
    <n v="20.873362445414902"/>
  </r>
  <r>
    <x v="0"/>
    <x v="3"/>
    <x v="0"/>
    <n v="2290"/>
    <n v="478"/>
    <n v="13.565757680359001"/>
  </r>
  <r>
    <x v="0"/>
    <x v="3"/>
    <x v="1"/>
    <n v="2897"/>
    <n v="393"/>
    <n v="28.1011450381679"/>
  </r>
  <r>
    <x v="0"/>
    <x v="4"/>
    <x v="0"/>
    <n v="4192"/>
    <n v="1178"/>
    <n v="15.178229206592601"/>
  </r>
  <r>
    <x v="0"/>
    <x v="4"/>
    <x v="1"/>
    <n v="5218"/>
    <n v="792"/>
    <n v="28.750910415149299"/>
  </r>
  <r>
    <x v="1"/>
    <x v="0"/>
    <x v="0"/>
    <n v="5492"/>
    <n v="1579"/>
    <n v="14.903175832687801"/>
  </r>
  <r>
    <x v="1"/>
    <x v="0"/>
    <x v="1"/>
    <n v="6455"/>
    <n v="962"/>
    <n v="22.188782489740099"/>
  </r>
  <r>
    <x v="1"/>
    <x v="1"/>
    <x v="0"/>
    <n v="3655"/>
    <n v="811"/>
    <n v="13.061797752808999"/>
  </r>
  <r>
    <x v="1"/>
    <x v="1"/>
    <x v="1"/>
    <n v="3560"/>
    <n v="465"/>
    <n v="17.149346961953398"/>
  </r>
  <r>
    <x v="1"/>
    <x v="2"/>
    <x v="0"/>
    <n v="1761"/>
    <n v="302"/>
    <n v="13.0662020905923"/>
  </r>
  <r>
    <x v="1"/>
    <x v="2"/>
    <x v="1"/>
    <n v="1722"/>
    <n v="225"/>
    <n v="20.292977165015099"/>
  </r>
  <r>
    <x v="1"/>
    <x v="3"/>
    <x v="0"/>
    <n v="2321"/>
    <n v="471"/>
    <n v="12.9935875801552"/>
  </r>
  <r>
    <x v="1"/>
    <x v="3"/>
    <x v="1"/>
    <n v="2963"/>
    <n v="385"/>
    <n v="26.976634411140001"/>
  </r>
  <r>
    <x v="1"/>
    <x v="4"/>
    <x v="0"/>
    <n v="4237"/>
    <n v="1143"/>
    <n v="14.704225352112701"/>
  </r>
  <r>
    <x v="1"/>
    <x v="4"/>
    <x v="1"/>
    <n v="5325"/>
    <n v="783"/>
    <n v="29.294395066207201"/>
  </r>
  <r>
    <x v="2"/>
    <x v="0"/>
    <x v="0"/>
    <n v="5513"/>
    <n v="1615"/>
    <n v="14.246741436799001"/>
  </r>
  <r>
    <x v="2"/>
    <x v="0"/>
    <x v="1"/>
    <n v="6598"/>
    <n v="940"/>
    <n v="23.1190150478796"/>
  </r>
  <r>
    <x v="2"/>
    <x v="1"/>
    <x v="0"/>
    <n v="3655"/>
    <n v="845"/>
    <n v="13.163716814159301"/>
  </r>
  <r>
    <x v="2"/>
    <x v="1"/>
    <x v="1"/>
    <n v="3616"/>
    <n v="476"/>
    <n v="17.2316384180791"/>
  </r>
  <r>
    <x v="2"/>
    <x v="2"/>
    <x v="0"/>
    <n v="1770"/>
    <n v="305"/>
    <n v="12.3380281690141"/>
  </r>
  <r>
    <x v="2"/>
    <x v="2"/>
    <x v="1"/>
    <n v="1775"/>
    <n v="219"/>
    <n v="20.6677937447168"/>
  </r>
  <r>
    <x v="2"/>
    <x v="3"/>
    <x v="0"/>
    <n v="2366"/>
    <n v="489"/>
    <n v="12.606697307944801"/>
  </r>
  <r>
    <x v="2"/>
    <x v="3"/>
    <x v="1"/>
    <n v="3046"/>
    <n v="384"/>
    <n v="26.632342616428701"/>
  </r>
  <r>
    <x v="2"/>
    <x v="4"/>
    <x v="0"/>
    <n v="4273"/>
    <n v="1138"/>
    <n v="14.293419633225501"/>
  </r>
  <r>
    <x v="2"/>
    <x v="4"/>
    <x v="1"/>
    <n v="5562"/>
    <n v="795"/>
    <n v="28.6387529454414"/>
  </r>
  <r>
    <x v="3"/>
    <x v="0"/>
    <x v="0"/>
    <n v="5517"/>
    <n v="1580"/>
    <n v="13.5839902971498"/>
  </r>
  <r>
    <x v="3"/>
    <x v="0"/>
    <x v="1"/>
    <n v="6596"/>
    <n v="896"/>
    <n v="24.0897892143444"/>
  </r>
  <r>
    <x v="3"/>
    <x v="1"/>
    <x v="0"/>
    <n v="3653"/>
    <n v="880"/>
    <n v="13.1902643287098"/>
  </r>
  <r>
    <x v="3"/>
    <x v="1"/>
    <x v="1"/>
    <n v="3821"/>
    <n v="504"/>
    <n v="15.8073654390935"/>
  </r>
  <r>
    <x v="3"/>
    <x v="2"/>
    <x v="0"/>
    <n v="1765"/>
    <n v="279"/>
    <n v="11.3835376532399"/>
  </r>
  <r>
    <x v="3"/>
    <x v="2"/>
    <x v="1"/>
    <n v="1713"/>
    <n v="195"/>
    <n v="18.453652285348099"/>
  </r>
  <r>
    <x v="3"/>
    <x v="3"/>
    <x v="0"/>
    <n v="2341"/>
    <n v="432"/>
    <n v="12.588766946417"/>
  </r>
  <r>
    <x v="3"/>
    <x v="3"/>
    <x v="1"/>
    <n v="3098"/>
    <n v="390"/>
    <n v="24.941670555296302"/>
  </r>
  <r>
    <x v="3"/>
    <x v="4"/>
    <x v="0"/>
    <n v="4286"/>
    <n v="1069"/>
    <n v="13.4129692832765"/>
  </r>
  <r>
    <x v="3"/>
    <x v="4"/>
    <x v="1"/>
    <n v="5860"/>
    <n v="786"/>
    <n v="27.2543988269795"/>
  </r>
  <r>
    <x v="4"/>
    <x v="0"/>
    <x v="0"/>
    <n v="5456"/>
    <n v="1487"/>
    <n v="12.533333333333299"/>
  </r>
  <r>
    <x v="4"/>
    <x v="0"/>
    <x v="1"/>
    <n v="6750"/>
    <n v="846"/>
    <n v="25.130890052356001"/>
  </r>
  <r>
    <x v="4"/>
    <x v="1"/>
    <x v="0"/>
    <n v="3629"/>
    <n v="912"/>
    <n v="12.9369737177852"/>
  </r>
  <r>
    <x v="4"/>
    <x v="1"/>
    <x v="1"/>
    <n v="3919"/>
    <n v="507"/>
    <n v="15.4768703597944"/>
  </r>
  <r>
    <x v="4"/>
    <x v="2"/>
    <x v="0"/>
    <n v="1751"/>
    <n v="271"/>
    <n v="10.677966101694899"/>
  </r>
  <r>
    <x v="4"/>
    <x v="2"/>
    <x v="1"/>
    <n v="1770"/>
    <n v="189"/>
    <n v="20.409870347135101"/>
  </r>
  <r>
    <x v="4"/>
    <x v="3"/>
    <x v="0"/>
    <n v="2391"/>
    <n v="488"/>
    <n v="12.356321839080501"/>
  </r>
  <r>
    <x v="4"/>
    <x v="3"/>
    <x v="1"/>
    <n v="3132"/>
    <n v="387"/>
    <n v="25.788235294117701"/>
  </r>
  <r>
    <x v="4"/>
    <x v="4"/>
    <x v="0"/>
    <n v="4250"/>
    <n v="1096"/>
    <n v="13.0470822281167"/>
  </r>
  <r>
    <x v="4"/>
    <x v="4"/>
    <x v="1"/>
    <n v="6032"/>
    <n v="787"/>
    <n v="25.917686318131299"/>
  </r>
  <r>
    <x v="5"/>
    <x v="0"/>
    <x v="0"/>
    <n v="5394"/>
    <n v="1398"/>
    <n v="11.4444277786111"/>
  </r>
  <r>
    <x v="5"/>
    <x v="0"/>
    <x v="1"/>
    <n v="6667"/>
    <n v="763"/>
    <n v="23.097826086956498"/>
  </r>
  <r>
    <x v="5"/>
    <x v="1"/>
    <x v="0"/>
    <n v="3680"/>
    <n v="850"/>
    <n v="11.825671007175099"/>
  </r>
  <r>
    <x v="5"/>
    <x v="1"/>
    <x v="1"/>
    <n v="3763"/>
    <n v="445"/>
    <n v="16.159250585480098"/>
  </r>
  <r>
    <x v="5"/>
    <x v="2"/>
    <x v="0"/>
    <n v="1708"/>
    <n v="276"/>
    <n v="11.832280298678899"/>
  </r>
  <r>
    <x v="5"/>
    <x v="2"/>
    <x v="1"/>
    <n v="1741"/>
    <n v="206"/>
    <n v="20.888509184109399"/>
  </r>
  <r>
    <x v="5"/>
    <x v="3"/>
    <x v="0"/>
    <n v="2341"/>
    <n v="489"/>
    <n v="11.3040629095675"/>
  </r>
  <r>
    <x v="5"/>
    <x v="3"/>
    <x v="1"/>
    <n v="3052"/>
    <n v="345"/>
    <n v="24.952380952380999"/>
  </r>
  <r>
    <x v="5"/>
    <x v="4"/>
    <x v="0"/>
    <n v="4200"/>
    <n v="1048"/>
    <n v="12.4257425742574"/>
  </r>
  <r>
    <x v="5"/>
    <x v="4"/>
    <x v="1"/>
    <n v="6060"/>
    <n v="753"/>
    <n v="25.146088595664501"/>
  </r>
  <r>
    <x v="6"/>
    <x v="0"/>
    <x v="0"/>
    <n v="5305"/>
    <n v="1334"/>
    <n v="12.545344619105199"/>
  </r>
  <r>
    <x v="6"/>
    <x v="0"/>
    <x v="1"/>
    <n v="6616"/>
    <n v="830"/>
    <n v="24.2349048800662"/>
  </r>
  <r>
    <x v="6"/>
    <x v="1"/>
    <x v="0"/>
    <n v="3627"/>
    <n v="879"/>
    <n v="13.2777922416038"/>
  </r>
  <r>
    <x v="6"/>
    <x v="1"/>
    <x v="1"/>
    <n v="3841"/>
    <n v="510"/>
    <n v="17.4957118353345"/>
  </r>
  <r>
    <x v="6"/>
    <x v="2"/>
    <x v="0"/>
    <n v="1749"/>
    <n v="306"/>
    <n v="11.7062396466041"/>
  </r>
  <r>
    <x v="6"/>
    <x v="2"/>
    <x v="1"/>
    <n v="1811"/>
    <n v="212"/>
    <n v="21.7465753424658"/>
  </r>
  <r>
    <x v="6"/>
    <x v="3"/>
    <x v="0"/>
    <n v="2336"/>
    <n v="508"/>
    <n v="12.4715816823644"/>
  </r>
  <r>
    <x v="6"/>
    <x v="3"/>
    <x v="1"/>
    <n v="3079"/>
    <n v="384"/>
    <n v="24.618275781066501"/>
  </r>
  <r>
    <x v="6"/>
    <x v="4"/>
    <x v="0"/>
    <n v="4257"/>
    <n v="1048"/>
    <n v="13.7735849056604"/>
  </r>
  <r>
    <x v="6"/>
    <x v="4"/>
    <x v="1"/>
    <n v="6360"/>
    <n v="876"/>
    <n v="24.591738712776198"/>
  </r>
  <r>
    <x v="7"/>
    <x v="0"/>
    <x v="0"/>
    <n v="5205"/>
    <n v="1280"/>
    <n v="12.850327966607001"/>
  </r>
  <r>
    <x v="7"/>
    <x v="0"/>
    <x v="1"/>
    <n v="6708"/>
    <n v="862"/>
    <n v="24.874651810585"/>
  </r>
  <r>
    <x v="7"/>
    <x v="1"/>
    <x v="0"/>
    <n v="3590"/>
    <n v="893"/>
    <n v="13.710099424385101"/>
  </r>
  <r>
    <x v="7"/>
    <x v="1"/>
    <x v="1"/>
    <n v="3822"/>
    <n v="524"/>
    <n v="17.3887587822014"/>
  </r>
  <r>
    <x v="7"/>
    <x v="2"/>
    <x v="0"/>
    <n v="1708"/>
    <n v="297"/>
    <n v="12.082405345211599"/>
  </r>
  <r>
    <x v="7"/>
    <x v="2"/>
    <x v="1"/>
    <n v="1796"/>
    <n v="217"/>
    <n v="22.1047996477323"/>
  </r>
  <r>
    <x v="7"/>
    <x v="3"/>
    <x v="0"/>
    <n v="2271"/>
    <n v="502"/>
    <n v="11.386593204775"/>
  </r>
  <r>
    <x v="7"/>
    <x v="3"/>
    <x v="1"/>
    <n v="3267"/>
    <n v="372"/>
    <n v="25.2783700544895"/>
  </r>
  <r>
    <x v="7"/>
    <x v="4"/>
    <x v="0"/>
    <n v="4221"/>
    <n v="1067"/>
    <n v="13.5389360061681"/>
  </r>
  <r>
    <x v="7"/>
    <x v="4"/>
    <x v="1"/>
    <n v="6485"/>
    <n v="878"/>
    <n v="25.561580170410501"/>
  </r>
  <r>
    <x v="8"/>
    <x v="0"/>
    <x v="0"/>
    <n v="5164"/>
    <n v="1320"/>
    <n v="12.1728727381486"/>
  </r>
  <r>
    <x v="8"/>
    <x v="0"/>
    <x v="1"/>
    <n v="6687"/>
    <n v="814"/>
    <n v="22.979942693409701"/>
  </r>
  <r>
    <x v="8"/>
    <x v="1"/>
    <x v="0"/>
    <n v="3490"/>
    <n v="802"/>
    <n v="12.410310922136601"/>
  </r>
  <r>
    <x v="8"/>
    <x v="1"/>
    <x v="1"/>
    <n v="3763"/>
    <n v="467"/>
    <n v="16.597755463674002"/>
  </r>
  <r>
    <x v="8"/>
    <x v="2"/>
    <x v="0"/>
    <n v="1693"/>
    <n v="281"/>
    <n v="11.933701657458601"/>
  </r>
  <r>
    <x v="8"/>
    <x v="2"/>
    <x v="1"/>
    <n v="1810"/>
    <n v="216"/>
    <n v="21.973094170403598"/>
  </r>
  <r>
    <x v="8"/>
    <x v="3"/>
    <x v="0"/>
    <n v="2230"/>
    <n v="490"/>
    <n v="10.4715248009798"/>
  </r>
  <r>
    <x v="8"/>
    <x v="3"/>
    <x v="1"/>
    <n v="3266"/>
    <n v="342"/>
    <n v="26.338958180484202"/>
  </r>
  <r>
    <x v="8"/>
    <x v="4"/>
    <x v="0"/>
    <n v="4089"/>
    <n v="1077"/>
    <n v="13.7861674145134"/>
  </r>
  <r>
    <x v="8"/>
    <x v="4"/>
    <x v="1"/>
    <n v="6463"/>
    <n v="891"/>
    <n v="23.8095238095238"/>
  </r>
  <r>
    <x v="9"/>
    <x v="0"/>
    <x v="0"/>
    <n v="5082"/>
    <n v="1210"/>
    <n v="10.870506712862699"/>
  </r>
  <r>
    <x v="9"/>
    <x v="0"/>
    <x v="1"/>
    <n v="6927"/>
    <n v="753"/>
    <n v="22.347029263966899"/>
  </r>
  <r>
    <x v="9"/>
    <x v="1"/>
    <x v="0"/>
    <n v="3383"/>
    <n v="756"/>
    <n v="11.8427769270036"/>
  </r>
  <r>
    <x v="9"/>
    <x v="1"/>
    <x v="1"/>
    <n v="3918"/>
    <n v="464"/>
    <n v="15.9119496855346"/>
  </r>
  <r>
    <x v="9"/>
    <x v="2"/>
    <x v="0"/>
    <n v="1590"/>
    <n v="253"/>
    <n v="10.4657534246575"/>
  </r>
  <r>
    <x v="9"/>
    <x v="2"/>
    <x v="1"/>
    <n v="1825"/>
    <n v="191"/>
    <n v="21.588868940754001"/>
  </r>
  <r>
    <x v="9"/>
    <x v="3"/>
    <x v="0"/>
    <n v="2228"/>
    <n v="481"/>
    <n v="9.8385622905878805"/>
  </r>
  <r>
    <x v="9"/>
    <x v="3"/>
    <x v="1"/>
    <n v="3283"/>
    <n v="323"/>
    <n v="26.8748463240718"/>
  </r>
  <r>
    <x v="9"/>
    <x v="4"/>
    <x v="0"/>
    <n v="4067"/>
    <n v="1093"/>
    <n v="13.0455039602423"/>
  </r>
  <r>
    <x v="9"/>
    <x v="4"/>
    <x v="1"/>
    <n v="6439"/>
    <n v="840"/>
    <n v="21.8475930617813"/>
  </r>
  <r>
    <x v="10"/>
    <x v="0"/>
    <x v="0"/>
    <n v="5131"/>
    <n v="1121"/>
    <n v="10.2265200688833"/>
  </r>
  <r>
    <x v="10"/>
    <x v="0"/>
    <x v="1"/>
    <n v="7549"/>
    <n v="772"/>
    <n v="19.994102034798001"/>
  </r>
  <r>
    <x v="10"/>
    <x v="1"/>
    <x v="0"/>
    <n v="3391"/>
    <n v="678"/>
    <n v="10.622190678968501"/>
  </r>
  <r>
    <x v="10"/>
    <x v="1"/>
    <x v="1"/>
    <n v="4227"/>
    <n v="449"/>
    <n v="15.3941651148355"/>
  </r>
  <r>
    <x v="10"/>
    <x v="2"/>
    <x v="0"/>
    <n v="1611"/>
    <n v="248"/>
    <n v="9.4714809000523292"/>
  </r>
  <r>
    <x v="10"/>
    <x v="2"/>
    <x v="1"/>
    <n v="1911"/>
    <n v="181"/>
    <n v="19.087688219663399"/>
  </r>
  <r>
    <x v="10"/>
    <x v="3"/>
    <x v="0"/>
    <n v="2258"/>
    <n v="431"/>
    <n v="9.7194672711816406"/>
  </r>
  <r>
    <x v="10"/>
    <x v="3"/>
    <x v="1"/>
    <n v="3529"/>
    <n v="343"/>
    <n v="26.635398666995801"/>
  </r>
  <r>
    <x v="10"/>
    <x v="4"/>
    <x v="0"/>
    <n v="4051"/>
    <n v="1079"/>
    <n v="12.3376623376623"/>
  </r>
  <r>
    <x v="10"/>
    <x v="4"/>
    <x v="1"/>
    <n v="6622"/>
    <n v="817"/>
    <n v="20.8971962616822"/>
  </r>
  <r>
    <x v="11"/>
    <x v="0"/>
    <x v="0"/>
    <n v="5350"/>
    <n v="1118"/>
    <n v="10.0447779256928"/>
  </r>
  <r>
    <x v="11"/>
    <x v="0"/>
    <x v="1"/>
    <n v="8263"/>
    <n v="830"/>
    <n v="18.275456150676899"/>
  </r>
  <r>
    <x v="11"/>
    <x v="1"/>
    <x v="0"/>
    <n v="3398"/>
    <n v="621"/>
    <n v="10.791366906474799"/>
  </r>
  <r>
    <x v="11"/>
    <x v="1"/>
    <x v="1"/>
    <n v="4726"/>
    <n v="510"/>
    <n v="12.7529123237278"/>
  </r>
  <r>
    <x v="11"/>
    <x v="2"/>
    <x v="0"/>
    <n v="1631"/>
    <n v="208"/>
    <n v="9.4348659003831408"/>
  </r>
  <r>
    <x v="11"/>
    <x v="2"/>
    <x v="1"/>
    <n v="2088"/>
    <n v="197"/>
    <n v="18.430493273542599"/>
  </r>
  <r>
    <x v="11"/>
    <x v="3"/>
    <x v="0"/>
    <n v="2230"/>
    <n v="411"/>
    <n v="9.6347273689783002"/>
  </r>
  <r>
    <x v="11"/>
    <x v="3"/>
    <x v="1"/>
    <n v="3778"/>
    <n v="364"/>
    <n v="24.8467010056414"/>
  </r>
  <r>
    <x v="11"/>
    <x v="4"/>
    <x v="0"/>
    <n v="4077"/>
    <n v="1013"/>
    <n v="12.205717488789199"/>
  </r>
  <r>
    <x v="11"/>
    <x v="4"/>
    <x v="1"/>
    <n v="7136"/>
    <n v="871"/>
    <n v="24.846701005641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A8C7499-A032-4397-A279-3FF0221421CE}" name="Pivottabel4" cacheId="5" applyNumberFormats="0" applyBorderFormats="0" applyFontFormats="0" applyPatternFormats="0" applyAlignmentFormats="0" applyWidthHeightFormats="1" dataCaption="Værdier" updatedVersion="8" minRefreshableVersion="3" useAutoFormatting="1" itemPrintTitles="1" createdVersion="8" indent="0" compact="0" compactData="0" multipleFieldFilters="0" chartFormat="15">
  <location ref="I68:M82" firstHeaderRow="1" firstDataRow="2" firstDataCol="1" rowPageCount="1" colPageCount="1"/>
  <pivotFields count="6">
    <pivotField name="År" axis="axisRow" compact="0" numFmtId="167" outline="0" showAll="0">
      <items count="13">
        <item x="0"/>
        <item x="1"/>
        <item x="2"/>
        <item x="3"/>
        <item x="4"/>
        <item x="5"/>
        <item x="6"/>
        <item x="7"/>
        <item x="8"/>
        <item x="9"/>
        <item x="10"/>
        <item x="11"/>
        <item t="default"/>
      </items>
      <extLst>
        <ext xmlns:x14="http://schemas.microsoft.com/office/spreadsheetml/2009/9/main" uri="{2946ED86-A175-432a-8AC1-64E0C546D7DE}">
          <x14:pivotField fillDownLabels="1"/>
        </ext>
      </extLst>
    </pivotField>
    <pivotField axis="axisPage" compact="0" outline="0" showAll="0" defaultSubtotal="0">
      <items count="5">
        <item x="0"/>
        <item x="1"/>
        <item x="2"/>
        <item x="3"/>
        <item x="4"/>
      </items>
      <extLst>
        <ext xmlns:x14="http://schemas.microsoft.com/office/spreadsheetml/2009/9/main" uri="{2946ED86-A175-432a-8AC1-64E0C546D7DE}">
          <x14:pivotField fillDownLabels="1"/>
        </ext>
      </extLst>
    </pivotField>
    <pivotField axis="axisCol" compact="0" outline="0" showAll="0">
      <items count="4">
        <item x="0"/>
        <item x="1"/>
        <item x="2"/>
        <item t="default"/>
      </items>
      <extLst>
        <ext xmlns:x14="http://schemas.microsoft.com/office/spreadsheetml/2009/9/main" uri="{2946ED86-A175-432a-8AC1-64E0C546D7DE}">
          <x14:pivotField fillDownLabels="1"/>
        </ext>
      </extLst>
    </pivotField>
    <pivotField compact="0" numFmtId="165" outline="0" showAll="0">
      <extLst>
        <ext xmlns:x14="http://schemas.microsoft.com/office/spreadsheetml/2009/9/main" uri="{2946ED86-A175-432a-8AC1-64E0C546D7DE}">
          <x14:pivotField fillDownLabels="1"/>
        </ext>
      </extLst>
    </pivotField>
    <pivotField compact="0" numFmtId="165" outline="0" showAll="0">
      <extLst>
        <ext xmlns:x14="http://schemas.microsoft.com/office/spreadsheetml/2009/9/main" uri="{2946ED86-A175-432a-8AC1-64E0C546D7DE}">
          <x14:pivotField fillDownLabels="1"/>
        </ext>
      </extLst>
    </pivotField>
    <pivotField dataField="1" compact="0" numFmtId="164" outline="0" showAll="0">
      <extLst>
        <ext xmlns:x14="http://schemas.microsoft.com/office/spreadsheetml/2009/9/main" uri="{2946ED86-A175-432a-8AC1-64E0C546D7DE}">
          <x14:pivotField fillDownLabels="1"/>
        </ext>
      </extLst>
    </pivotField>
  </pivotFields>
  <rowFields count="1">
    <field x="0"/>
  </rowFields>
  <rowItems count="13">
    <i>
      <x/>
    </i>
    <i>
      <x v="1"/>
    </i>
    <i>
      <x v="2"/>
    </i>
    <i>
      <x v="3"/>
    </i>
    <i>
      <x v="4"/>
    </i>
    <i>
      <x v="5"/>
    </i>
    <i>
      <x v="6"/>
    </i>
    <i>
      <x v="7"/>
    </i>
    <i>
      <x v="8"/>
    </i>
    <i>
      <x v="9"/>
    </i>
    <i>
      <x v="10"/>
    </i>
    <i>
      <x v="11"/>
    </i>
    <i t="grand">
      <x/>
    </i>
  </rowItems>
  <colFields count="1">
    <field x="2"/>
  </colFields>
  <colItems count="4">
    <i>
      <x/>
    </i>
    <i>
      <x v="1"/>
    </i>
    <i>
      <x v="2"/>
    </i>
    <i t="grand">
      <x/>
    </i>
  </colItems>
  <pageFields count="1">
    <pageField fld="1" item="0" hier="-1"/>
  </pageFields>
  <dataFields count="1">
    <dataField name="Sum af Andel_Bruger" fld="5" baseField="0" baseItem="0" numFmtId="164"/>
  </dataFields>
  <formats count="14">
    <format dxfId="99">
      <pivotArea field="1" type="button" dataOnly="0" labelOnly="1" outline="0" axis="axisPage" fieldPosition="0"/>
    </format>
    <format dxfId="98">
      <pivotArea field="2" type="button" dataOnly="0" labelOnly="1" outline="0" axis="axisCol" fieldPosition="0"/>
    </format>
    <format dxfId="97">
      <pivotArea dataOnly="0" labelOnly="1" outline="0" fieldPosition="0">
        <references count="1">
          <reference field="0" count="0"/>
        </references>
      </pivotArea>
    </format>
    <format dxfId="96">
      <pivotArea dataOnly="0" labelOnly="1" grandCol="1" outline="0" fieldPosition="0"/>
    </format>
    <format dxfId="95">
      <pivotArea type="all" dataOnly="0" outline="0" fieldPosition="0"/>
    </format>
    <format dxfId="94">
      <pivotArea outline="0" collapsedLevelsAreSubtotals="1" fieldPosition="0"/>
    </format>
    <format dxfId="93">
      <pivotArea type="origin" dataOnly="0" labelOnly="1" outline="0" fieldPosition="0"/>
    </format>
    <format dxfId="92">
      <pivotArea field="2" type="button" dataOnly="0" labelOnly="1" outline="0" axis="axisCol" fieldPosition="0"/>
    </format>
    <format dxfId="91">
      <pivotArea type="topRight" dataOnly="0" labelOnly="1" outline="0" fieldPosition="0"/>
    </format>
    <format dxfId="90">
      <pivotArea field="0" type="button" dataOnly="0" labelOnly="1" outline="0" axis="axisRow" fieldPosition="0"/>
    </format>
    <format dxfId="89">
      <pivotArea dataOnly="0" labelOnly="1" outline="0" fieldPosition="0">
        <references count="1">
          <reference field="0" count="0"/>
        </references>
      </pivotArea>
    </format>
    <format dxfId="88">
      <pivotArea dataOnly="0" labelOnly="1" grandRow="1" outline="0" fieldPosition="0"/>
    </format>
    <format dxfId="87">
      <pivotArea dataOnly="0" labelOnly="1" outline="0" fieldPosition="0">
        <references count="1">
          <reference field="2" count="0"/>
        </references>
      </pivotArea>
    </format>
    <format dxfId="86">
      <pivotArea dataOnly="0" labelOnly="1" grandCol="1" outline="0"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774CDED1-5408-4B17-8A23-DDE20F574672}" name="Pivottabel15" cacheId="2" applyNumberFormats="0" applyBorderFormats="0" applyFontFormats="0" applyPatternFormats="0" applyAlignmentFormats="0" applyWidthHeightFormats="1" dataCaption="Værdier" updatedVersion="8" minRefreshableVersion="3" useAutoFormatting="1" itemPrintTitles="1" createdVersion="8" indent="0" outline="1" outlineData="1" multipleFieldFilters="0" chartFormat="14">
  <location ref="AU112:BA126" firstHeaderRow="1" firstDataRow="2" firstDataCol="1"/>
  <pivotFields count="6">
    <pivotField axis="axisRow" numFmtId="167" showAll="0">
      <items count="13">
        <item x="0"/>
        <item x="1"/>
        <item x="2"/>
        <item x="3"/>
        <item x="4"/>
        <item x="5"/>
        <item x="6"/>
        <item x="7"/>
        <item x="8"/>
        <item x="9"/>
        <item x="10"/>
        <item x="11"/>
        <item t="default"/>
      </items>
    </pivotField>
    <pivotField axis="axisCol" showAll="0">
      <items count="6">
        <item x="0"/>
        <item x="1"/>
        <item x="2"/>
        <item x="3"/>
        <item x="4"/>
        <item t="default"/>
      </items>
    </pivotField>
    <pivotField numFmtId="167" showAll="0"/>
    <pivotField showAll="0"/>
    <pivotField dataField="1" numFmtId="169" showAll="0"/>
    <pivotField showAll="0"/>
  </pivotFields>
  <rowFields count="1">
    <field x="0"/>
  </rowFields>
  <rowItems count="13">
    <i>
      <x/>
    </i>
    <i>
      <x v="1"/>
    </i>
    <i>
      <x v="2"/>
    </i>
    <i>
      <x v="3"/>
    </i>
    <i>
      <x v="4"/>
    </i>
    <i>
      <x v="5"/>
    </i>
    <i>
      <x v="6"/>
    </i>
    <i>
      <x v="7"/>
    </i>
    <i>
      <x v="8"/>
    </i>
    <i>
      <x v="9"/>
    </i>
    <i>
      <x v="10"/>
    </i>
    <i>
      <x v="11"/>
    </i>
    <i t="grand">
      <x/>
    </i>
  </rowItems>
  <colFields count="1">
    <field x="1"/>
  </colFields>
  <colItems count="6">
    <i>
      <x/>
    </i>
    <i>
      <x v="1"/>
    </i>
    <i>
      <x v="2"/>
    </i>
    <i>
      <x v="3"/>
    </i>
    <i>
      <x v="4"/>
    </i>
    <i t="grand">
      <x/>
    </i>
  </colItems>
  <dataFields count="1">
    <dataField name="Sum af Andel_Bruger" fld="4" baseField="0" baseItem="0" numFmtId="168"/>
  </dataFields>
  <formats count="1">
    <format dxfId="165">
      <pivotArea outline="0" collapsedLevelsAreSubtotals="1" fieldPosition="0"/>
    </format>
  </formats>
  <chartFormats count="10">
    <chartFormat chart="1" format="0" series="1">
      <pivotArea type="data" outline="0" fieldPosition="0">
        <references count="2">
          <reference field="4294967294" count="1" selected="0">
            <x v="0"/>
          </reference>
          <reference field="1" count="1" selected="0">
            <x v="0"/>
          </reference>
        </references>
      </pivotArea>
    </chartFormat>
    <chartFormat chart="1" format="1" series="1">
      <pivotArea type="data" outline="0" fieldPosition="0">
        <references count="2">
          <reference field="4294967294" count="1" selected="0">
            <x v="0"/>
          </reference>
          <reference field="1" count="1" selected="0">
            <x v="1"/>
          </reference>
        </references>
      </pivotArea>
    </chartFormat>
    <chartFormat chart="1" format="2" series="1">
      <pivotArea type="data" outline="0" fieldPosition="0">
        <references count="2">
          <reference field="4294967294" count="1" selected="0">
            <x v="0"/>
          </reference>
          <reference field="1" count="1" selected="0">
            <x v="2"/>
          </reference>
        </references>
      </pivotArea>
    </chartFormat>
    <chartFormat chart="1" format="3" series="1">
      <pivotArea type="data" outline="0" fieldPosition="0">
        <references count="2">
          <reference field="4294967294" count="1" selected="0">
            <x v="0"/>
          </reference>
          <reference field="1" count="1" selected="0">
            <x v="3"/>
          </reference>
        </references>
      </pivotArea>
    </chartFormat>
    <chartFormat chart="1" format="4" series="1">
      <pivotArea type="data" outline="0" fieldPosition="0">
        <references count="2">
          <reference field="4294967294" count="1" selected="0">
            <x v="0"/>
          </reference>
          <reference field="1" count="1" selected="0">
            <x v="4"/>
          </reference>
        </references>
      </pivotArea>
    </chartFormat>
    <chartFormat chart="8" format="10" series="1">
      <pivotArea type="data" outline="0" fieldPosition="0">
        <references count="2">
          <reference field="4294967294" count="1" selected="0">
            <x v="0"/>
          </reference>
          <reference field="1" count="1" selected="0">
            <x v="0"/>
          </reference>
        </references>
      </pivotArea>
    </chartFormat>
    <chartFormat chart="8" format="11" series="1">
      <pivotArea type="data" outline="0" fieldPosition="0">
        <references count="2">
          <reference field="4294967294" count="1" selected="0">
            <x v="0"/>
          </reference>
          <reference field="1" count="1" selected="0">
            <x v="1"/>
          </reference>
        </references>
      </pivotArea>
    </chartFormat>
    <chartFormat chart="8" format="12" series="1">
      <pivotArea type="data" outline="0" fieldPosition="0">
        <references count="2">
          <reference field="4294967294" count="1" selected="0">
            <x v="0"/>
          </reference>
          <reference field="1" count="1" selected="0">
            <x v="2"/>
          </reference>
        </references>
      </pivotArea>
    </chartFormat>
    <chartFormat chart="8" format="13" series="1">
      <pivotArea type="data" outline="0" fieldPosition="0">
        <references count="2">
          <reference field="4294967294" count="1" selected="0">
            <x v="0"/>
          </reference>
          <reference field="1" count="1" selected="0">
            <x v="3"/>
          </reference>
        </references>
      </pivotArea>
    </chartFormat>
    <chartFormat chart="8" format="14" series="1">
      <pivotArea type="data" outline="0" fieldPosition="0">
        <references count="2">
          <reference field="4294967294" count="1" selected="0">
            <x v="0"/>
          </reference>
          <reference field="1"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AD905A27-0503-438D-B9D5-E85C5E55D83F}" name="Pivottabel6" cacheId="8" applyNumberFormats="0" applyBorderFormats="0" applyFontFormats="0" applyPatternFormats="0" applyAlignmentFormats="0" applyWidthHeightFormats="1" dataCaption="Værdier" updatedVersion="8" minRefreshableVersion="3" useAutoFormatting="1" itemPrintTitles="1" createdVersion="8" indent="0" outline="1" outlineData="1" multipleFieldFilters="0" chartFormat="1">
  <location ref="AA81:AD95" firstHeaderRow="1" firstDataRow="2" firstDataCol="1" rowPageCount="1" colPageCount="1"/>
  <pivotFields count="6">
    <pivotField axis="axisRow" numFmtId="167" subtotalTop="0" showAll="0">
      <items count="13">
        <item x="0"/>
        <item x="1"/>
        <item x="2"/>
        <item x="3"/>
        <item x="4"/>
        <item x="5"/>
        <item x="6"/>
        <item x="7"/>
        <item x="8"/>
        <item x="9"/>
        <item x="10"/>
        <item x="11"/>
        <item t="default"/>
      </items>
    </pivotField>
    <pivotField axis="axisPage" subtotalTop="0" showAll="0">
      <items count="6">
        <item x="0"/>
        <item x="1"/>
        <item x="2"/>
        <item x="3"/>
        <item x="4"/>
        <item t="default"/>
      </items>
    </pivotField>
    <pivotField axis="axisCol" subtotalTop="0" showAll="0">
      <items count="3">
        <item x="0"/>
        <item x="1"/>
        <item t="default"/>
      </items>
    </pivotField>
    <pivotField numFmtId="165" subtotalTop="0" showAll="0"/>
    <pivotField numFmtId="165" subtotalTop="0" showAll="0"/>
    <pivotField dataField="1" numFmtId="164" subtotalTop="0" showAll="0"/>
  </pivotFields>
  <rowFields count="1">
    <field x="0"/>
  </rowFields>
  <rowItems count="13">
    <i>
      <x/>
    </i>
    <i>
      <x v="1"/>
    </i>
    <i>
      <x v="2"/>
    </i>
    <i>
      <x v="3"/>
    </i>
    <i>
      <x v="4"/>
    </i>
    <i>
      <x v="5"/>
    </i>
    <i>
      <x v="6"/>
    </i>
    <i>
      <x v="7"/>
    </i>
    <i>
      <x v="8"/>
    </i>
    <i>
      <x v="9"/>
    </i>
    <i>
      <x v="10"/>
    </i>
    <i>
      <x v="11"/>
    </i>
    <i t="grand">
      <x/>
    </i>
  </rowItems>
  <colFields count="1">
    <field x="2"/>
  </colFields>
  <colItems count="3">
    <i>
      <x/>
    </i>
    <i>
      <x v="1"/>
    </i>
    <i t="grand">
      <x/>
    </i>
  </colItems>
  <pageFields count="1">
    <pageField fld="1" item="0" hier="-1"/>
  </pageFields>
  <dataFields count="1">
    <dataField name="Sum af Andel_Bruger" fld="5" baseField="0" baseItem="0" numFmtId="164"/>
  </dataFields>
  <formats count="18">
    <format dxfId="183">
      <pivotArea type="all" dataOnly="0" outline="0" fieldPosition="0"/>
    </format>
    <format dxfId="182">
      <pivotArea outline="0" collapsedLevelsAreSubtotals="1" fieldPosition="0"/>
    </format>
    <format dxfId="181">
      <pivotArea type="origin" dataOnly="0" labelOnly="1" outline="0" fieldPosition="0"/>
    </format>
    <format dxfId="180">
      <pivotArea field="2" type="button" dataOnly="0" labelOnly="1" outline="0" axis="axisCol" fieldPosition="0"/>
    </format>
    <format dxfId="179">
      <pivotArea type="topRight" dataOnly="0" labelOnly="1" outline="0" fieldPosition="0"/>
    </format>
    <format dxfId="178">
      <pivotArea field="0" type="button" dataOnly="0" labelOnly="1" outline="0" axis="axisRow" fieldPosition="0"/>
    </format>
    <format dxfId="177">
      <pivotArea dataOnly="0" labelOnly="1" grandRow="1" outline="0" fieldPosition="0"/>
    </format>
    <format dxfId="176">
      <pivotArea dataOnly="0" labelOnly="1" grandCol="1" outline="0" fieldPosition="0"/>
    </format>
    <format dxfId="175">
      <pivotArea type="all" dataOnly="0" outline="0" fieldPosition="0"/>
    </format>
    <format dxfId="174">
      <pivotArea outline="0" collapsedLevelsAreSubtotals="1" fieldPosition="0"/>
    </format>
    <format dxfId="173">
      <pivotArea type="origin" dataOnly="0" labelOnly="1" outline="0" fieldPosition="0"/>
    </format>
    <format dxfId="172">
      <pivotArea field="2" type="button" dataOnly="0" labelOnly="1" outline="0" axis="axisCol" fieldPosition="0"/>
    </format>
    <format dxfId="171">
      <pivotArea type="topRight" dataOnly="0" labelOnly="1" outline="0" fieldPosition="0"/>
    </format>
    <format dxfId="170">
      <pivotArea field="0" type="button" dataOnly="0" labelOnly="1" outline="0" axis="axisRow" fieldPosition="0"/>
    </format>
    <format dxfId="169">
      <pivotArea dataOnly="0" labelOnly="1" fieldPosition="0">
        <references count="1">
          <reference field="0" count="0"/>
        </references>
      </pivotArea>
    </format>
    <format dxfId="168">
      <pivotArea dataOnly="0" labelOnly="1" grandRow="1" outline="0" fieldPosition="0"/>
    </format>
    <format dxfId="167">
      <pivotArea dataOnly="0" labelOnly="1" fieldPosition="0">
        <references count="1">
          <reference field="2" count="0"/>
        </references>
      </pivotArea>
    </format>
    <format dxfId="166">
      <pivotArea dataOnly="0" labelOnly="1" grandCol="1" outline="0" fieldPosition="0"/>
    </format>
  </formats>
  <pivotTableStyleInfo name="PivotStyleMedium4"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2639DAC4-0B90-458A-9891-CF6C0F440CF1}" name="Pivottabel7" cacheId="9" applyNumberFormats="0" applyBorderFormats="0" applyFontFormats="0" applyPatternFormats="0" applyAlignmentFormats="0" applyWidthHeightFormats="1" dataCaption="Værdier" updatedVersion="8" minRefreshableVersion="3" useAutoFormatting="1" itemPrintTitles="1" createdVersion="8" indent="0" outline="1" outlineData="1" multipleFieldFilters="0" chartFormat="11">
  <location ref="AA177:AD191" firstHeaderRow="1" firstDataRow="2" firstDataCol="1" rowPageCount="1" colPageCount="1"/>
  <pivotFields count="6">
    <pivotField axis="axisRow" showAll="0">
      <items count="13">
        <item x="0"/>
        <item x="1"/>
        <item x="2"/>
        <item x="3"/>
        <item x="4"/>
        <item x="5"/>
        <item x="6"/>
        <item x="7"/>
        <item x="8"/>
        <item x="9"/>
        <item x="10"/>
        <item x="11"/>
        <item t="default"/>
      </items>
    </pivotField>
    <pivotField axis="axisPage" multipleItemSelectionAllowed="1" showAll="0">
      <items count="99">
        <item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h="1" x="77"/>
        <item h="1" x="78"/>
        <item h="1" x="79"/>
        <item h="1" x="80"/>
        <item h="1" x="81"/>
        <item h="1" x="82"/>
        <item h="1" x="83"/>
        <item h="1" x="84"/>
        <item h="1" x="85"/>
        <item h="1" x="86"/>
        <item h="1" x="87"/>
        <item h="1" x="88"/>
        <item h="1" x="89"/>
        <item h="1" x="90"/>
        <item h="1" x="91"/>
        <item h="1" x="92"/>
        <item h="1" x="93"/>
        <item h="1" x="94"/>
        <item h="1" x="95"/>
        <item h="1" x="96"/>
        <item h="1" x="97"/>
        <item t="default"/>
      </items>
    </pivotField>
    <pivotField axis="axisCol" showAll="0">
      <items count="3">
        <item x="1"/>
        <item x="0"/>
        <item t="default"/>
      </items>
    </pivotField>
    <pivotField numFmtId="165" showAll="0"/>
    <pivotField numFmtId="165" showAll="0"/>
    <pivotField dataField="1" numFmtId="164" showAll="0"/>
  </pivotFields>
  <rowFields count="1">
    <field x="0"/>
  </rowFields>
  <rowItems count="13">
    <i>
      <x/>
    </i>
    <i>
      <x v="1"/>
    </i>
    <i>
      <x v="2"/>
    </i>
    <i>
      <x v="3"/>
    </i>
    <i>
      <x v="4"/>
    </i>
    <i>
      <x v="5"/>
    </i>
    <i>
      <x v="6"/>
    </i>
    <i>
      <x v="7"/>
    </i>
    <i>
      <x v="8"/>
    </i>
    <i>
      <x v="9"/>
    </i>
    <i>
      <x v="10"/>
    </i>
    <i>
      <x v="11"/>
    </i>
    <i t="grand">
      <x/>
    </i>
  </rowItems>
  <colFields count="1">
    <field x="2"/>
  </colFields>
  <colItems count="3">
    <i>
      <x/>
    </i>
    <i>
      <x v="1"/>
    </i>
    <i t="grand">
      <x/>
    </i>
  </colItems>
  <pageFields count="1">
    <pageField fld="1" hier="-1"/>
  </pageFields>
  <dataFields count="1">
    <dataField name="Sum af Andel (pct.) med antipsykotikaforbrug" fld="5" baseField="0" baseItem="0" numFmtId="16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D6255DDE-F65F-48A2-9C51-4B0FEFD83FBA}" name="Pivottabel13" cacheId="7" applyNumberFormats="0" applyBorderFormats="0" applyFontFormats="0" applyPatternFormats="0" applyAlignmentFormats="0" applyWidthHeightFormats="1" dataCaption="Værdier" updatedVersion="8" minRefreshableVersion="3" useAutoFormatting="1" rowGrandTotals="0" itemPrintTitles="1" createdVersion="8" indent="0" outline="1" outlineData="1" multipleFieldFilters="0" chartFormat="14">
  <location ref="BR109:BX122" firstHeaderRow="1" firstDataRow="2" firstDataCol="1" rowPageCount="1" colPageCount="1"/>
  <pivotFields count="6">
    <pivotField axis="axisRow" showAll="0">
      <items count="13">
        <item x="0"/>
        <item x="1"/>
        <item x="2"/>
        <item x="3"/>
        <item x="4"/>
        <item x="5"/>
        <item x="6"/>
        <item x="7"/>
        <item x="8"/>
        <item x="9"/>
        <item x="10"/>
        <item x="11"/>
        <item t="default"/>
      </items>
    </pivotField>
    <pivotField axis="axisPage" showAll="0">
      <items count="6">
        <item x="0"/>
        <item x="1"/>
        <item x="2"/>
        <item x="3"/>
        <item x="4"/>
        <item t="default"/>
      </items>
    </pivotField>
    <pivotField axis="axisCol" showAll="0">
      <items count="6">
        <item x="0"/>
        <item x="1"/>
        <item x="2"/>
        <item x="3"/>
        <item x="4"/>
        <item t="default"/>
      </items>
    </pivotField>
    <pivotField numFmtId="165" showAll="0"/>
    <pivotField numFmtId="165" showAll="0"/>
    <pivotField dataField="1" numFmtId="164" showAll="0"/>
  </pivotFields>
  <rowFields count="1">
    <field x="0"/>
  </rowFields>
  <rowItems count="12">
    <i>
      <x/>
    </i>
    <i>
      <x v="1"/>
    </i>
    <i>
      <x v="2"/>
    </i>
    <i>
      <x v="3"/>
    </i>
    <i>
      <x v="4"/>
    </i>
    <i>
      <x v="5"/>
    </i>
    <i>
      <x v="6"/>
    </i>
    <i>
      <x v="7"/>
    </i>
    <i>
      <x v="8"/>
    </i>
    <i>
      <x v="9"/>
    </i>
    <i>
      <x v="10"/>
    </i>
    <i>
      <x v="11"/>
    </i>
  </rowItems>
  <colFields count="1">
    <field x="2"/>
  </colFields>
  <colItems count="6">
    <i>
      <x/>
    </i>
    <i>
      <x v="1"/>
    </i>
    <i>
      <x v="2"/>
    </i>
    <i>
      <x v="3"/>
    </i>
    <i>
      <x v="4"/>
    </i>
    <i t="grand">
      <x/>
    </i>
  </colItems>
  <pageFields count="1">
    <pageField fld="1" item="0" hier="-1"/>
  </pageFields>
  <dataFields count="1">
    <dataField name="Sum af Andel_Bruger" fld="5" baseField="0" baseItem="0" numFmtId="164"/>
  </dataFields>
  <chartFormats count="15">
    <chartFormat chart="2" format="0" series="1">
      <pivotArea type="data" outline="0" fieldPosition="0">
        <references count="2">
          <reference field="4294967294" count="1" selected="0">
            <x v="0"/>
          </reference>
          <reference field="2" count="1" selected="0">
            <x v="0"/>
          </reference>
        </references>
      </pivotArea>
    </chartFormat>
    <chartFormat chart="2" format="1" series="1">
      <pivotArea type="data" outline="0" fieldPosition="0">
        <references count="2">
          <reference field="4294967294" count="1" selected="0">
            <x v="0"/>
          </reference>
          <reference field="2" count="1" selected="0">
            <x v="1"/>
          </reference>
        </references>
      </pivotArea>
    </chartFormat>
    <chartFormat chart="2" format="2" series="1">
      <pivotArea type="data" outline="0" fieldPosition="0">
        <references count="2">
          <reference field="4294967294" count="1" selected="0">
            <x v="0"/>
          </reference>
          <reference field="2" count="1" selected="0">
            <x v="2"/>
          </reference>
        </references>
      </pivotArea>
    </chartFormat>
    <chartFormat chart="2" format="3" series="1">
      <pivotArea type="data" outline="0" fieldPosition="0">
        <references count="2">
          <reference field="4294967294" count="1" selected="0">
            <x v="0"/>
          </reference>
          <reference field="2" count="1" selected="0">
            <x v="3"/>
          </reference>
        </references>
      </pivotArea>
    </chartFormat>
    <chartFormat chart="2" format="4" series="1">
      <pivotArea type="data" outline="0" fieldPosition="0">
        <references count="2">
          <reference field="4294967294" count="1" selected="0">
            <x v="0"/>
          </reference>
          <reference field="2" count="1" selected="0">
            <x v="4"/>
          </reference>
        </references>
      </pivotArea>
    </chartFormat>
    <chartFormat chart="8" format="0" series="1">
      <pivotArea type="data" outline="0" fieldPosition="0">
        <references count="2">
          <reference field="4294967294" count="1" selected="0">
            <x v="0"/>
          </reference>
          <reference field="2" count="1" selected="0">
            <x v="0"/>
          </reference>
        </references>
      </pivotArea>
    </chartFormat>
    <chartFormat chart="8" format="1" series="1">
      <pivotArea type="data" outline="0" fieldPosition="0">
        <references count="2">
          <reference field="4294967294" count="1" selected="0">
            <x v="0"/>
          </reference>
          <reference field="2" count="1" selected="0">
            <x v="1"/>
          </reference>
        </references>
      </pivotArea>
    </chartFormat>
    <chartFormat chart="8" format="2" series="1">
      <pivotArea type="data" outline="0" fieldPosition="0">
        <references count="2">
          <reference field="4294967294" count="1" selected="0">
            <x v="0"/>
          </reference>
          <reference field="2" count="1" selected="0">
            <x v="2"/>
          </reference>
        </references>
      </pivotArea>
    </chartFormat>
    <chartFormat chart="8" format="3" series="1">
      <pivotArea type="data" outline="0" fieldPosition="0">
        <references count="2">
          <reference field="4294967294" count="1" selected="0">
            <x v="0"/>
          </reference>
          <reference field="2" count="1" selected="0">
            <x v="3"/>
          </reference>
        </references>
      </pivotArea>
    </chartFormat>
    <chartFormat chart="8" format="4" series="1">
      <pivotArea type="data" outline="0" fieldPosition="0">
        <references count="2">
          <reference field="4294967294" count="1" selected="0">
            <x v="0"/>
          </reference>
          <reference field="2" count="1" selected="0">
            <x v="4"/>
          </reference>
        </references>
      </pivotArea>
    </chartFormat>
    <chartFormat chart="13" format="5" series="1">
      <pivotArea type="data" outline="0" fieldPosition="0">
        <references count="2">
          <reference field="4294967294" count="1" selected="0">
            <x v="0"/>
          </reference>
          <reference field="2" count="1" selected="0">
            <x v="0"/>
          </reference>
        </references>
      </pivotArea>
    </chartFormat>
    <chartFormat chart="13" format="6" series="1">
      <pivotArea type="data" outline="0" fieldPosition="0">
        <references count="2">
          <reference field="4294967294" count="1" selected="0">
            <x v="0"/>
          </reference>
          <reference field="2" count="1" selected="0">
            <x v="1"/>
          </reference>
        </references>
      </pivotArea>
    </chartFormat>
    <chartFormat chart="13" format="7" series="1">
      <pivotArea type="data" outline="0" fieldPosition="0">
        <references count="2">
          <reference field="4294967294" count="1" selected="0">
            <x v="0"/>
          </reference>
          <reference field="2" count="1" selected="0">
            <x v="2"/>
          </reference>
        </references>
      </pivotArea>
    </chartFormat>
    <chartFormat chart="13" format="8" series="1">
      <pivotArea type="data" outline="0" fieldPosition="0">
        <references count="2">
          <reference field="4294967294" count="1" selected="0">
            <x v="0"/>
          </reference>
          <reference field="2" count="1" selected="0">
            <x v="3"/>
          </reference>
        </references>
      </pivotArea>
    </chartFormat>
    <chartFormat chart="13" format="9" series="1">
      <pivotArea type="data" outline="0" fieldPosition="0">
        <references count="2">
          <reference field="4294967294" count="1" selected="0">
            <x v="0"/>
          </reference>
          <reference field="2" count="1" selected="0">
            <x v="4"/>
          </reference>
        </references>
      </pivotArea>
    </chartFormat>
  </chart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204AF20-CADE-4BE1-B26C-34C676B6B9C6}" name="Pivottabel5" cacheId="5" applyNumberFormats="0" applyBorderFormats="0" applyFontFormats="0" applyPatternFormats="0" applyAlignmentFormats="0" applyWidthHeightFormats="1" dataCaption="Værdier" updatedVersion="8" minRefreshableVersion="3" useAutoFormatting="1" itemPrintTitles="1" createdVersion="8" indent="0" compact="0" compactData="0" multipleFieldFilters="0" chartFormat="14">
  <location ref="I56:M63" firstHeaderRow="1" firstDataRow="2" firstDataCol="1" rowPageCount="1" colPageCount="1"/>
  <pivotFields count="6">
    <pivotField name="År" axis="axisPage" compact="0" numFmtId="167" outline="0" showAll="0">
      <items count="13">
        <item x="0"/>
        <item x="1"/>
        <item x="2"/>
        <item x="3"/>
        <item x="4"/>
        <item x="5"/>
        <item x="6"/>
        <item x="7"/>
        <item x="8"/>
        <item x="9"/>
        <item x="10"/>
        <item x="11"/>
        <item t="default"/>
      </items>
      <extLst>
        <ext xmlns:x14="http://schemas.microsoft.com/office/spreadsheetml/2009/9/main" uri="{2946ED86-A175-432a-8AC1-64E0C546D7DE}">
          <x14:pivotField fillDownLabels="1"/>
        </ext>
      </extLst>
    </pivotField>
    <pivotField axis="axisRow" compact="0" outline="0" showAll="0" defaultSubtotal="0">
      <items count="5">
        <item x="0"/>
        <item x="1"/>
        <item x="2"/>
        <item x="3"/>
        <item x="4"/>
      </items>
      <extLst>
        <ext xmlns:x14="http://schemas.microsoft.com/office/spreadsheetml/2009/9/main" uri="{2946ED86-A175-432a-8AC1-64E0C546D7DE}">
          <x14:pivotField fillDownLabels="1"/>
        </ext>
      </extLst>
    </pivotField>
    <pivotField axis="axisCol" compact="0" outline="0" showAll="0">
      <items count="4">
        <item x="0"/>
        <item x="1"/>
        <item x="2"/>
        <item t="default"/>
      </items>
      <extLst>
        <ext xmlns:x14="http://schemas.microsoft.com/office/spreadsheetml/2009/9/main" uri="{2946ED86-A175-432a-8AC1-64E0C546D7DE}">
          <x14:pivotField fillDownLabels="1"/>
        </ext>
      </extLst>
    </pivotField>
    <pivotField compact="0" numFmtId="165" outline="0" showAll="0">
      <extLst>
        <ext xmlns:x14="http://schemas.microsoft.com/office/spreadsheetml/2009/9/main" uri="{2946ED86-A175-432a-8AC1-64E0C546D7DE}">
          <x14:pivotField fillDownLabels="1"/>
        </ext>
      </extLst>
    </pivotField>
    <pivotField compact="0" numFmtId="165" outline="0" showAll="0">
      <extLst>
        <ext xmlns:x14="http://schemas.microsoft.com/office/spreadsheetml/2009/9/main" uri="{2946ED86-A175-432a-8AC1-64E0C546D7DE}">
          <x14:pivotField fillDownLabels="1"/>
        </ext>
      </extLst>
    </pivotField>
    <pivotField dataField="1" compact="0" numFmtId="164" outline="0" showAll="0">
      <extLst>
        <ext xmlns:x14="http://schemas.microsoft.com/office/spreadsheetml/2009/9/main" uri="{2946ED86-A175-432a-8AC1-64E0C546D7DE}">
          <x14:pivotField fillDownLabels="1"/>
        </ext>
      </extLst>
    </pivotField>
  </pivotFields>
  <rowFields count="1">
    <field x="1"/>
  </rowFields>
  <rowItems count="6">
    <i>
      <x/>
    </i>
    <i>
      <x v="1"/>
    </i>
    <i>
      <x v="2"/>
    </i>
    <i>
      <x v="3"/>
    </i>
    <i>
      <x v="4"/>
    </i>
    <i t="grand">
      <x/>
    </i>
  </rowItems>
  <colFields count="1">
    <field x="2"/>
  </colFields>
  <colItems count="4">
    <i>
      <x/>
    </i>
    <i>
      <x v="1"/>
    </i>
    <i>
      <x v="2"/>
    </i>
    <i t="grand">
      <x/>
    </i>
  </colItems>
  <pageFields count="1">
    <pageField fld="0" item="11" hier="-1"/>
  </pageFields>
  <dataFields count="1">
    <dataField name="Sum af Andel_Bruger" fld="5" baseField="0" baseItem="0" numFmtId="164"/>
  </dataFields>
  <formats count="14">
    <format dxfId="113">
      <pivotArea field="1" type="button" dataOnly="0" labelOnly="1" outline="0" axis="axisRow" fieldPosition="0"/>
    </format>
    <format dxfId="112">
      <pivotArea field="2" type="button" dataOnly="0" labelOnly="1" outline="0" axis="axisCol" fieldPosition="0"/>
    </format>
    <format dxfId="111">
      <pivotArea dataOnly="0" labelOnly="1" outline="0" fieldPosition="0">
        <references count="1">
          <reference field="0" count="0"/>
        </references>
      </pivotArea>
    </format>
    <format dxfId="110">
      <pivotArea dataOnly="0" labelOnly="1" grandCol="1" outline="0" fieldPosition="0"/>
    </format>
    <format dxfId="109">
      <pivotArea type="all" dataOnly="0" outline="0" fieldPosition="0"/>
    </format>
    <format dxfId="108">
      <pivotArea outline="0" collapsedLevelsAreSubtotals="1" fieldPosition="0"/>
    </format>
    <format dxfId="107">
      <pivotArea type="origin" dataOnly="0" labelOnly="1" outline="0" fieldPosition="0"/>
    </format>
    <format dxfId="106">
      <pivotArea field="2" type="button" dataOnly="0" labelOnly="1" outline="0" axis="axisCol" fieldPosition="0"/>
    </format>
    <format dxfId="105">
      <pivotArea type="topRight" dataOnly="0" labelOnly="1" outline="0" fieldPosition="0"/>
    </format>
    <format dxfId="104">
      <pivotArea field="1" type="button" dataOnly="0" labelOnly="1" outline="0" axis="axisRow" fieldPosition="0"/>
    </format>
    <format dxfId="103">
      <pivotArea dataOnly="0" labelOnly="1" outline="0" fieldPosition="0">
        <references count="1">
          <reference field="1" count="0"/>
        </references>
      </pivotArea>
    </format>
    <format dxfId="102">
      <pivotArea dataOnly="0" labelOnly="1" grandRow="1" outline="0" fieldPosition="0"/>
    </format>
    <format dxfId="101">
      <pivotArea dataOnly="0" labelOnly="1" outline="0" fieldPosition="0">
        <references count="1">
          <reference field="2" count="0"/>
        </references>
      </pivotArea>
    </format>
    <format dxfId="100">
      <pivotArea dataOnly="0" labelOnly="1" grandCol="1" outline="0"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3D2AA31-3655-486E-A910-6954E1372E9A}" name="Pivottabel11" cacheId="6" applyNumberFormats="0" applyBorderFormats="0" applyFontFormats="0" applyPatternFormats="0" applyAlignmentFormats="0" applyWidthHeightFormats="1" dataCaption="Værdier" updatedVersion="8" minRefreshableVersion="3" useAutoFormatting="1" itemPrintTitles="1" createdVersion="8" indent="0" compact="0" compactData="0" multipleFieldFilters="0" chartFormat="10">
  <location ref="AA197:AE200" firstHeaderRow="1" firstDataRow="2" firstDataCol="2"/>
  <pivotFields count="6">
    <pivotField axis="axisRow" compact="0" outline="0" showAll="0">
      <items count="13">
        <item x="0"/>
        <item x="1"/>
        <item x="2"/>
        <item x="3"/>
        <item x="4"/>
        <item x="5"/>
        <item x="6"/>
        <item x="7"/>
        <item x="8"/>
        <item x="9"/>
        <item x="10"/>
        <item x="11"/>
        <item t="default"/>
      </items>
    </pivotField>
    <pivotField axis="axisRow" compact="0" outline="0" showAll="0" sortType="ascending">
      <items count="99">
        <item h="1" sd="0" x="77"/>
        <item h="1" sd="0" x="78"/>
        <item h="1" sd="0" x="79"/>
        <item h="1" sd="0" x="80"/>
        <item h="1" sd="0" x="81"/>
        <item sd="0" x="82"/>
        <item h="1" sd="0" x="83"/>
        <item h="1" sd="0" x="84"/>
        <item h="1" sd="0" x="85"/>
        <item h="1" sd="0" x="86"/>
        <item h="1" sd="0" x="87"/>
        <item h="1" sd="0" x="89"/>
        <item h="1" sd="0" x="90"/>
        <item h="1" sd="0" x="91"/>
        <item h="1" sd="0" x="92"/>
        <item h="1" sd="0" x="93"/>
        <item h="1" sd="0" x="94"/>
        <item h="1" sd="0" x="95"/>
        <item h="1" sd="0" x="96"/>
        <item h="1" sd="0" x="0"/>
        <item h="1" sd="0" x="88"/>
        <item h="1" sd="0" x="1"/>
        <item h="1" sd="0" x="2"/>
        <item h="1" sd="0" x="3"/>
        <item h="1" sd="0" x="4"/>
        <item h="1" sd="0" x="5"/>
        <item h="1" sd="0" x="6"/>
        <item h="1" sd="0" x="7"/>
        <item h="1" sd="0" x="8"/>
        <item h="1" sd="0" x="9"/>
        <item h="1" sd="0" x="10"/>
        <item h="1" sd="0" x="11"/>
        <item h="1" sd="0" x="12"/>
        <item h="1" sd="0" x="13"/>
        <item h="1" sd="0" x="14"/>
        <item h="1" sd="0" x="15"/>
        <item h="1" sd="0" x="16"/>
        <item h="1" sd="0" x="17"/>
        <item h="1" sd="0" x="18"/>
        <item h="1" sd="0" x="19"/>
        <item h="1" sd="0" x="20"/>
        <item h="1" sd="0" x="21"/>
        <item h="1" sd="0" x="22"/>
        <item h="1" sd="0" x="23"/>
        <item h="1" sd="0" x="24"/>
        <item h="1" sd="0" x="25"/>
        <item h="1" sd="0" x="26"/>
        <item h="1" sd="0" x="27"/>
        <item h="1" sd="0" x="28"/>
        <item h="1" sd="0" x="29"/>
        <item h="1" sd="0" x="30"/>
        <item h="1" sd="0" x="31"/>
        <item h="1" sd="0" x="32"/>
        <item h="1" sd="0" x="33"/>
        <item h="1" sd="0" x="97"/>
        <item h="1" sd="0" x="34"/>
        <item h="1" sd="0" x="35"/>
        <item h="1" sd="0" x="36"/>
        <item h="1" sd="0" x="37"/>
        <item h="1" sd="0" x="38"/>
        <item h="1" sd="0" x="39"/>
        <item h="1" sd="0" x="40"/>
        <item h="1" sd="0" x="41"/>
        <item h="1" sd="0" x="42"/>
        <item h="1" sd="0" x="43"/>
        <item h="1" sd="0" x="44"/>
        <item h="1" sd="0" x="45"/>
        <item h="1" sd="0" x="46"/>
        <item h="1" sd="0" x="47"/>
        <item h="1" sd="0" x="48"/>
        <item h="1" sd="0" x="49"/>
        <item h="1" sd="0" x="50"/>
        <item h="1" sd="0" x="51"/>
        <item h="1" sd="0" x="52"/>
        <item h="1" sd="0" x="53"/>
        <item h="1" sd="0" x="54"/>
        <item h="1" sd="0" x="55"/>
        <item h="1" sd="0" x="56"/>
        <item h="1" sd="0" x="57"/>
        <item h="1" sd="0" x="58"/>
        <item h="1" sd="0" x="59"/>
        <item h="1" sd="0" x="60"/>
        <item h="1" sd="0" x="61"/>
        <item h="1" sd="0" x="62"/>
        <item h="1" sd="0" x="63"/>
        <item h="1" sd="0" x="65"/>
        <item h="1" sd="0" x="64"/>
        <item h="1" sd="0" x="66"/>
        <item h="1" sd="0" x="67"/>
        <item h="1" sd="0" x="68"/>
        <item h="1" sd="0" x="69"/>
        <item h="1" sd="0" x="70"/>
        <item h="1" sd="0" x="71"/>
        <item h="1" sd="0" x="72"/>
        <item h="1" sd="0" x="73"/>
        <item h="1" sd="0" x="74"/>
        <item h="1" sd="0" x="75"/>
        <item h="1" sd="0" x="76"/>
        <item t="default" sd="0"/>
      </items>
      <autoSortScope>
        <pivotArea dataOnly="0" outline="0" fieldPosition="0">
          <references count="1">
            <reference field="4294967294" count="1" selected="0">
              <x v="0"/>
            </reference>
          </references>
        </pivotArea>
      </autoSortScope>
    </pivotField>
    <pivotField axis="axisCol" compact="0" outline="0" showAll="0">
      <items count="3">
        <item x="0"/>
        <item x="1"/>
        <item t="default"/>
      </items>
    </pivotField>
    <pivotField compact="0" numFmtId="165" outline="0" showAll="0"/>
    <pivotField dataField="1" compact="0" numFmtId="165" outline="0" showAll="0"/>
    <pivotField compact="0" numFmtId="164" outline="0" showAll="0"/>
  </pivotFields>
  <rowFields count="2">
    <field x="1"/>
    <field x="0"/>
  </rowFields>
  <rowItems count="2">
    <i>
      <x v="5"/>
    </i>
    <i t="grand">
      <x/>
    </i>
  </rowItems>
  <colFields count="1">
    <field x="2"/>
  </colFields>
  <colItems count="3">
    <i>
      <x/>
    </i>
    <i>
      <x v="1"/>
    </i>
    <i t="grand">
      <x/>
    </i>
  </colItems>
  <dataFields count="1">
    <dataField name="Antal af Antal personer med antipsykotikaforbrug" fld="4" subtotal="count" baseField="0" baseItem="0"/>
  </dataFields>
  <chartFormats count="6">
    <chartFormat chart="1" format="0" series="1">
      <pivotArea type="data" outline="0" fieldPosition="0">
        <references count="2">
          <reference field="4294967294" count="1" selected="0">
            <x v="0"/>
          </reference>
          <reference field="2" count="1" selected="0">
            <x v="0"/>
          </reference>
        </references>
      </pivotArea>
    </chartFormat>
    <chartFormat chart="1" format="1" series="1">
      <pivotArea type="data" outline="0" fieldPosition="0">
        <references count="2">
          <reference field="4294967294" count="1" selected="0">
            <x v="0"/>
          </reference>
          <reference field="2" count="1" selected="0">
            <x v="1"/>
          </reference>
        </references>
      </pivotArea>
    </chartFormat>
    <chartFormat chart="7" format="2" series="1">
      <pivotArea type="data" outline="0" fieldPosition="0">
        <references count="2">
          <reference field="4294967294" count="1" selected="0">
            <x v="0"/>
          </reference>
          <reference field="2" count="1" selected="0">
            <x v="0"/>
          </reference>
        </references>
      </pivotArea>
    </chartFormat>
    <chartFormat chart="7" format="3" series="1">
      <pivotArea type="data" outline="0" fieldPosition="0">
        <references count="2">
          <reference field="4294967294" count="1" selected="0">
            <x v="0"/>
          </reference>
          <reference field="2" count="1" selected="0">
            <x v="1"/>
          </reference>
        </references>
      </pivotArea>
    </chartFormat>
    <chartFormat chart="8" format="4" series="1">
      <pivotArea type="data" outline="0" fieldPosition="0">
        <references count="2">
          <reference field="4294967294" count="1" selected="0">
            <x v="0"/>
          </reference>
          <reference field="2" count="1" selected="0">
            <x v="0"/>
          </reference>
        </references>
      </pivotArea>
    </chartFormat>
    <chartFormat chart="8" format="5" series="1">
      <pivotArea type="data" outline="0" fieldPosition="0">
        <references count="2">
          <reference field="4294967294" count="1" selected="0">
            <x v="0"/>
          </reference>
          <reference field="2"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CDB8746-A76D-4C1A-BF69-7996DAE9DC01}" name="Pivottabel12" cacheId="1" dataOnRows="1" applyNumberFormats="0" applyBorderFormats="0" applyFontFormats="0" applyPatternFormats="0" applyAlignmentFormats="0" applyWidthHeightFormats="1" dataCaption="Værdier" updatedVersion="8" minRefreshableVersion="3" useAutoFormatting="1" itemPrintTitles="1" createdVersion="8" indent="0" outline="1" outlineData="1" multipleFieldFilters="0" chartFormat="29">
  <location ref="BR7:BX21" firstHeaderRow="1" firstDataRow="2" firstDataCol="1"/>
  <pivotFields count="6">
    <pivotField axis="axisRow" showAll="0">
      <items count="13">
        <item x="0"/>
        <item x="1"/>
        <item x="2"/>
        <item x="3"/>
        <item x="4"/>
        <item x="5"/>
        <item x="6"/>
        <item x="7"/>
        <item x="8"/>
        <item x="9"/>
        <item x="10"/>
        <item x="11"/>
        <item t="default"/>
      </items>
    </pivotField>
    <pivotField showAll="0"/>
    <pivotField axis="axisCol" showAll="0">
      <items count="6">
        <item x="0"/>
        <item x="1"/>
        <item x="3"/>
        <item x="4"/>
        <item x="2"/>
        <item t="default"/>
      </items>
    </pivotField>
    <pivotField numFmtId="165" showAll="0"/>
    <pivotField numFmtId="165" showAll="0"/>
    <pivotField dataField="1" numFmtId="164" showAll="0"/>
  </pivotFields>
  <rowFields count="1">
    <field x="0"/>
  </rowFields>
  <rowItems count="13">
    <i>
      <x/>
    </i>
    <i>
      <x v="1"/>
    </i>
    <i>
      <x v="2"/>
    </i>
    <i>
      <x v="3"/>
    </i>
    <i>
      <x v="4"/>
    </i>
    <i>
      <x v="5"/>
    </i>
    <i>
      <x v="6"/>
    </i>
    <i>
      <x v="7"/>
    </i>
    <i>
      <x v="8"/>
    </i>
    <i>
      <x v="9"/>
    </i>
    <i>
      <x v="10"/>
    </i>
    <i>
      <x v="11"/>
    </i>
    <i t="grand">
      <x/>
    </i>
  </rowItems>
  <colFields count="1">
    <field x="2"/>
  </colFields>
  <colItems count="6">
    <i>
      <x/>
    </i>
    <i>
      <x v="1"/>
    </i>
    <i>
      <x v="2"/>
    </i>
    <i>
      <x v="3"/>
    </i>
    <i>
      <x v="4"/>
    </i>
    <i t="grand">
      <x/>
    </i>
  </colItems>
  <dataFields count="1">
    <dataField name="Sum af Andel_Bruger" fld="5" baseField="0" baseItem="0" numFmtId="164"/>
  </dataFields>
  <formats count="6">
    <format dxfId="119">
      <pivotArea type="origin" dataOnly="0" labelOnly="1" outline="0" fieldPosition="0"/>
    </format>
    <format dxfId="118">
      <pivotArea field="2" type="button" dataOnly="0" labelOnly="1" outline="0" axis="axisCol" fieldPosition="0"/>
    </format>
    <format dxfId="117">
      <pivotArea type="topRight" dataOnly="0" labelOnly="1" outline="0" fieldPosition="0"/>
    </format>
    <format dxfId="116">
      <pivotArea outline="0" collapsedLevelsAreSubtotals="1" fieldPosition="0"/>
    </format>
    <format dxfId="115">
      <pivotArea dataOnly="0" labelOnly="1" fieldPosition="0">
        <references count="1">
          <reference field="2" count="0"/>
        </references>
      </pivotArea>
    </format>
    <format dxfId="114">
      <pivotArea dataOnly="0" labelOnly="1" grandCol="1" outline="0" fieldPosition="0"/>
    </format>
  </formats>
  <chartFormats count="5">
    <chartFormat chart="3" format="5" series="1">
      <pivotArea type="data" outline="0" fieldPosition="0">
        <references count="1">
          <reference field="4294967294" count="1" selected="0">
            <x v="0"/>
          </reference>
        </references>
      </pivotArea>
    </chartFormat>
    <chartFormat chart="3" format="6" series="1">
      <pivotArea type="data" outline="0" fieldPosition="0">
        <references count="2">
          <reference field="4294967294" count="1" selected="0">
            <x v="0"/>
          </reference>
          <reference field="2" count="1" selected="0">
            <x v="1"/>
          </reference>
        </references>
      </pivotArea>
    </chartFormat>
    <chartFormat chart="3" format="7" series="1">
      <pivotArea type="data" outline="0" fieldPosition="0">
        <references count="2">
          <reference field="4294967294" count="1" selected="0">
            <x v="0"/>
          </reference>
          <reference field="2" count="1" selected="0">
            <x v="2"/>
          </reference>
        </references>
      </pivotArea>
    </chartFormat>
    <chartFormat chart="3" format="8" series="1">
      <pivotArea type="data" outline="0" fieldPosition="0">
        <references count="2">
          <reference field="4294967294" count="1" selected="0">
            <x v="0"/>
          </reference>
          <reference field="2" count="1" selected="0">
            <x v="3"/>
          </reference>
        </references>
      </pivotArea>
    </chartFormat>
    <chartFormat chart="3" format="9" series="1">
      <pivotArea type="data" outline="0" fieldPosition="0">
        <references count="2">
          <reference field="4294967294" count="1" selected="0">
            <x v="0"/>
          </reference>
          <reference field="2" count="1" selected="0">
            <x v="4"/>
          </reference>
        </references>
      </pivotArea>
    </chartFormat>
  </chart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293439B-89C2-4BE5-8BB3-A5AD67783A17}" name="Pivottabel2" cacheId="4" applyNumberFormats="0" applyBorderFormats="0" applyFontFormats="0" applyPatternFormats="0" applyAlignmentFormats="0" applyWidthHeightFormats="1" dataCaption="Værdier" updatedVersion="8" minRefreshableVersion="3" useAutoFormatting="1" itemPrintTitles="1" createdVersion="8" indent="0" outline="1" outlineData="1" multipleFieldFilters="0" chartFormat="12">
  <location ref="I8:M22" firstHeaderRow="1" firstDataRow="2" firstDataCol="1"/>
  <pivotFields count="5">
    <pivotField axis="axisRow" numFmtId="167" showAll="0">
      <items count="13">
        <item x="0"/>
        <item x="1"/>
        <item x="2"/>
        <item x="3"/>
        <item x="4"/>
        <item x="5"/>
        <item x="6"/>
        <item x="7"/>
        <item x="8"/>
        <item x="9"/>
        <item x="10"/>
        <item x="11"/>
        <item t="default"/>
      </items>
    </pivotField>
    <pivotField axis="axisCol" showAll="0">
      <items count="4">
        <item x="0"/>
        <item x="1"/>
        <item x="2"/>
        <item t="default"/>
      </items>
    </pivotField>
    <pivotField numFmtId="165" showAll="0"/>
    <pivotField numFmtId="165" showAll="0"/>
    <pivotField dataField="1" numFmtId="164" showAll="0"/>
  </pivotFields>
  <rowFields count="1">
    <field x="0"/>
  </rowFields>
  <rowItems count="13">
    <i>
      <x/>
    </i>
    <i>
      <x v="1"/>
    </i>
    <i>
      <x v="2"/>
    </i>
    <i>
      <x v="3"/>
    </i>
    <i>
      <x v="4"/>
    </i>
    <i>
      <x v="5"/>
    </i>
    <i>
      <x v="6"/>
    </i>
    <i>
      <x v="7"/>
    </i>
    <i>
      <x v="8"/>
    </i>
    <i>
      <x v="9"/>
    </i>
    <i>
      <x v="10"/>
    </i>
    <i>
      <x v="11"/>
    </i>
    <i t="grand">
      <x/>
    </i>
  </rowItems>
  <colFields count="1">
    <field x="1"/>
  </colFields>
  <colItems count="4">
    <i>
      <x/>
    </i>
    <i>
      <x v="1"/>
    </i>
    <i>
      <x v="2"/>
    </i>
    <i t="grand">
      <x/>
    </i>
  </colItems>
  <dataFields count="1">
    <dataField name="Sum af Andel_Bruger" fld="4" baseField="0" baseItem="0" numFmtId="164"/>
  </dataFields>
  <formats count="10">
    <format dxfId="129">
      <pivotArea type="all" dataOnly="0" outline="0" fieldPosition="0"/>
    </format>
    <format dxfId="128">
      <pivotArea outline="0" collapsedLevelsAreSubtotals="1" fieldPosition="0"/>
    </format>
    <format dxfId="127">
      <pivotArea type="origin" dataOnly="0" labelOnly="1" outline="0" fieldPosition="0"/>
    </format>
    <format dxfId="126">
      <pivotArea field="1" type="button" dataOnly="0" labelOnly="1" outline="0" axis="axisCol" fieldPosition="0"/>
    </format>
    <format dxfId="125">
      <pivotArea type="topRight" dataOnly="0" labelOnly="1" outline="0" fieldPosition="0"/>
    </format>
    <format dxfId="124">
      <pivotArea field="0" type="button" dataOnly="0" labelOnly="1" outline="0" axis="axisRow" fieldPosition="0"/>
    </format>
    <format dxfId="123">
      <pivotArea dataOnly="0" labelOnly="1" fieldPosition="0">
        <references count="1">
          <reference field="0" count="0"/>
        </references>
      </pivotArea>
    </format>
    <format dxfId="122">
      <pivotArea dataOnly="0" labelOnly="1" grandRow="1" outline="0" fieldPosition="0"/>
    </format>
    <format dxfId="121">
      <pivotArea dataOnly="0" labelOnly="1" fieldPosition="0">
        <references count="1">
          <reference field="1" count="0"/>
        </references>
      </pivotArea>
    </format>
    <format dxfId="120">
      <pivotArea dataOnly="0" labelOnly="1" grandCol="1" outline="0"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94989B0-5D95-4FAB-8685-E84CAD58BD51}" name="Pivottabel14" cacheId="7" applyNumberFormats="0" applyBorderFormats="0" applyFontFormats="0" applyPatternFormats="0" applyAlignmentFormats="0" applyWidthHeightFormats="1" dataCaption="Værdier" updatedVersion="8" minRefreshableVersion="3" useAutoFormatting="1" rowGrandTotals="0" itemPrintTitles="1" createdVersion="8" indent="0" outline="1" outlineData="1" multipleFieldFilters="0" chartFormat="7">
  <location ref="BR72:BX78" firstHeaderRow="1" firstDataRow="2" firstDataCol="1" rowPageCount="1" colPageCount="1"/>
  <pivotFields count="6">
    <pivotField axis="axisPage" showAll="0">
      <items count="13">
        <item x="0"/>
        <item x="1"/>
        <item x="2"/>
        <item x="3"/>
        <item x="4"/>
        <item x="5"/>
        <item x="6"/>
        <item x="7"/>
        <item x="8"/>
        <item x="9"/>
        <item x="10"/>
        <item x="11"/>
        <item t="default"/>
      </items>
    </pivotField>
    <pivotField axis="axisRow" showAll="0">
      <items count="6">
        <item x="0"/>
        <item x="1"/>
        <item x="2"/>
        <item x="3"/>
        <item x="4"/>
        <item t="default"/>
      </items>
    </pivotField>
    <pivotField axis="axisCol" showAll="0">
      <items count="6">
        <item x="0"/>
        <item x="1"/>
        <item x="2"/>
        <item x="3"/>
        <item x="4"/>
        <item t="default"/>
      </items>
    </pivotField>
    <pivotField numFmtId="165" showAll="0"/>
    <pivotField numFmtId="165" showAll="0"/>
    <pivotField dataField="1" numFmtId="164" showAll="0"/>
  </pivotFields>
  <rowFields count="1">
    <field x="1"/>
  </rowFields>
  <rowItems count="5">
    <i>
      <x/>
    </i>
    <i>
      <x v="1"/>
    </i>
    <i>
      <x v="2"/>
    </i>
    <i>
      <x v="3"/>
    </i>
    <i>
      <x v="4"/>
    </i>
  </rowItems>
  <colFields count="1">
    <field x="2"/>
  </colFields>
  <colItems count="6">
    <i>
      <x/>
    </i>
    <i>
      <x v="1"/>
    </i>
    <i>
      <x v="2"/>
    </i>
    <i>
      <x v="3"/>
    </i>
    <i>
      <x v="4"/>
    </i>
    <i t="grand">
      <x/>
    </i>
  </colItems>
  <pageFields count="1">
    <pageField fld="0" item="11" hier="-1"/>
  </pageFields>
  <dataFields count="1">
    <dataField name="Sum af Andel_Bruger" fld="5" baseField="0" baseItem="0" numFmtId="164"/>
  </dataFields>
  <formats count="6">
    <format dxfId="135">
      <pivotArea outline="0" collapsedLevelsAreSubtotals="1" fieldPosition="0">
        <references count="1">
          <reference field="2" count="0" selected="0"/>
        </references>
      </pivotArea>
    </format>
    <format dxfId="134">
      <pivotArea type="origin" dataOnly="0" labelOnly="1" outline="0" fieldPosition="0"/>
    </format>
    <format dxfId="133">
      <pivotArea field="2" type="button" dataOnly="0" labelOnly="1" outline="0" axis="axisCol" fieldPosition="0"/>
    </format>
    <format dxfId="132">
      <pivotArea type="topRight" dataOnly="0" labelOnly="1" outline="0" fieldPosition="0"/>
    </format>
    <format dxfId="131">
      <pivotArea dataOnly="0" labelOnly="1" fieldPosition="0">
        <references count="1">
          <reference field="2" count="0"/>
        </references>
      </pivotArea>
    </format>
    <format dxfId="130">
      <pivotArea dataOnly="0" labelOnly="1" grandCol="1" outline="0" fieldPosition="0"/>
    </format>
  </formats>
  <chartFormats count="5">
    <chartFormat chart="2" format="0" series="1">
      <pivotArea type="data" outline="0" fieldPosition="0">
        <references count="2">
          <reference field="4294967294" count="1" selected="0">
            <x v="0"/>
          </reference>
          <reference field="2" count="1" selected="0">
            <x v="0"/>
          </reference>
        </references>
      </pivotArea>
    </chartFormat>
    <chartFormat chart="2" format="1" series="1">
      <pivotArea type="data" outline="0" fieldPosition="0">
        <references count="2">
          <reference field="4294967294" count="1" selected="0">
            <x v="0"/>
          </reference>
          <reference field="2" count="1" selected="0">
            <x v="1"/>
          </reference>
        </references>
      </pivotArea>
    </chartFormat>
    <chartFormat chart="2" format="2" series="1">
      <pivotArea type="data" outline="0" fieldPosition="0">
        <references count="2">
          <reference field="4294967294" count="1" selected="0">
            <x v="0"/>
          </reference>
          <reference field="2" count="1" selected="0">
            <x v="2"/>
          </reference>
        </references>
      </pivotArea>
    </chartFormat>
    <chartFormat chart="2" format="3" series="1">
      <pivotArea type="data" outline="0" fieldPosition="0">
        <references count="2">
          <reference field="4294967294" count="1" selected="0">
            <x v="0"/>
          </reference>
          <reference field="2" count="1" selected="0">
            <x v="3"/>
          </reference>
        </references>
      </pivotArea>
    </chartFormat>
    <chartFormat chart="2" format="4" series="1">
      <pivotArea type="data" outline="0" fieldPosition="0">
        <references count="2">
          <reference field="4294967294" count="1" selected="0">
            <x v="0"/>
          </reference>
          <reference field="2" count="1" selected="0">
            <x v="4"/>
          </reference>
        </references>
      </pivotArea>
    </chartFormat>
  </chart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FA7937AD-19F2-4485-A6D7-7C1E026411C1}" name="Pivottabel3" cacheId="8" applyNumberFormats="0" applyBorderFormats="0" applyFontFormats="0" applyPatternFormats="0" applyAlignmentFormats="0" applyWidthHeightFormats="1" dataCaption="Værdier" updatedVersion="8" minRefreshableVersion="3" useAutoFormatting="1" itemPrintTitles="1" createdVersion="8" indent="0" outline="1" outlineData="1" multipleFieldFilters="0" chartFormat="3">
  <location ref="AA51:AD58" firstHeaderRow="1" firstDataRow="2" firstDataCol="1" rowPageCount="1" colPageCount="1"/>
  <pivotFields count="6">
    <pivotField axis="axisPage" numFmtId="167" subtotalTop="0" multipleItemSelectionAllowed="1" showAll="0">
      <items count="13">
        <item h="1" x="0"/>
        <item h="1" x="1"/>
        <item h="1" x="2"/>
        <item h="1" x="3"/>
        <item h="1" x="4"/>
        <item h="1" x="5"/>
        <item h="1" x="6"/>
        <item h="1" x="7"/>
        <item h="1" x="8"/>
        <item h="1" x="9"/>
        <item h="1" x="10"/>
        <item x="11"/>
        <item t="default"/>
      </items>
    </pivotField>
    <pivotField axis="axisRow" subtotalTop="0" showAll="0">
      <items count="6">
        <item x="0"/>
        <item x="1"/>
        <item x="2"/>
        <item x="3"/>
        <item x="4"/>
        <item t="default"/>
      </items>
    </pivotField>
    <pivotField axis="axisCol" subtotalTop="0" showAll="0">
      <items count="3">
        <item x="0"/>
        <item x="1"/>
        <item t="default"/>
      </items>
    </pivotField>
    <pivotField numFmtId="165" subtotalTop="0" showAll="0"/>
    <pivotField numFmtId="165" subtotalTop="0" showAll="0"/>
    <pivotField dataField="1" numFmtId="164" subtotalTop="0" showAll="0"/>
  </pivotFields>
  <rowFields count="1">
    <field x="1"/>
  </rowFields>
  <rowItems count="6">
    <i>
      <x/>
    </i>
    <i>
      <x v="1"/>
    </i>
    <i>
      <x v="2"/>
    </i>
    <i>
      <x v="3"/>
    </i>
    <i>
      <x v="4"/>
    </i>
    <i t="grand">
      <x/>
    </i>
  </rowItems>
  <colFields count="1">
    <field x="2"/>
  </colFields>
  <colItems count="3">
    <i>
      <x/>
    </i>
    <i>
      <x v="1"/>
    </i>
    <i t="grand">
      <x/>
    </i>
  </colItems>
  <pageFields count="1">
    <pageField fld="0" hier="-1"/>
  </pageFields>
  <dataFields count="1">
    <dataField name="Sum af Andel_Bruger" fld="5" baseField="0" baseItem="0" numFmtId="164"/>
  </dataFields>
  <formats count="19">
    <format dxfId="154">
      <pivotArea type="all" dataOnly="0" outline="0" fieldPosition="0"/>
    </format>
    <format dxfId="153">
      <pivotArea outline="0" collapsedLevelsAreSubtotals="1" fieldPosition="0"/>
    </format>
    <format dxfId="152">
      <pivotArea type="origin" dataOnly="0" labelOnly="1" outline="0" fieldPosition="0"/>
    </format>
    <format dxfId="151">
      <pivotArea field="2" type="button" dataOnly="0" labelOnly="1" outline="0" axis="axisCol" fieldPosition="0"/>
    </format>
    <format dxfId="150">
      <pivotArea type="topRight" dataOnly="0" labelOnly="1" outline="0" fieldPosition="0"/>
    </format>
    <format dxfId="149">
      <pivotArea field="0" type="button" dataOnly="0" labelOnly="1" outline="0" axis="axisPage" fieldPosition="0"/>
    </format>
    <format dxfId="148">
      <pivotArea dataOnly="0" labelOnly="1" grandRow="1" outline="0" fieldPosition="0"/>
    </format>
    <format dxfId="147">
      <pivotArea dataOnly="0" labelOnly="1" fieldPosition="0">
        <references count="1">
          <reference field="2" count="0"/>
        </references>
      </pivotArea>
    </format>
    <format dxfId="146">
      <pivotArea dataOnly="0" labelOnly="1" grandCol="1" outline="0" fieldPosition="0"/>
    </format>
    <format dxfId="145">
      <pivotArea type="all" dataOnly="0" outline="0" fieldPosition="0"/>
    </format>
    <format dxfId="144">
      <pivotArea outline="0" collapsedLevelsAreSubtotals="1" fieldPosition="0"/>
    </format>
    <format dxfId="143">
      <pivotArea type="origin" dataOnly="0" labelOnly="1" outline="0" fieldPosition="0"/>
    </format>
    <format dxfId="142">
      <pivotArea field="2" type="button" dataOnly="0" labelOnly="1" outline="0" axis="axisCol" fieldPosition="0"/>
    </format>
    <format dxfId="141">
      <pivotArea type="topRight" dataOnly="0" labelOnly="1" outline="0" fieldPosition="0"/>
    </format>
    <format dxfId="140">
      <pivotArea field="1" type="button" dataOnly="0" labelOnly="1" outline="0" axis="axisRow" fieldPosition="0"/>
    </format>
    <format dxfId="139">
      <pivotArea dataOnly="0" labelOnly="1" fieldPosition="0">
        <references count="1">
          <reference field="1" count="0"/>
        </references>
      </pivotArea>
    </format>
    <format dxfId="138">
      <pivotArea dataOnly="0" labelOnly="1" grandRow="1" outline="0" fieldPosition="0"/>
    </format>
    <format dxfId="137">
      <pivotArea dataOnly="0" labelOnly="1" fieldPosition="0">
        <references count="1">
          <reference field="2" count="0"/>
        </references>
      </pivotArea>
    </format>
    <format dxfId="136">
      <pivotArea dataOnly="0" labelOnly="1" grandCol="1" outline="0" fieldPosition="0"/>
    </format>
  </formats>
  <chartFormats count="2">
    <chartFormat chart="1" format="2" series="1">
      <pivotArea type="data" outline="0" fieldPosition="0">
        <references count="2">
          <reference field="4294967294" count="1" selected="0">
            <x v="0"/>
          </reference>
          <reference field="2" count="1" selected="0">
            <x v="0"/>
          </reference>
        </references>
      </pivotArea>
    </chartFormat>
    <chartFormat chart="1" format="3" series="1">
      <pivotArea type="data" outline="0" fieldPosition="0">
        <references count="2">
          <reference field="4294967294" count="1" selected="0">
            <x v="0"/>
          </reference>
          <reference field="2" count="1" selected="0">
            <x v="1"/>
          </reference>
        </references>
      </pivotArea>
    </chartFormat>
  </chartFormats>
  <pivotTableStyleInfo name="PivotStyleMedium4"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67B675F6-E545-448D-B61E-C801E76E760C}" name="Pivottabel1" cacheId="0" applyNumberFormats="0" applyBorderFormats="0" applyFontFormats="0" applyPatternFormats="0" applyAlignmentFormats="0" applyWidthHeightFormats="1" dataCaption="Værdier" updatedVersion="8" minRefreshableVersion="3" useAutoFormatting="1" itemPrintTitles="1" createdVersion="8" indent="0" outline="1" outlineData="1" multipleFieldFilters="0" chartFormat="7">
  <location ref="Z6:AC20" firstHeaderRow="1" firstDataRow="2" firstDataCol="1"/>
  <pivotFields count="5">
    <pivotField axis="axisRow" numFmtId="167" showAll="0">
      <items count="13">
        <item x="0"/>
        <item x="1"/>
        <item x="2"/>
        <item x="3"/>
        <item x="4"/>
        <item x="5"/>
        <item x="6"/>
        <item x="7"/>
        <item x="8"/>
        <item x="9"/>
        <item x="10"/>
        <item x="11"/>
        <item t="default"/>
      </items>
    </pivotField>
    <pivotField axis="axisCol" showAll="0">
      <items count="3">
        <item x="0"/>
        <item x="1"/>
        <item t="default"/>
      </items>
    </pivotField>
    <pivotField numFmtId="165" showAll="0"/>
    <pivotField numFmtId="165" showAll="0"/>
    <pivotField dataField="1" numFmtId="164" showAll="0"/>
  </pivotFields>
  <rowFields count="1">
    <field x="0"/>
  </rowFields>
  <rowItems count="13">
    <i>
      <x/>
    </i>
    <i>
      <x v="1"/>
    </i>
    <i>
      <x v="2"/>
    </i>
    <i>
      <x v="3"/>
    </i>
    <i>
      <x v="4"/>
    </i>
    <i>
      <x v="5"/>
    </i>
    <i>
      <x v="6"/>
    </i>
    <i>
      <x v="7"/>
    </i>
    <i>
      <x v="8"/>
    </i>
    <i>
      <x v="9"/>
    </i>
    <i>
      <x v="10"/>
    </i>
    <i>
      <x v="11"/>
    </i>
    <i t="grand">
      <x/>
    </i>
  </rowItems>
  <colFields count="1">
    <field x="1"/>
  </colFields>
  <colItems count="3">
    <i>
      <x/>
    </i>
    <i>
      <x v="1"/>
    </i>
    <i t="grand">
      <x/>
    </i>
  </colItems>
  <dataFields count="1">
    <dataField name="Sum af Andel_Bruger" fld="4" baseField="0" baseItem="0" numFmtId="164"/>
  </dataFields>
  <formats count="10">
    <format dxfId="164">
      <pivotArea type="all" dataOnly="0" outline="0" fieldPosition="0"/>
    </format>
    <format dxfId="163">
      <pivotArea outline="0" collapsedLevelsAreSubtotals="1" fieldPosition="0"/>
    </format>
    <format dxfId="162">
      <pivotArea type="origin" dataOnly="0" labelOnly="1" outline="0" fieldPosition="0"/>
    </format>
    <format dxfId="161">
      <pivotArea field="1" type="button" dataOnly="0" labelOnly="1" outline="0" axis="axisCol" fieldPosition="0"/>
    </format>
    <format dxfId="160">
      <pivotArea type="topRight" dataOnly="0" labelOnly="1" outline="0" fieldPosition="0"/>
    </format>
    <format dxfId="159">
      <pivotArea field="0" type="button" dataOnly="0" labelOnly="1" outline="0" axis="axisRow" fieldPosition="0"/>
    </format>
    <format dxfId="158">
      <pivotArea dataOnly="0" labelOnly="1" fieldPosition="0">
        <references count="1">
          <reference field="0" count="0"/>
        </references>
      </pivotArea>
    </format>
    <format dxfId="157">
      <pivotArea dataOnly="0" labelOnly="1" grandRow="1" outline="0" fieldPosition="0"/>
    </format>
    <format dxfId="156">
      <pivotArea dataOnly="0" labelOnly="1" fieldPosition="0">
        <references count="1">
          <reference field="1" count="0"/>
        </references>
      </pivotArea>
    </format>
    <format dxfId="155">
      <pivotArea dataOnly="0" labelOnly="1" grandCol="1" outline="0"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56633216-BCE5-46DE-B707-9C24D122A9D8}" name="Pivottabel9" cacheId="3" applyNumberFormats="0" applyBorderFormats="0" applyFontFormats="0" applyPatternFormats="0" applyAlignmentFormats="0" applyWidthHeightFormats="1" dataCaption="Værdier" updatedVersion="8" minRefreshableVersion="3" useAutoFormatting="1" itemPrintTitles="1" createdVersion="8" indent="0" outline="1" outlineData="1" multipleFieldFilters="0" chartFormat="29">
  <location ref="AU5:AW18" firstHeaderRow="0" firstDataRow="1" firstDataCol="1" rowPageCount="1" colPageCount="1"/>
  <pivotFields count="5">
    <pivotField axis="axisRow" showAll="0">
      <items count="13">
        <item x="0"/>
        <item x="1"/>
        <item x="2"/>
        <item x="3"/>
        <item x="4"/>
        <item x="5"/>
        <item x="6"/>
        <item x="7"/>
        <item x="8"/>
        <item x="9"/>
        <item x="10"/>
        <item x="11"/>
        <item t="default"/>
      </items>
    </pivotField>
    <pivotField axis="axisPage" showAll="0" sortType="ascending">
      <items count="9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t="default"/>
      </items>
      <autoSortScope>
        <pivotArea dataOnly="0" outline="0" fieldPosition="0">
          <references count="1">
            <reference field="4294967294" count="1" selected="0">
              <x v="0"/>
            </reference>
          </references>
        </pivotArea>
      </autoSortScope>
    </pivotField>
    <pivotField numFmtId="165" showAll="0"/>
    <pivotField dataField="1" numFmtId="165" showAll="0"/>
    <pivotField dataField="1" numFmtId="164" showAll="0"/>
  </pivotFields>
  <rowFields count="1">
    <field x="0"/>
  </rowFields>
  <rowItems count="13">
    <i>
      <x/>
    </i>
    <i>
      <x v="1"/>
    </i>
    <i>
      <x v="2"/>
    </i>
    <i>
      <x v="3"/>
    </i>
    <i>
      <x v="4"/>
    </i>
    <i>
      <x v="5"/>
    </i>
    <i>
      <x v="6"/>
    </i>
    <i>
      <x v="7"/>
    </i>
    <i>
      <x v="8"/>
    </i>
    <i>
      <x v="9"/>
    </i>
    <i>
      <x v="10"/>
    </i>
    <i>
      <x v="11"/>
    </i>
    <i t="grand">
      <x/>
    </i>
  </rowItems>
  <colFields count="1">
    <field x="-2"/>
  </colFields>
  <colItems count="2">
    <i>
      <x/>
    </i>
    <i i="1">
      <x v="1"/>
    </i>
  </colItems>
  <pageFields count="1">
    <pageField fld="1" item="0" hier="-1"/>
  </pageFields>
  <dataFields count="2">
    <dataField name=" Antal personer med antipsykotikaforbrug" fld="3" baseField="0" baseItem="0" numFmtId="165"/>
    <dataField name=" Andel (pct.) med antipsykotikaforbrug" fld="4" baseField="0" baseItem="0" numFmtId="164"/>
  </dataFields>
  <chartFormats count="6">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15" format="2" series="1">
      <pivotArea type="data" outline="0" fieldPosition="0">
        <references count="1">
          <reference field="4294967294" count="1" selected="0">
            <x v="0"/>
          </reference>
        </references>
      </pivotArea>
    </chartFormat>
    <chartFormat chart="15" format="3" series="1">
      <pivotArea type="data" outline="0" fieldPosition="0">
        <references count="1">
          <reference field="4294967294" count="1" selected="0">
            <x v="1"/>
          </reference>
        </references>
      </pivotArea>
    </chartFormat>
    <chartFormat chart="16" format="10" series="1">
      <pivotArea type="data" outline="0" fieldPosition="0">
        <references count="1">
          <reference field="4294967294" count="1" selected="0">
            <x v="0"/>
          </reference>
        </references>
      </pivotArea>
    </chartFormat>
    <chartFormat chart="16" format="1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dsnit_aar" xr10:uid="{17B22814-F821-401F-AB1F-D7E66393BDCF}" sourceName="aar">
  <pivotTables>
    <pivotTable tabId="18" name="Pivottabel5"/>
  </pivotTables>
  <data>
    <tabular pivotCacheId="1872859364">
      <items count="12">
        <i x="0"/>
        <i x="1"/>
        <i x="2"/>
        <i x="3"/>
        <i x="4"/>
        <i x="5"/>
        <i x="6"/>
        <i x="7"/>
        <i x="8"/>
        <i x="9"/>
        <i x="10"/>
        <i x="1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dsnit_geo" xr10:uid="{4806FD26-453E-459F-9BD0-2BE5953867A5}" sourceName="geo">
  <pivotTables>
    <pivotTable tabId="18" name="Pivottabel4"/>
  </pivotTables>
  <data>
    <tabular pivotCacheId="1872859364">
      <items count="5">
        <i x="0" s="1"/>
        <i x="1"/>
        <i x="2"/>
        <i x="3"/>
        <i x="4"/>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dsnit_Område1" xr10:uid="{E63BE667-9AE6-40D2-A923-0CD2B5CED747}" sourceName="Område">
  <pivotTables>
    <pivotTable tabId="18" name="Pivottabel9"/>
  </pivotTables>
  <data>
    <tabular pivotCacheId="849515432">
      <items count="98">
        <i x="0" s="1"/>
        <i x="1"/>
        <i x="2"/>
        <i x="3"/>
        <i x="4"/>
        <i x="5"/>
        <i x="6"/>
        <i x="7"/>
        <i x="8"/>
        <i x="9"/>
        <i x="10"/>
        <i x="11"/>
        <i x="12"/>
        <i x="13"/>
        <i x="14"/>
        <i x="15"/>
        <i x="16"/>
        <i x="17"/>
        <i x="18"/>
        <i x="19"/>
        <i x="20"/>
        <i x="21"/>
        <i x="22"/>
        <i x="23"/>
        <i x="24"/>
        <i x="25"/>
        <i x="26"/>
        <i x="27"/>
        <i x="28"/>
        <i x="29"/>
        <i x="30"/>
        <i x="31"/>
        <i x="32"/>
        <i x="33"/>
        <i x="34"/>
        <i x="35"/>
        <i x="36"/>
        <i x="37"/>
        <i x="38"/>
        <i x="39"/>
        <i x="40"/>
        <i x="41"/>
        <i x="42"/>
        <i x="43"/>
        <i x="44"/>
        <i x="45"/>
        <i x="46"/>
        <i x="47"/>
        <i x="48"/>
        <i x="49"/>
        <i x="50"/>
        <i x="51"/>
        <i x="52"/>
        <i x="53"/>
        <i x="54"/>
        <i x="55"/>
        <i x="56"/>
        <i x="57"/>
        <i x="58"/>
        <i x="59"/>
        <i x="60"/>
        <i x="61"/>
        <i x="62"/>
        <i x="63"/>
        <i x="64"/>
        <i x="65"/>
        <i x="66"/>
        <i x="67"/>
        <i x="68"/>
        <i x="69"/>
        <i x="70"/>
        <i x="71"/>
        <i x="72"/>
        <i x="73"/>
        <i x="74"/>
        <i x="75"/>
        <i x="76"/>
        <i x="77"/>
        <i x="78"/>
        <i x="79"/>
        <i x="80"/>
        <i x="81"/>
        <i x="82"/>
        <i x="83"/>
        <i x="84"/>
        <i x="85"/>
        <i x="86"/>
        <i x="87"/>
        <i x="88"/>
        <i x="89"/>
        <i x="90"/>
        <i x="91"/>
        <i x="92"/>
        <i x="93"/>
        <i x="94"/>
        <i x="95"/>
        <i x="96"/>
        <i x="97"/>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dsnit_aar2" xr10:uid="{E2F5649F-6E8A-40D9-A052-12C54FB48B5C}" sourceName="aar">
  <pivotTables>
    <pivotTable tabId="18" name="Pivottabel14"/>
  </pivotTables>
  <data>
    <tabular pivotCacheId="370372756">
      <items count="12">
        <i x="0"/>
        <i x="1"/>
        <i x="2"/>
        <i x="3"/>
        <i x="4"/>
        <i x="5"/>
        <i x="6"/>
        <i x="7"/>
        <i x="8"/>
        <i x="9"/>
        <i x="10"/>
        <i x="11"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dsnit_geo2" xr10:uid="{6107B67B-3E2E-4BBB-94F3-41DD6608FE74}" sourceName="geo">
  <pivotTables>
    <pivotTable tabId="18" name="Pivottabel13"/>
  </pivotTables>
  <data>
    <tabular pivotCacheId="370372756">
      <items count="5">
        <i x="0" s="1"/>
        <i x="1"/>
        <i x="2"/>
        <i x="3"/>
        <i x="4"/>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dsnit_aar1" xr10:uid="{808E3DEA-CE10-4262-A098-49725FDB0600}" sourceName="aar">
  <pivotTables>
    <pivotTable tabId="18" name="Pivottabel3"/>
  </pivotTables>
  <data>
    <tabular pivotCacheId="95494862">
      <items count="12">
        <i x="0"/>
        <i x="1"/>
        <i x="2"/>
        <i x="3"/>
        <i x="4"/>
        <i x="5"/>
        <i x="6"/>
        <i x="7"/>
        <i x="8"/>
        <i x="9"/>
        <i x="10"/>
        <i x="11"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dsnit_geo1" xr10:uid="{5C6EB1DE-6D3D-4F06-B5DE-30CA04CBFDDD}" sourceName="geo">
  <pivotTables>
    <pivotTable tabId="18" name="Pivottabel6"/>
  </pivotTables>
  <data>
    <tabular pivotCacheId="95494862">
      <items count="5">
        <i x="0" s="1"/>
        <i x="1"/>
        <i x="2"/>
        <i x="3"/>
        <i x="4"/>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dsnit_Område" xr10:uid="{45554E1B-646E-4796-B0C1-DBC57F19C51B}" sourceName="Område">
  <pivotTables>
    <pivotTable tabId="18" name="Pivottabel7"/>
  </pivotTables>
  <data>
    <tabular pivotCacheId="1683726236">
      <items count="98">
        <i x="0" s="1"/>
        <i x="1"/>
        <i x="2"/>
        <i x="3"/>
        <i x="4"/>
        <i x="5"/>
        <i x="6"/>
        <i x="7"/>
        <i x="8"/>
        <i x="9"/>
        <i x="10"/>
        <i x="11"/>
        <i x="12"/>
        <i x="13"/>
        <i x="14"/>
        <i x="15"/>
        <i x="16"/>
        <i x="17"/>
        <i x="18"/>
        <i x="19"/>
        <i x="20"/>
        <i x="21"/>
        <i x="22"/>
        <i x="23"/>
        <i x="24"/>
        <i x="25"/>
        <i x="26"/>
        <i x="27"/>
        <i x="28"/>
        <i x="29"/>
        <i x="30"/>
        <i x="31"/>
        <i x="32"/>
        <i x="33"/>
        <i x="34"/>
        <i x="35"/>
        <i x="36"/>
        <i x="37"/>
        <i x="38"/>
        <i x="39"/>
        <i x="40"/>
        <i x="41"/>
        <i x="42"/>
        <i x="43"/>
        <i x="44"/>
        <i x="45"/>
        <i x="46"/>
        <i x="47"/>
        <i x="48"/>
        <i x="49"/>
        <i x="50"/>
        <i x="51"/>
        <i x="52"/>
        <i x="53"/>
        <i x="54"/>
        <i x="55"/>
        <i x="56"/>
        <i x="57"/>
        <i x="58"/>
        <i x="59"/>
        <i x="60"/>
        <i x="61"/>
        <i x="62"/>
        <i x="63"/>
        <i x="64"/>
        <i x="65"/>
        <i x="66"/>
        <i x="67"/>
        <i x="68"/>
        <i x="69"/>
        <i x="70"/>
        <i x="71"/>
        <i x="72"/>
        <i x="73"/>
        <i x="74"/>
        <i x="75"/>
        <i x="76"/>
        <i x="77"/>
        <i x="78"/>
        <i x="79"/>
        <i x="80"/>
        <i x="81"/>
        <i x="82"/>
        <i x="83"/>
        <i x="84"/>
        <i x="85"/>
        <i x="86"/>
        <i x="87"/>
        <i x="88"/>
        <i x="89"/>
        <i x="90"/>
        <i x="91"/>
        <i x="92"/>
        <i x="93"/>
        <i x="94"/>
        <i x="95"/>
        <i x="96"/>
        <i x="97"/>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Område 2" xr10:uid="{A31B2CCD-70B6-40E2-A73F-FF9406CB39EB}" cache="Udsnit_Område1" caption="Kommune"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ar" xr10:uid="{079BE2FB-3B9C-4538-9E08-F89DD93D863A}" cache="Udsnit_aar1" caption="År" rowHeight="241300"/>
  <slicer name="geo 1" xr10:uid="{A3408ECE-866B-4EA2-AB96-27710041C5BF}" cache="Udsnit_geo1" caption="Region" rowHeight="241300"/>
  <slicer name="Område" xr10:uid="{E8FA3CFA-E590-404B-9388-C822F17B34E0}" cache="Udsnit_Område" caption="Kommune"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ar 1" xr10:uid="{4C1E9DA8-07DA-4420-A242-30EAF5F9F003}" cache="Udsnit_aar2" caption="aar" rowHeight="225425"/>
  <slicer name="geo 2" xr10:uid="{C34A95C5-C66E-441B-A5CE-6B6FC6CF1BB1}" cache="Udsnit_geo2" caption="Region" rowHeight="225425"/>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År" xr10:uid="{16166F45-0D74-4881-9CF5-C73ED53B968D}" cache="Udsnit_aar" caption="År" startItem="3" rowHeight="241300"/>
  <slicer name="geo" xr10:uid="{22B1A431-E7DB-492D-8A8D-65174E586CFC}" cache="Udsnit_geo" caption="Region"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Område 1" xr10:uid="{CA179AA9-D541-41D4-ABA5-FBC1D236CDA2}" cache="Udsnit_Område1" caption="Område"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1E28040-A0CA-4120-9485-4DB9254ADC09}" name="Tabel7" displayName="Tabel7" ref="C8:G1257" totalsRowShown="0" headerRowDxfId="207">
  <autoFilter ref="C8:G1257" xr:uid="{E1E28040-A0CA-4120-9485-4DB9254ADC09}"/>
  <tableColumns count="5">
    <tableColumn id="1" xr3:uid="{DBD454C3-22F1-4F79-A6B4-BADE67C2D9BD}" name="År" dataDxfId="206"/>
    <tableColumn id="2" xr3:uid="{8B2F22E0-CF38-4AEC-AC62-186AEBD38C0F}" name="Område" dataDxfId="205"/>
    <tableColumn id="3" xr3:uid="{258891BC-5CBF-40CB-99D8-D273060B756C}" name="Antal ældre borgere med demens" dataDxfId="204" dataCellStyle="Komma"/>
    <tableColumn id="4" xr3:uid="{D8D60EF1-EF9F-4A3D-B29A-B7EE45B091AA}" name="Antal brugere" dataDxfId="203"/>
    <tableColumn id="6" xr3:uid="{0711FC18-E6AF-4E82-932B-1EF29C52855C}" name="Andel (pct.)" dataDxfId="202" dataCellStyle="Komma"/>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7C39B78-E55D-4C29-BD3C-2220B3C1DFC8}" name="Tabel8" displayName="Tabel8" ref="AO4:AS1179" totalsRowShown="0" headerRowDxfId="34" tableBorderDxfId="33">
  <autoFilter ref="AO4:AS1179" xr:uid="{27C39B78-E55D-4C29-BD3C-2220B3C1DFC8}"/>
  <tableColumns count="5">
    <tableColumn id="1" xr3:uid="{C7763849-6AF8-4B8D-B445-274767719D59}" name="aar" dataDxfId="32"/>
    <tableColumn id="2" xr3:uid="{8D08C37D-477E-4922-9DD6-71C8BE05F073}" name="Område" dataDxfId="31"/>
    <tableColumn id="3" xr3:uid="{E0B425E8-7817-49F6-9885-2548E8DEDB17}" name="Antal personer  i alt " dataDxfId="30" dataCellStyle="Komma"/>
    <tableColumn id="4" xr3:uid="{B522E4BC-C853-4500-AA06-641D053221A9}" name="Antal personer med antipsykotikaforbrug" dataDxfId="29" dataCellStyle="Komma"/>
    <tableColumn id="5" xr3:uid="{82A56F24-FE32-476B-AD11-B23105679B2F}" name="Andel (pct.) med antipsykotikaforbrug" dataDxfId="28" dataCellStyle="Komma"/>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DF87EE7-F632-4E04-81F0-249C22520AFD}" name="Tabel13" displayName="Tabel13" ref="AU50:AZ110" totalsRowShown="0" headerRowDxfId="27" headerRowBorderDxfId="26" tableBorderDxfId="25" totalsRowBorderDxfId="24">
  <autoFilter ref="AU50:AZ110" xr:uid="{9DF87EE7-F632-4E04-81F0-249C22520AFD}"/>
  <tableColumns count="6">
    <tableColumn id="1" xr3:uid="{08F9ADCE-C3A7-434C-9D72-93F537AFB11D}" name="aar" dataDxfId="23"/>
    <tableColumn id="2" xr3:uid="{31ACA5AB-BA32-4AC9-8B4D-32E3FB12365F}" name="geo" dataDxfId="22"/>
    <tableColumn id="3" xr3:uid="{F00798C9-27DA-4DB5-8DBC-DB5919BF6768}" name="n_users" dataDxfId="21"/>
    <tableColumn id="4" xr3:uid="{3E8D476B-24B2-4CEF-85F2-48F6A7159F14}" name="borger_ik_bruger" dataDxfId="20"/>
    <tableColumn id="5" xr3:uid="{C5F58EE3-831E-491B-BE32-94C216637238}" name="Andel_Bruger" dataDxfId="19"/>
    <tableColumn id="6" xr3:uid="{3DB4D038-30F6-4310-B7C8-7BAC6E836AE9}" name="antal_borgere" dataDxfId="1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AE5190F-87D7-422E-9C8E-54D3D738FD0E}" name="Tabel2617" displayName="Tabel2617" ref="T49:Y169" totalsRowShown="0" headerRowDxfId="17" headerRowBorderDxfId="16" tableBorderDxfId="15" totalsRowBorderDxfId="14">
  <autoFilter ref="T49:Y169" xr:uid="{9AE5190F-87D7-422E-9C8E-54D3D738FD0E}"/>
  <tableColumns count="6">
    <tableColumn id="1" xr3:uid="{8D417C7C-C398-4A00-B554-D2397DF9E890}" name="aar" dataDxfId="13"/>
    <tableColumn id="2" xr3:uid="{7045D5AB-7401-4F1C-853A-A3BCA1D61F26}" name="geo" dataDxfId="12"/>
    <tableColumn id="3" xr3:uid="{AFDE97AA-12E6-463D-9DC5-DFDCD6FBE6BB}" name="population" dataDxfId="11"/>
    <tableColumn id="4" xr3:uid="{C7611362-218C-4276-B168-2661F166C20C}" name="n_users" dataDxfId="10" dataCellStyle="Komma"/>
    <tableColumn id="5" xr3:uid="{66C0D779-AE82-42D6-B8A3-C73AEDC03711}" name="antal_borgere" dataDxfId="9" dataCellStyle="Komma"/>
    <tableColumn id="6" xr3:uid="{F6CFA538-6486-4715-AFE5-77532FBA6EF9}" name="Andel_Bruger" dataDxfId="8" dataCellStyle="Komma"/>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189A64C-590B-42A2-9414-DD109093C81D}" name="Tabel918" displayName="Tabel918" ref="T176:Y2516" totalsRowShown="0" headerRowBorderDxfId="7" tableBorderDxfId="6">
  <autoFilter ref="T176:Y2516" xr:uid="{C189A64C-590B-42A2-9414-DD109093C81D}"/>
  <sortState xmlns:xlrd2="http://schemas.microsoft.com/office/spreadsheetml/2017/richdata2" ref="T177:Y2516">
    <sortCondition ref="T176:T2516"/>
  </sortState>
  <tableColumns count="6">
    <tableColumn id="1" xr3:uid="{EBBECCFA-9CDC-4A3E-AF71-786C9AEFB71C}" name="År" dataDxfId="5"/>
    <tableColumn id="2" xr3:uid="{A8F3B74F-49E5-4510-9B59-CE65609279BB}" name="Område" dataDxfId="4"/>
    <tableColumn id="3" xr3:uid="{34EA2CAA-9C8A-423F-8D2A-C174D8C262EF}" name="Bopælstype" dataDxfId="3" dataCellStyle="Komma"/>
    <tableColumn id="4" xr3:uid="{F99E91EE-7E24-445B-9E96-4F47193A983E}" name="Antal personer  i alt " dataDxfId="2" dataCellStyle="Komma"/>
    <tableColumn id="5" xr3:uid="{B6906B94-DD9E-4CCB-8F3D-9DECAB6F799F}" name="Antal personer med antipsykotikaforbrug" dataDxfId="1" dataCellStyle="Komma"/>
    <tableColumn id="6" xr3:uid="{8CD6586E-D90E-4E99-BF53-22873CBE9B83}" name="Andel (pct.) med antipsykotikaforbrug" dataDxfId="0" dataCellStyle="Komm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F4352A9-0D77-4741-892D-6641DC51C78C}" name="Tabel615" displayName="Tabel615" ref="C8:H2494" totalsRowShown="0">
  <autoFilter ref="C8:H2494" xr:uid="{8F4352A9-0D77-4741-892D-6641DC51C78C}"/>
  <tableColumns count="6">
    <tableColumn id="1" xr3:uid="{D5B49BFC-F14D-40DB-92E1-71C849E847FB}" name="År" dataDxfId="201"/>
    <tableColumn id="2" xr3:uid="{88045237-C2D6-48B4-8142-E5BCBF07F0CB}" name="Område" dataDxfId="200"/>
    <tableColumn id="3" xr3:uid="{DA68B75E-D551-4F0D-A4DF-0C5914C53CDF}" name="Bopæl" dataDxfId="199" dataCellStyle="Komma"/>
    <tableColumn id="4" xr3:uid="{51C93E99-2AC7-43A1-BB1A-673614613FCD}" name="Antal ældre borgere med demens" dataDxfId="198" dataCellStyle="Komma"/>
    <tableColumn id="5" xr3:uid="{B3C5BAF6-B178-4251-9A76-B27EB361818C}" name="Antal brugere" dataDxfId="197" dataCellStyle="Komma"/>
    <tableColumn id="7" xr3:uid="{8D5BA9C8-EEF2-4C42-8C40-F8231461BDC7}" name="Andel (pct.)" dataDxfId="196" dataCellStyle="Komma"/>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97DFF1A-7F34-411F-AD26-B8A86B9741B0}" name="Tabel1116" displayName="Tabel1116" ref="C8:F803" totalsRowShown="0" headerRowDxfId="195" tableBorderDxfId="194">
  <autoFilter ref="C8:F803" xr:uid="{B0DCDC8F-E141-4FB6-BD7D-EA4467E0621B}"/>
  <tableColumns count="4">
    <tableColumn id="1" xr3:uid="{02F22B03-B925-4C0D-9EE8-726FE2EDA22B}" name="År" dataDxfId="193"/>
    <tableColumn id="2" xr3:uid="{A7D2E736-6B0C-448F-94D8-6CC445E195BB}" name="Område" dataDxfId="192"/>
    <tableColumn id="3" xr3:uid="{DCFC3E87-3500-46D7-8486-2F91F6C7B918}" name="Plejehjem" dataDxfId="191" dataCellStyle="Komma"/>
    <tableColumn id="4" xr3:uid="{9CB70DA7-2606-45F7-B946-1EDC22CFC65B}" name="Antal brugere" dataDxfId="190" dataCellStyle="Komma"/>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708D6F-37DD-42CD-9E6F-2AE4A28E1D20}" name="Tabel2" displayName="Tabel2" ref="C8:H225" totalsRowShown="0">
  <autoFilter ref="C8:H225" xr:uid="{21708D6F-37DD-42CD-9E6F-2AE4A28E1D20}"/>
  <tableColumns count="6">
    <tableColumn id="1" xr3:uid="{5BF968F1-58CC-4990-88F7-DD5ADF7074DC}" name="År" dataDxfId="189"/>
    <tableColumn id="2" xr3:uid="{CA207884-0B8B-4513-8726-14DE726340CC}" name="Område" dataDxfId="188"/>
    <tableColumn id="3" xr3:uid="{9BEC8518-B264-4CB4-84DD-E3F1DF281A88}" name="Behandlingsvarighed" dataDxfId="187" dataCellStyle="Komma"/>
    <tableColumn id="4" xr3:uid="{7FFA4540-2CEE-4EC0-B679-046B01572767}" name="Antal brugere i alt " dataDxfId="186" dataCellStyle="Komma"/>
    <tableColumn id="5" xr3:uid="{7739DA3C-961F-41C1-AB40-90074E87881F}" name="Antal brugere pr. behandlingsvarighed" dataDxfId="185"/>
    <tableColumn id="7" xr3:uid="{C901F582-1672-43ED-90DE-DF7DFE9EB589}" name="Andel (pct.) pr. behandlingsvarighed" dataDxfId="184" dataCellStyle="Komma"/>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508D17-BAD0-442E-9ADF-60C62E2FFB23}" name="Tabel3" displayName="Tabel3" ref="C5:G41" totalsRowShown="0" headerRowDxfId="85" dataDxfId="83" headerRowBorderDxfId="84" tableBorderDxfId="82" totalsRowBorderDxfId="81" dataCellStyle="Komma">
  <autoFilter ref="C5:G41" xr:uid="{28508D17-BAD0-442E-9ADF-60C62E2FFB23}"/>
  <tableColumns count="5">
    <tableColumn id="1" xr3:uid="{5353ABF1-FF18-49EC-B418-FF5341594988}" name="aar" dataDxfId="80"/>
    <tableColumn id="2" xr3:uid="{7A167012-056F-45C4-942A-BE91E60E865E}" name="duration" dataDxfId="79" dataCellStyle="Komma"/>
    <tableColumn id="3" xr3:uid="{3F50EC76-5162-48D1-8FE4-77697633CD8B}" name="antal_borgere" dataDxfId="78" dataCellStyle="Komma"/>
    <tableColumn id="4" xr3:uid="{37FD8D1D-0571-4EE6-8BA9-B4D873BF24D8}" name="Bruger" dataDxfId="77" dataCellStyle="Komma"/>
    <tableColumn id="5" xr3:uid="{2A34194C-2289-4D79-9081-B5959D77C064}" name="Andel_Bruger" dataDxfId="76" dataCellStyle="Komma"/>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F6820C-B6CE-4EBF-8568-FE12B2D86533}" name="Tabel24" displayName="Tabel24" ref="B54:G234" totalsRowShown="0" headerRowDxfId="75" dataDxfId="73" headerRowBorderDxfId="74" tableBorderDxfId="72" totalsRowBorderDxfId="71" dataCellStyle="Komma">
  <autoFilter ref="B54:G234" xr:uid="{58F6820C-B6CE-4EBF-8568-FE12B2D86533}"/>
  <tableColumns count="6">
    <tableColumn id="1" xr3:uid="{8DBC630D-1D89-42A9-AD98-5E382C25739E}" name="aar" dataDxfId="70"/>
    <tableColumn id="2" xr3:uid="{2E1A6E56-41F9-48F9-B731-D16801480EDF}" name="geo" dataDxfId="69"/>
    <tableColumn id="3" xr3:uid="{4AE9D820-3F42-49C7-967E-EA61EA3DBF6D}" name="duration" dataDxfId="68"/>
    <tableColumn id="4" xr3:uid="{078E592D-DE30-4D04-9FBB-C8A677F47F7D}" name="antal_borgere" dataDxfId="67" dataCellStyle="Komma"/>
    <tableColumn id="5" xr3:uid="{AB4FFB9D-28FE-403D-8862-CA288755FA07}" name="Bruger" dataDxfId="66" dataCellStyle="Komma"/>
    <tableColumn id="6" xr3:uid="{7AEFFFEE-F4BF-4771-87F9-5B0A495142F2}" name="Andel_Bruger" dataDxfId="65" dataCellStyle="Komma"/>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E52DCC0-2847-4515-8F6D-A80B9A1D6779}" name="Tabel4" displayName="Tabel4" ref="T6:X30" totalsRowShown="0" headerRowDxfId="64" dataDxfId="62" headerRowBorderDxfId="63" tableBorderDxfId="61" totalsRowBorderDxfId="60" dataCellStyle="Komma">
  <autoFilter ref="T6:X30" xr:uid="{0E52DCC0-2847-4515-8F6D-A80B9A1D6779}"/>
  <tableColumns count="5">
    <tableColumn id="1" xr3:uid="{CD11DB3B-35BF-4864-840A-761AD27F890D}" name="aar" dataDxfId="59"/>
    <tableColumn id="2" xr3:uid="{23FEA0AE-EEE9-4BBD-BACD-4FCE95167BFC}" name="population" dataDxfId="58"/>
    <tableColumn id="3" xr3:uid="{ACA29F19-AA3A-4699-8EE9-121443D7E5DE}" name="n_users" dataDxfId="57" dataCellStyle="Komma"/>
    <tableColumn id="4" xr3:uid="{E8CC4588-2BD0-4C23-B79A-51028F7883A4}" name="antal_borgere" dataDxfId="56" dataCellStyle="Komma"/>
    <tableColumn id="5" xr3:uid="{C8FAF807-3B96-43C5-A626-D956C3393660}" name="Andel_Bruger" dataDxfId="55" dataCellStyle="Komma"/>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F3D3F4B-E751-43EC-AFB9-E70652C82607}" name="Tabel1" displayName="Tabel1" ref="BK5:BP65" totalsRowShown="0" headerRowDxfId="54" headerRowBorderDxfId="53" tableBorderDxfId="52" totalsRowBorderDxfId="51">
  <autoFilter ref="BK5:BP65" xr:uid="{3F3D3F4B-E751-43EC-AFB9-E70652C82607}"/>
  <tableColumns count="6">
    <tableColumn id="1" xr3:uid="{C7071340-5832-475C-AFBC-E82D2A39ECE0}" name="aar" dataDxfId="50"/>
    <tableColumn id="2" xr3:uid="{8D890060-4C08-42F4-92CD-7F1C5F332608}" name="geo" dataDxfId="49"/>
    <tableColumn id="3" xr3:uid="{27717DFF-0E5A-4B0A-AB37-E2AA14811C65}" name="hovedspec_ny1" dataDxfId="48"/>
    <tableColumn id="4" xr3:uid="{FAFBBF78-BB80-4D56-A337-E7FD56E61C37}" name="brugere" dataDxfId="47" dataCellStyle="Komma"/>
    <tableColumn id="5" xr3:uid="{C18F02D3-48DB-458E-B891-1FCCE6F5C8AC}" name="total_n_prescriptions_new" dataDxfId="46" dataCellStyle="Komma"/>
    <tableColumn id="6" xr3:uid="{D614BE68-6201-4BF4-A1CB-CB0DDE20FEE8}" name="Andel_Bruger" dataDxfId="45" dataCellStyle="Komma"/>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C1D2711-B131-4015-8899-C1942B2C3DF0}" name="Tabel213" displayName="Tabel213" ref="BK70:BP338" totalsRowShown="0" dataDxfId="43" headerRowBorderDxfId="44" tableBorderDxfId="42" totalsRowBorderDxfId="41" dataCellStyle="Komma">
  <autoFilter ref="BK70:BP338" xr:uid="{AC1D2711-B131-4015-8899-C1942B2C3DF0}"/>
  <tableColumns count="6">
    <tableColumn id="1" xr3:uid="{526D8684-A708-46A1-8171-4AF3B5644440}" name="aar" dataDxfId="40"/>
    <tableColumn id="2" xr3:uid="{CD93298E-149F-4EF5-83B1-B0249824439F}" name="geo" dataDxfId="39"/>
    <tableColumn id="3" xr3:uid="{6A3421D6-85EA-4103-A039-19E6D72314B8}" name="hovedspec_ny1" dataDxfId="38"/>
    <tableColumn id="4" xr3:uid="{B20785B8-77B7-4BB6-8A91-009D7F930DFA}" name="brugere" dataDxfId="37" dataCellStyle="Komma"/>
    <tableColumn id="5" xr3:uid="{0F1C01AD-B338-4018-9CA3-48909F4B6C7D}" name="total_n_prescriptions_new" dataDxfId="36" dataCellStyle="Komma"/>
    <tableColumn id="6" xr3:uid="{59BC7BE9-528C-48F2-8659-3BF98AECEE7A}" name="Andel_Bruger" dataDxfId="35" dataCellStyle="Komma"/>
  </tableColumns>
  <tableStyleInfo name="TableStyleMedium9" showFirstColumn="0" showLastColumn="0" showRowStripes="1" showColumnStripes="0"/>
</table>
</file>

<file path=xl/theme/theme1.xml><?xml version="1.0" encoding="utf-8"?>
<a:theme xmlns:a="http://schemas.openxmlformats.org/drawingml/2006/main" name="Office-tema">
  <a:themeElements>
    <a:clrScheme name="SDS_Excel_Addin_farver">
      <a:dk1>
        <a:sysClr val="windowText" lastClr="000000"/>
      </a:dk1>
      <a:lt1>
        <a:sysClr val="window" lastClr="FFFFFF"/>
      </a:lt1>
      <a:dk2>
        <a:srgbClr val="174273"/>
      </a:dk2>
      <a:lt2>
        <a:srgbClr val="F2F4F6"/>
      </a:lt2>
      <a:accent1>
        <a:srgbClr val="007DC4"/>
      </a:accent1>
      <a:accent2>
        <a:srgbClr val="EB6C5C"/>
      </a:accent2>
      <a:accent3>
        <a:srgbClr val="849F23"/>
      </a:accent3>
      <a:accent4>
        <a:srgbClr val="9E6BA8"/>
      </a:accent4>
      <a:accent5>
        <a:srgbClr val="AF1627"/>
      </a:accent5>
      <a:accent6>
        <a:srgbClr val="539D8E"/>
      </a:accent6>
      <a:hlink>
        <a:srgbClr val="174273"/>
      </a:hlink>
      <a:folHlink>
        <a:srgbClr val="174273"/>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Sundhedsdatastyrelsen farver">
    <a:dk1>
      <a:sysClr val="windowText" lastClr="000000"/>
    </a:dk1>
    <a:lt1>
      <a:sysClr val="window" lastClr="FFFFFF"/>
    </a:lt1>
    <a:dk2>
      <a:srgbClr val="425C6C"/>
    </a:dk2>
    <a:lt2>
      <a:srgbClr val="EEF1F4"/>
    </a:lt2>
    <a:accent1>
      <a:srgbClr val="007EC5"/>
    </a:accent1>
    <a:accent2>
      <a:srgbClr val="BFE600"/>
    </a:accent2>
    <a:accent3>
      <a:srgbClr val="5C8096"/>
    </a:accent3>
    <a:accent4>
      <a:srgbClr val="FFD400"/>
    </a:accent4>
    <a:accent5>
      <a:srgbClr val="005B8D"/>
    </a:accent5>
    <a:accent6>
      <a:srgbClr val="53A71C"/>
    </a:accent6>
    <a:hlink>
      <a:srgbClr val="005B8D"/>
    </a:hlink>
    <a:folHlink>
      <a:srgbClr val="005B8D"/>
    </a:folHlink>
  </a:clrScheme>
  <a:fontScheme name="Sundhedsdatastyrelsen fonte">
    <a:majorFont>
      <a:latin typeface="Corbel"/>
      <a:ea typeface=""/>
      <a:cs typeface=""/>
    </a:majorFont>
    <a:minorFont>
      <a:latin typeface="Calibri"/>
      <a:ea typeface=""/>
      <a:cs typeface=""/>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undhedsdatastyrelsen farver">
    <a:dk1>
      <a:sysClr val="windowText" lastClr="000000"/>
    </a:dk1>
    <a:lt1>
      <a:sysClr val="window" lastClr="FFFFFF"/>
    </a:lt1>
    <a:dk2>
      <a:srgbClr val="425C6C"/>
    </a:dk2>
    <a:lt2>
      <a:srgbClr val="EEF1F4"/>
    </a:lt2>
    <a:accent1>
      <a:srgbClr val="007EC5"/>
    </a:accent1>
    <a:accent2>
      <a:srgbClr val="BFE600"/>
    </a:accent2>
    <a:accent3>
      <a:srgbClr val="5C8096"/>
    </a:accent3>
    <a:accent4>
      <a:srgbClr val="FFD400"/>
    </a:accent4>
    <a:accent5>
      <a:srgbClr val="005B8D"/>
    </a:accent5>
    <a:accent6>
      <a:srgbClr val="53A71C"/>
    </a:accent6>
    <a:hlink>
      <a:srgbClr val="005B8D"/>
    </a:hlink>
    <a:folHlink>
      <a:srgbClr val="005B8D"/>
    </a:folHlink>
  </a:clrScheme>
  <a:fontScheme name="Sundhedsdatastyrelsen fonte">
    <a:majorFont>
      <a:latin typeface="Corbel"/>
      <a:ea typeface=""/>
      <a:cs typeface=""/>
    </a:majorFont>
    <a:minorFont>
      <a:latin typeface="Calibri"/>
      <a:ea typeface=""/>
      <a:cs typeface=""/>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Brugerdefineret 1">
    <a:dk1>
      <a:sysClr val="windowText" lastClr="000000"/>
    </a:dk1>
    <a:lt1>
      <a:sysClr val="window" lastClr="FFFFFF"/>
    </a:lt1>
    <a:dk2>
      <a:srgbClr val="44546A"/>
    </a:dk2>
    <a:lt2>
      <a:srgbClr val="E7E6E6"/>
    </a:lt2>
    <a:accent1>
      <a:srgbClr val="007EC5"/>
    </a:accent1>
    <a:accent2>
      <a:srgbClr val="BFE600"/>
    </a:accent2>
    <a:accent3>
      <a:srgbClr val="5C8096"/>
    </a:accent3>
    <a:accent4>
      <a:srgbClr val="FFD400"/>
    </a:accent4>
    <a:accent5>
      <a:srgbClr val="005B8D"/>
    </a:accent5>
    <a:accent6>
      <a:srgbClr val="53A71C"/>
    </a:accent6>
    <a:hlink>
      <a:srgbClr val="004C76"/>
    </a:hlink>
    <a:folHlink>
      <a:srgbClr val="738A00"/>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table" Target="../tables/table8.xml"/><Relationship Id="rId3" Type="http://schemas.openxmlformats.org/officeDocument/2006/relationships/pivotTable" Target="../pivotTables/pivotTable3.xml"/><Relationship Id="rId21" Type="http://schemas.openxmlformats.org/officeDocument/2006/relationships/table" Target="../tables/table11.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table" Target="../tables/table7.xml"/><Relationship Id="rId2" Type="http://schemas.openxmlformats.org/officeDocument/2006/relationships/pivotTable" Target="../pivotTables/pivotTable2.xml"/><Relationship Id="rId16" Type="http://schemas.openxmlformats.org/officeDocument/2006/relationships/table" Target="../tables/table6.xml"/><Relationship Id="rId20" Type="http://schemas.openxmlformats.org/officeDocument/2006/relationships/table" Target="../tables/table10.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24" Type="http://schemas.microsoft.com/office/2007/relationships/slicer" Target="../slicers/slicer5.xml"/><Relationship Id="rId5" Type="http://schemas.openxmlformats.org/officeDocument/2006/relationships/pivotTable" Target="../pivotTables/pivotTable5.xml"/><Relationship Id="rId15" Type="http://schemas.openxmlformats.org/officeDocument/2006/relationships/table" Target="../tables/table5.xml"/><Relationship Id="rId23" Type="http://schemas.openxmlformats.org/officeDocument/2006/relationships/table" Target="../tables/table13.xml"/><Relationship Id="rId10" Type="http://schemas.openxmlformats.org/officeDocument/2006/relationships/pivotTable" Target="../pivotTables/pivotTable10.xml"/><Relationship Id="rId19" Type="http://schemas.openxmlformats.org/officeDocument/2006/relationships/table" Target="../tables/table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drawing" Target="../drawings/drawing12.xml"/><Relationship Id="rId22"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microsoft.com/office/2007/relationships/slicer" Target="../slicers/slicer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microsoft.com/office/2007/relationships/slicer" Target="../slicers/slicer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dimension ref="A1:G30"/>
  <sheetViews>
    <sheetView zoomScale="70" zoomScaleNormal="70" workbookViewId="0">
      <selection activeCell="H10" sqref="H10"/>
    </sheetView>
  </sheetViews>
  <sheetFormatPr defaultColWidth="9.28515625" defaultRowHeight="15" x14ac:dyDescent="0.25"/>
  <cols>
    <col min="1" max="1" width="9.28515625" style="1"/>
    <col min="2" max="2" width="4.7109375" style="1" customWidth="1"/>
    <col min="3" max="3" width="22.7109375" style="1" customWidth="1"/>
    <col min="4" max="4" width="31.42578125" style="1" customWidth="1"/>
    <col min="5" max="5" width="49.28515625" style="1" customWidth="1"/>
    <col min="6" max="6" width="4.5703125" style="1" customWidth="1"/>
    <col min="7" max="16384" width="9.28515625" style="1"/>
  </cols>
  <sheetData>
    <row r="1" spans="1:7" x14ac:dyDescent="0.25">
      <c r="A1" s="1" t="s">
        <v>958</v>
      </c>
    </row>
    <row r="4" spans="1:7" ht="14.45" customHeight="1" x14ac:dyDescent="0.25"/>
    <row r="5" spans="1:7" ht="80.099999999999994" customHeight="1" x14ac:dyDescent="0.3">
      <c r="B5" s="11"/>
      <c r="C5" s="15"/>
      <c r="D5" s="7"/>
      <c r="E5" s="22"/>
      <c r="F5" s="23"/>
    </row>
    <row r="6" spans="1:7" ht="72.75" customHeight="1" x14ac:dyDescent="0.6">
      <c r="B6" s="13"/>
      <c r="C6" s="203" t="s">
        <v>913</v>
      </c>
      <c r="D6" s="203"/>
      <c r="E6" s="203"/>
      <c r="F6" s="58"/>
      <c r="G6" s="59"/>
    </row>
    <row r="7" spans="1:7" ht="39.950000000000003" customHeight="1" x14ac:dyDescent="0.25">
      <c r="B7" s="19"/>
      <c r="C7" s="18" t="s">
        <v>0</v>
      </c>
      <c r="D7" s="18" t="s">
        <v>957</v>
      </c>
      <c r="E7" s="16"/>
      <c r="F7" s="14"/>
    </row>
    <row r="8" spans="1:7" ht="33.950000000000003" customHeight="1" x14ac:dyDescent="0.25">
      <c r="B8" s="20"/>
      <c r="C8" s="17"/>
      <c r="D8" s="21"/>
      <c r="E8" s="10"/>
      <c r="F8" s="24"/>
    </row>
    <row r="9" spans="1:7" ht="17.100000000000001" customHeight="1" x14ac:dyDescent="0.25">
      <c r="B9" s="12"/>
      <c r="C9" s="12"/>
    </row>
    <row r="10" spans="1:7" ht="30" customHeight="1" x14ac:dyDescent="0.25"/>
    <row r="11" spans="1:7" ht="17.100000000000001" customHeight="1" x14ac:dyDescent="0.25"/>
    <row r="21" spans="3:7" x14ac:dyDescent="0.25">
      <c r="G21" s="1" t="s">
        <v>1</v>
      </c>
    </row>
    <row r="30" spans="3:7" x14ac:dyDescent="0.25">
      <c r="C30" s="2"/>
    </row>
  </sheetData>
  <mergeCells count="1">
    <mergeCell ref="C6:E6"/>
  </mergeCells>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19DAB-E310-4B5F-B574-2D1B5FFD1628}">
  <sheetPr>
    <tabColor theme="9" tint="0.59999389629810485"/>
  </sheetPr>
  <dimension ref="A1:CA3732"/>
  <sheetViews>
    <sheetView topLeftCell="BA73" zoomScale="80" zoomScaleNormal="80" workbookViewId="0">
      <selection activeCell="BS114" sqref="BS114"/>
    </sheetView>
  </sheetViews>
  <sheetFormatPr defaultRowHeight="15" x14ac:dyDescent="0.25"/>
  <cols>
    <col min="5" max="5" width="13.85546875" bestFit="1" customWidth="1"/>
    <col min="6" max="6" width="15.140625" customWidth="1"/>
    <col min="7" max="7" width="17.28515625" customWidth="1"/>
    <col min="9" max="9" width="20.28515625" bestFit="1" customWidth="1"/>
    <col min="10" max="12" width="24.5703125" bestFit="1" customWidth="1"/>
    <col min="13" max="13" width="11" bestFit="1" customWidth="1"/>
    <col min="14" max="14" width="10.85546875" bestFit="1" customWidth="1"/>
    <col min="15" max="15" width="45" bestFit="1" customWidth="1"/>
    <col min="16" max="16" width="30.7109375" bestFit="1" customWidth="1"/>
    <col min="17" max="17" width="50" bestFit="1" customWidth="1"/>
    <col min="18" max="18" width="9" bestFit="1" customWidth="1"/>
    <col min="19" max="19" width="9" style="63" bestFit="1" customWidth="1"/>
    <col min="20" max="20" width="9" bestFit="1" customWidth="1"/>
    <col min="21" max="21" width="11" customWidth="1"/>
    <col min="22" max="22" width="14.5703125" customWidth="1"/>
    <col min="23" max="23" width="23.140625" customWidth="1"/>
    <col min="24" max="24" width="43.85546875" customWidth="1"/>
    <col min="25" max="25" width="41.85546875" customWidth="1"/>
    <col min="26" max="26" width="20.28515625" bestFit="1" customWidth="1"/>
    <col min="27" max="27" width="42.85546875" bestFit="1" customWidth="1"/>
    <col min="28" max="28" width="20.140625" bestFit="1" customWidth="1"/>
    <col min="29" max="29" width="10.140625" bestFit="1" customWidth="1"/>
    <col min="30" max="31" width="11" bestFit="1" customWidth="1"/>
    <col min="32" max="32" width="19.42578125" bestFit="1" customWidth="1"/>
    <col min="33" max="33" width="24.85546875" bestFit="1" customWidth="1"/>
    <col min="40" max="40" width="9.140625" style="63"/>
    <col min="42" max="42" width="10.28515625" customWidth="1"/>
    <col min="43" max="43" width="23.140625" customWidth="1"/>
    <col min="44" max="44" width="43.85546875" customWidth="1"/>
    <col min="45" max="45" width="53.28515625" customWidth="1"/>
    <col min="47" max="47" width="19.140625" bestFit="1" customWidth="1"/>
    <col min="48" max="48" width="39.140625" bestFit="1" customWidth="1"/>
    <col min="49" max="49" width="36.28515625" bestFit="1" customWidth="1"/>
    <col min="50" max="50" width="18.28515625" bestFit="1" customWidth="1"/>
    <col min="51" max="51" width="15.5703125" bestFit="1" customWidth="1"/>
    <col min="52" max="52" width="19.28515625" bestFit="1" customWidth="1"/>
    <col min="53" max="53" width="11" bestFit="1" customWidth="1"/>
    <col min="54" max="59" width="8.140625" bestFit="1" customWidth="1"/>
    <col min="60" max="60" width="11" bestFit="1" customWidth="1"/>
    <col min="61" max="61" width="5.140625" style="63" bestFit="1" customWidth="1"/>
    <col min="62" max="62" width="12.140625" bestFit="1" customWidth="1"/>
    <col min="63" max="63" width="9.85546875" bestFit="1" customWidth="1"/>
    <col min="64" max="64" width="13.42578125" bestFit="1" customWidth="1"/>
    <col min="65" max="65" width="6.140625" style="93" customWidth="1"/>
    <col min="66" max="66" width="8.7109375" style="93" bestFit="1" customWidth="1"/>
    <col min="67" max="67" width="17.7109375" style="93" bestFit="1" customWidth="1"/>
    <col min="68" max="68" width="10.28515625" style="174" customWidth="1"/>
    <col min="69" max="69" width="29.7109375" style="174" bestFit="1" customWidth="1"/>
    <col min="70" max="70" width="20.28515625" style="175" bestFit="1" customWidth="1"/>
    <col min="71" max="71" width="24.5703125" style="93" bestFit="1" customWidth="1"/>
    <col min="72" max="72" width="15.5703125" style="93" bestFit="1" customWidth="1"/>
    <col min="73" max="73" width="15" style="93" bestFit="1" customWidth="1"/>
    <col min="74" max="75" width="14.5703125" style="93" bestFit="1" customWidth="1"/>
    <col min="76" max="76" width="12" style="93" bestFit="1" customWidth="1"/>
    <col min="77" max="77" width="13.140625" style="93" bestFit="1" customWidth="1"/>
    <col min="78" max="78" width="9.5703125" style="93" bestFit="1" customWidth="1"/>
    <col min="79" max="79" width="13.7109375" style="93" bestFit="1" customWidth="1"/>
    <col min="80" max="80" width="8" bestFit="1" customWidth="1"/>
    <col min="81" max="82" width="8.140625" bestFit="1" customWidth="1"/>
    <col min="83" max="83" width="7.85546875" bestFit="1" customWidth="1"/>
    <col min="84" max="84" width="9.7109375" bestFit="1" customWidth="1"/>
    <col min="85" max="85" width="8.140625" bestFit="1" customWidth="1"/>
    <col min="86" max="86" width="9" bestFit="1" customWidth="1"/>
    <col min="87" max="87" width="13.5703125" bestFit="1" customWidth="1"/>
    <col min="88" max="88" width="9.5703125" bestFit="1" customWidth="1"/>
    <col min="89" max="89" width="12.140625" bestFit="1" customWidth="1"/>
    <col min="90" max="90" width="5.28515625" bestFit="1" customWidth="1"/>
    <col min="91" max="91" width="12" bestFit="1" customWidth="1"/>
    <col min="92" max="92" width="11.140625" bestFit="1" customWidth="1"/>
    <col min="93" max="93" width="11.5703125" bestFit="1" customWidth="1"/>
    <col min="94" max="94" width="7.7109375" bestFit="1" customWidth="1"/>
    <col min="95" max="95" width="11" bestFit="1" customWidth="1"/>
    <col min="96" max="96" width="5.42578125" bestFit="1" customWidth="1"/>
    <col min="97" max="97" width="10" bestFit="1" customWidth="1"/>
    <col min="98" max="98" width="5.42578125" bestFit="1" customWidth="1"/>
    <col min="99" max="99" width="7.28515625" bestFit="1" customWidth="1"/>
    <col min="100" max="100" width="7.42578125" bestFit="1" customWidth="1"/>
    <col min="101" max="101" width="15.5703125" bestFit="1" customWidth="1"/>
    <col min="102" max="102" width="5.5703125" bestFit="1" customWidth="1"/>
    <col min="103" max="103" width="13.42578125" bestFit="1" customWidth="1"/>
    <col min="104" max="104" width="10.5703125" bestFit="1" customWidth="1"/>
    <col min="105" max="105" width="6.7109375" bestFit="1" customWidth="1"/>
    <col min="106" max="106" width="9.85546875" bestFit="1" customWidth="1"/>
    <col min="108" max="108" width="7.42578125" bestFit="1" customWidth="1"/>
    <col min="109" max="109" width="9" bestFit="1" customWidth="1"/>
    <col min="110" max="110" width="6.5703125" bestFit="1" customWidth="1"/>
    <col min="111" max="111" width="7.85546875" bestFit="1" customWidth="1"/>
    <col min="112" max="112" width="10.42578125" bestFit="1" customWidth="1"/>
    <col min="113" max="113" width="8.140625" bestFit="1" customWidth="1"/>
    <col min="114" max="114" width="6.7109375" bestFit="1" customWidth="1"/>
    <col min="115" max="115" width="17.42578125" bestFit="1" customWidth="1"/>
    <col min="116" max="116" width="8.7109375" bestFit="1" customWidth="1"/>
    <col min="117" max="117" width="8.5703125" bestFit="1" customWidth="1"/>
    <col min="118" max="118" width="9.85546875" bestFit="1" customWidth="1"/>
    <col min="119" max="119" width="8.42578125" bestFit="1" customWidth="1"/>
    <col min="120" max="120" width="6.7109375" bestFit="1" customWidth="1"/>
    <col min="121" max="121" width="9.28515625" bestFit="1" customWidth="1"/>
    <col min="122" max="122" width="12.140625" bestFit="1" customWidth="1"/>
    <col min="123" max="123" width="5.7109375" bestFit="1" customWidth="1"/>
    <col min="124" max="124" width="8.28515625" bestFit="1" customWidth="1"/>
    <col min="125" max="125" width="6.7109375" bestFit="1" customWidth="1"/>
    <col min="126" max="126" width="5" bestFit="1" customWidth="1"/>
    <col min="127" max="127" width="6.85546875" bestFit="1" customWidth="1"/>
    <col min="128" max="128" width="6.42578125" bestFit="1" customWidth="1"/>
    <col min="129" max="129" width="10.42578125" bestFit="1" customWidth="1"/>
    <col min="130" max="130" width="8.5703125" bestFit="1" customWidth="1"/>
    <col min="131" max="131" width="11.28515625" bestFit="1" customWidth="1"/>
    <col min="132" max="132" width="7.5703125" bestFit="1" customWidth="1"/>
    <col min="133" max="133" width="7.28515625" bestFit="1" customWidth="1"/>
    <col min="134" max="134" width="7" bestFit="1" customWidth="1"/>
    <col min="135" max="135" width="11.42578125" bestFit="1" customWidth="1"/>
    <col min="136" max="137" width="6.28515625" bestFit="1" customWidth="1"/>
    <col min="138" max="138" width="5.7109375" bestFit="1" customWidth="1"/>
    <col min="139" max="139" width="16.85546875" bestFit="1" customWidth="1"/>
    <col min="140" max="140" width="6.85546875" bestFit="1" customWidth="1"/>
    <col min="141" max="141" width="12" bestFit="1" customWidth="1"/>
    <col min="142" max="142" width="4.5703125" bestFit="1" customWidth="1"/>
    <col min="143" max="143" width="9.42578125" bestFit="1" customWidth="1"/>
    <col min="144" max="144" width="7.85546875" bestFit="1" customWidth="1"/>
    <col min="145" max="145" width="7.140625" bestFit="1" customWidth="1"/>
    <col min="146" max="146" width="10.85546875" bestFit="1" customWidth="1"/>
  </cols>
  <sheetData>
    <row r="1" spans="1:76" x14ac:dyDescent="0.25">
      <c r="A1" t="s">
        <v>132</v>
      </c>
    </row>
    <row r="2" spans="1:76" x14ac:dyDescent="0.25">
      <c r="AQ2" t="s">
        <v>905</v>
      </c>
    </row>
    <row r="3" spans="1:76" x14ac:dyDescent="0.25">
      <c r="A3" t="s">
        <v>114</v>
      </c>
      <c r="B3" s="89"/>
      <c r="C3" s="89"/>
      <c r="D3" s="89"/>
      <c r="E3" s="89"/>
      <c r="F3" s="89"/>
      <c r="G3" s="89"/>
      <c r="H3" s="89"/>
      <c r="I3" s="89"/>
      <c r="J3" s="89"/>
      <c r="K3" s="89"/>
      <c r="L3" s="89"/>
      <c r="M3" s="89"/>
      <c r="N3" s="89"/>
      <c r="O3" s="89"/>
      <c r="P3" s="89"/>
      <c r="Q3" s="89"/>
      <c r="R3" s="90"/>
      <c r="T3" s="88" t="s">
        <v>129</v>
      </c>
      <c r="U3" s="89"/>
      <c r="V3" s="89"/>
      <c r="W3" s="89"/>
      <c r="X3" s="89"/>
      <c r="Y3" s="89"/>
      <c r="Z3" s="89"/>
      <c r="AA3" s="89"/>
      <c r="AB3" s="89"/>
      <c r="AC3" s="89"/>
      <c r="AD3" s="89"/>
      <c r="AE3" s="89"/>
      <c r="AF3" s="89"/>
      <c r="AG3" s="89"/>
      <c r="AH3" s="89"/>
      <c r="AI3" s="89"/>
      <c r="AJ3" s="89"/>
      <c r="AK3" s="89"/>
      <c r="AL3" s="90"/>
      <c r="AU3" s="94" t="s">
        <v>117</v>
      </c>
      <c r="AV3" t="s">
        <v>8</v>
      </c>
      <c r="BK3" t="s">
        <v>908</v>
      </c>
    </row>
    <row r="4" spans="1:76" ht="15.75" x14ac:dyDescent="0.25">
      <c r="A4" s="91"/>
      <c r="R4" s="92"/>
      <c r="T4" s="91"/>
      <c r="Y4" s="93"/>
      <c r="AD4" s="93"/>
      <c r="AE4" s="93"/>
      <c r="AF4" s="93"/>
      <c r="AG4" s="93"/>
      <c r="AH4" s="93"/>
      <c r="AI4" s="93"/>
      <c r="AJ4" s="93"/>
      <c r="AL4" s="92"/>
      <c r="AO4" s="166" t="s">
        <v>122</v>
      </c>
      <c r="AP4" s="156" t="s">
        <v>117</v>
      </c>
      <c r="AQ4" s="151" t="s">
        <v>107</v>
      </c>
      <c r="AR4" s="151" t="s">
        <v>106</v>
      </c>
      <c r="AS4" s="151" t="s">
        <v>105</v>
      </c>
    </row>
    <row r="5" spans="1:76" x14ac:dyDescent="0.25">
      <c r="A5" s="91"/>
      <c r="C5" s="71" t="s">
        <v>122</v>
      </c>
      <c r="D5" s="72" t="s">
        <v>123</v>
      </c>
      <c r="E5" s="71" t="s">
        <v>124</v>
      </c>
      <c r="F5" s="71" t="s">
        <v>125</v>
      </c>
      <c r="G5" s="71" t="s">
        <v>126</v>
      </c>
      <c r="H5" s="93"/>
      <c r="I5" s="93"/>
      <c r="J5" s="93"/>
      <c r="K5" s="93"/>
      <c r="L5" s="93"/>
      <c r="M5" s="93"/>
      <c r="N5" s="93"/>
      <c r="O5" s="93"/>
      <c r="P5" s="93"/>
      <c r="Q5" s="93"/>
      <c r="R5" s="92"/>
      <c r="T5" s="91"/>
      <c r="Y5" s="93"/>
      <c r="AD5" s="93"/>
      <c r="AE5" s="93"/>
      <c r="AF5" s="93"/>
      <c r="AG5" s="93"/>
      <c r="AH5" s="93"/>
      <c r="AI5" s="93"/>
      <c r="AJ5" s="93"/>
      <c r="AL5" s="92"/>
      <c r="AO5" s="32">
        <v>2014</v>
      </c>
      <c r="AP5" s="48" t="s">
        <v>8</v>
      </c>
      <c r="AQ5" s="61">
        <v>421</v>
      </c>
      <c r="AR5" s="61">
        <v>147</v>
      </c>
      <c r="AS5" s="36">
        <v>24.489795918367399</v>
      </c>
      <c r="AU5" s="94" t="s">
        <v>120</v>
      </c>
      <c r="AV5" t="s">
        <v>902</v>
      </c>
      <c r="AW5" t="s">
        <v>903</v>
      </c>
      <c r="BK5" s="80" t="s">
        <v>122</v>
      </c>
      <c r="BL5" s="81" t="s">
        <v>127</v>
      </c>
      <c r="BM5" s="81" t="s">
        <v>909</v>
      </c>
      <c r="BN5" s="171" t="s">
        <v>910</v>
      </c>
      <c r="BO5" s="171" t="s">
        <v>911</v>
      </c>
      <c r="BP5" s="172" t="s">
        <v>126</v>
      </c>
      <c r="BQ5" s="93"/>
      <c r="BR5" s="93"/>
    </row>
    <row r="6" spans="1:76" x14ac:dyDescent="0.25">
      <c r="A6" s="91"/>
      <c r="C6" s="73">
        <v>2014</v>
      </c>
      <c r="D6" s="61" t="s">
        <v>111</v>
      </c>
      <c r="E6" s="39">
        <v>7136</v>
      </c>
      <c r="F6" s="38">
        <v>2307</v>
      </c>
      <c r="G6" s="36">
        <v>32.329035874439498</v>
      </c>
      <c r="H6" s="93"/>
      <c r="I6" s="93"/>
      <c r="J6" s="93"/>
      <c r="K6" s="93"/>
      <c r="L6" s="93"/>
      <c r="M6" s="93"/>
      <c r="N6" s="93"/>
      <c r="O6" s="93"/>
      <c r="P6" s="93"/>
      <c r="Q6" s="93"/>
      <c r="R6" s="92"/>
      <c r="T6" s="99" t="s">
        <v>122</v>
      </c>
      <c r="U6" s="81" t="s">
        <v>130</v>
      </c>
      <c r="V6" s="80" t="s">
        <v>131</v>
      </c>
      <c r="W6" s="80" t="s">
        <v>124</v>
      </c>
      <c r="X6" s="80" t="s">
        <v>126</v>
      </c>
      <c r="Y6" s="93"/>
      <c r="Z6" s="122" t="s">
        <v>136</v>
      </c>
      <c r="AA6" s="122" t="s">
        <v>119</v>
      </c>
      <c r="AB6" s="123"/>
      <c r="AC6" s="125"/>
      <c r="AG6" s="93"/>
      <c r="AH6" s="93"/>
      <c r="AI6" s="93"/>
      <c r="AJ6" s="93"/>
      <c r="AL6" s="92"/>
      <c r="AO6" s="32">
        <v>2014</v>
      </c>
      <c r="AP6" s="48" t="s">
        <v>9</v>
      </c>
      <c r="AQ6" s="61">
        <v>1134</v>
      </c>
      <c r="AR6" s="61">
        <v>144</v>
      </c>
      <c r="AS6" s="36">
        <v>29.8611111111111</v>
      </c>
      <c r="AU6" s="156">
        <v>2014</v>
      </c>
      <c r="AV6" s="95">
        <v>147</v>
      </c>
      <c r="AW6" s="134">
        <v>24.489795918367399</v>
      </c>
      <c r="BK6" s="119">
        <v>2014</v>
      </c>
      <c r="BL6" s="74" t="s">
        <v>912</v>
      </c>
      <c r="BM6" s="74" t="s">
        <v>133</v>
      </c>
      <c r="BN6" s="61">
        <v>909</v>
      </c>
      <c r="BO6" s="61">
        <v>1571</v>
      </c>
      <c r="BP6" s="75">
        <v>57.861234882240602</v>
      </c>
      <c r="BQ6" s="93"/>
      <c r="BR6" s="93"/>
    </row>
    <row r="7" spans="1:76" x14ac:dyDescent="0.25">
      <c r="A7" s="91"/>
      <c r="C7" s="73">
        <v>2014</v>
      </c>
      <c r="D7" s="61" t="s">
        <v>112</v>
      </c>
      <c r="E7" s="39">
        <v>7136</v>
      </c>
      <c r="F7" s="38">
        <v>1851</v>
      </c>
      <c r="G7" s="36">
        <v>25.938901345291502</v>
      </c>
      <c r="H7" s="93"/>
      <c r="I7" s="93"/>
      <c r="J7" s="93"/>
      <c r="K7" s="93"/>
      <c r="L7" s="93"/>
      <c r="M7" s="93"/>
      <c r="N7" s="93"/>
      <c r="O7" s="93"/>
      <c r="P7" s="93"/>
      <c r="Q7" s="93"/>
      <c r="R7" s="92"/>
      <c r="T7" s="100">
        <v>2014</v>
      </c>
      <c r="U7" s="74" t="s">
        <v>118</v>
      </c>
      <c r="V7" s="61">
        <v>4312</v>
      </c>
      <c r="W7" s="61">
        <v>17170</v>
      </c>
      <c r="X7" s="75">
        <v>25.113570180547502</v>
      </c>
      <c r="Y7" s="93"/>
      <c r="Z7" s="122" t="s">
        <v>120</v>
      </c>
      <c r="AA7" s="123" t="s">
        <v>118</v>
      </c>
      <c r="AB7" s="125" t="s">
        <v>128</v>
      </c>
      <c r="AC7" s="129" t="s">
        <v>121</v>
      </c>
      <c r="AG7" s="93"/>
      <c r="AH7" s="93"/>
      <c r="AI7" s="93"/>
      <c r="AJ7" s="93"/>
      <c r="AL7" s="92"/>
      <c r="AO7" s="32">
        <v>2014</v>
      </c>
      <c r="AP7" s="48" t="s">
        <v>84</v>
      </c>
      <c r="AQ7" s="61">
        <v>1637</v>
      </c>
      <c r="AR7" s="61">
        <v>327</v>
      </c>
      <c r="AS7" s="37">
        <v>16.5137614678899</v>
      </c>
      <c r="AU7" s="156">
        <v>2015</v>
      </c>
      <c r="AV7" s="95">
        <v>152</v>
      </c>
      <c r="AW7" s="134">
        <v>28.289473684210499</v>
      </c>
      <c r="BK7" s="119">
        <v>2014</v>
      </c>
      <c r="BL7" s="74" t="s">
        <v>912</v>
      </c>
      <c r="BM7" s="74" t="s">
        <v>134</v>
      </c>
      <c r="BN7" s="61">
        <v>489</v>
      </c>
      <c r="BO7" s="61">
        <v>1571</v>
      </c>
      <c r="BP7" s="75">
        <v>31.126670910248301</v>
      </c>
      <c r="BQ7" s="93"/>
      <c r="BR7" s="176" t="s">
        <v>136</v>
      </c>
      <c r="BS7" s="176" t="s">
        <v>119</v>
      </c>
      <c r="BT7" s="177"/>
      <c r="BU7" s="177"/>
      <c r="BV7" s="177"/>
      <c r="BW7" s="177"/>
      <c r="BX7" s="177"/>
    </row>
    <row r="8" spans="1:76" x14ac:dyDescent="0.25">
      <c r="A8" s="91"/>
      <c r="C8" s="73">
        <v>2014</v>
      </c>
      <c r="D8" s="61" t="s">
        <v>113</v>
      </c>
      <c r="E8" s="39">
        <v>7136</v>
      </c>
      <c r="F8" s="38">
        <v>2978</v>
      </c>
      <c r="G8" s="36">
        <v>41.732062780269104</v>
      </c>
      <c r="H8" s="93"/>
      <c r="I8" s="122" t="s">
        <v>136</v>
      </c>
      <c r="J8" s="122" t="s">
        <v>119</v>
      </c>
      <c r="K8" s="123"/>
      <c r="L8" s="124"/>
      <c r="M8" s="125"/>
      <c r="R8" s="92"/>
      <c r="T8" s="100">
        <v>2014</v>
      </c>
      <c r="U8" s="74" t="s">
        <v>128</v>
      </c>
      <c r="V8" s="61">
        <v>2824</v>
      </c>
      <c r="W8" s="61">
        <v>19420</v>
      </c>
      <c r="X8" s="75">
        <v>14.541709577754901</v>
      </c>
      <c r="Y8" s="93"/>
      <c r="Z8" s="143">
        <v>2014</v>
      </c>
      <c r="AA8" s="140">
        <v>25.113570180547502</v>
      </c>
      <c r="AB8" s="138">
        <v>14.541709577754901</v>
      </c>
      <c r="AC8" s="139">
        <v>39.655279758302399</v>
      </c>
      <c r="AG8" s="93"/>
      <c r="AH8" s="93"/>
      <c r="AI8" s="93"/>
      <c r="AJ8" s="93"/>
      <c r="AL8" s="92"/>
      <c r="AO8" s="32">
        <v>2014</v>
      </c>
      <c r="AP8" s="48" t="s">
        <v>10</v>
      </c>
      <c r="AQ8" s="61">
        <v>147</v>
      </c>
      <c r="AR8" s="61">
        <v>360</v>
      </c>
      <c r="AS8" s="36">
        <v>25.2777777777778</v>
      </c>
      <c r="AU8" s="156">
        <v>2016</v>
      </c>
      <c r="AV8" s="95">
        <v>166</v>
      </c>
      <c r="AW8" s="134">
        <v>24.096385542168701</v>
      </c>
      <c r="BK8" s="119">
        <v>2014</v>
      </c>
      <c r="BL8" s="74" t="s">
        <v>912</v>
      </c>
      <c r="BM8" s="74" t="s">
        <v>906</v>
      </c>
      <c r="BN8" s="61">
        <v>25</v>
      </c>
      <c r="BO8" s="61">
        <v>1571</v>
      </c>
      <c r="BP8" s="75">
        <v>1.59134309357097</v>
      </c>
      <c r="BQ8" s="93"/>
      <c r="BR8" s="94" t="s">
        <v>120</v>
      </c>
      <c r="BS8" s="177" t="s">
        <v>133</v>
      </c>
      <c r="BT8" s="177" t="s">
        <v>134</v>
      </c>
      <c r="BU8" s="177" t="s">
        <v>907</v>
      </c>
      <c r="BV8" s="177" t="s">
        <v>135</v>
      </c>
      <c r="BW8" s="177" t="s">
        <v>906</v>
      </c>
      <c r="BX8" s="177" t="s">
        <v>121</v>
      </c>
    </row>
    <row r="9" spans="1:76" x14ac:dyDescent="0.25">
      <c r="A9" s="91"/>
      <c r="C9" s="73">
        <v>2015</v>
      </c>
      <c r="D9" s="61" t="s">
        <v>111</v>
      </c>
      <c r="E9" s="39">
        <v>7126</v>
      </c>
      <c r="F9" s="38">
        <v>2443</v>
      </c>
      <c r="G9" s="36">
        <v>34.282907662082501</v>
      </c>
      <c r="H9" s="93"/>
      <c r="I9" s="122" t="s">
        <v>120</v>
      </c>
      <c r="J9" s="123" t="s">
        <v>111</v>
      </c>
      <c r="K9" s="124" t="s">
        <v>112</v>
      </c>
      <c r="L9" s="125" t="s">
        <v>113</v>
      </c>
      <c r="M9" s="129" t="s">
        <v>121</v>
      </c>
      <c r="R9" s="92"/>
      <c r="T9" s="100">
        <v>2015</v>
      </c>
      <c r="U9" s="74" t="s">
        <v>118</v>
      </c>
      <c r="V9" s="61">
        <v>4306</v>
      </c>
      <c r="W9" s="61">
        <v>17466</v>
      </c>
      <c r="X9" s="75">
        <v>24.6536127333104</v>
      </c>
      <c r="Y9" s="93"/>
      <c r="Z9" s="144">
        <v>2015</v>
      </c>
      <c r="AA9" s="141">
        <v>24.6536127333104</v>
      </c>
      <c r="AB9" s="134">
        <v>14.082397003745299</v>
      </c>
      <c r="AC9" s="135">
        <v>38.736009737055696</v>
      </c>
      <c r="AG9" s="93"/>
      <c r="AH9" s="93"/>
      <c r="AI9" s="93"/>
      <c r="AJ9" s="93"/>
      <c r="AL9" s="92"/>
      <c r="AO9" s="32">
        <v>2014</v>
      </c>
      <c r="AP9" s="48" t="s">
        <v>85</v>
      </c>
      <c r="AQ9" s="61">
        <v>144</v>
      </c>
      <c r="AR9" s="61">
        <v>208</v>
      </c>
      <c r="AS9" s="36">
        <v>25.961538461538499</v>
      </c>
      <c r="AU9" s="156">
        <v>2017</v>
      </c>
      <c r="AV9" s="95">
        <v>165</v>
      </c>
      <c r="AW9" s="134">
        <v>30.303030303030301</v>
      </c>
      <c r="BK9" s="119">
        <v>2014</v>
      </c>
      <c r="BL9" s="74" t="s">
        <v>912</v>
      </c>
      <c r="BM9" s="74" t="s">
        <v>907</v>
      </c>
      <c r="BN9" s="61">
        <v>117</v>
      </c>
      <c r="BO9" s="61">
        <v>1571</v>
      </c>
      <c r="BP9" s="75">
        <v>7.4474856779121597</v>
      </c>
      <c r="BQ9" s="93"/>
      <c r="BR9" s="156">
        <v>2014</v>
      </c>
      <c r="BS9" s="157">
        <v>57.861234882240602</v>
      </c>
      <c r="BT9" s="157">
        <v>31.126670910248301</v>
      </c>
      <c r="BU9" s="157">
        <v>7.4474856779121597</v>
      </c>
      <c r="BV9" s="157">
        <v>1.97326543602801</v>
      </c>
      <c r="BW9" s="157">
        <v>1.59134309357097</v>
      </c>
      <c r="BX9" s="157">
        <v>100.00000000000004</v>
      </c>
    </row>
    <row r="10" spans="1:76" x14ac:dyDescent="0.25">
      <c r="A10" s="91"/>
      <c r="C10" s="73">
        <v>2015</v>
      </c>
      <c r="D10" s="61" t="s">
        <v>112</v>
      </c>
      <c r="E10" s="39">
        <v>7126</v>
      </c>
      <c r="F10" s="38">
        <v>1834</v>
      </c>
      <c r="G10" s="36">
        <v>25.736738703339899</v>
      </c>
      <c r="H10" s="93"/>
      <c r="I10" s="143">
        <v>2014</v>
      </c>
      <c r="J10" s="140">
        <v>32.329035874439498</v>
      </c>
      <c r="K10" s="138">
        <v>25.938901345291502</v>
      </c>
      <c r="L10" s="138">
        <v>41.732062780269104</v>
      </c>
      <c r="M10" s="139">
        <v>100.0000000000001</v>
      </c>
      <c r="R10" s="92"/>
      <c r="T10" s="100">
        <v>2015</v>
      </c>
      <c r="U10" s="74" t="s">
        <v>128</v>
      </c>
      <c r="V10" s="61">
        <v>2820</v>
      </c>
      <c r="W10" s="61">
        <v>20025</v>
      </c>
      <c r="X10" s="75">
        <v>14.082397003745299</v>
      </c>
      <c r="Y10" s="93"/>
      <c r="Z10" s="144">
        <v>2016</v>
      </c>
      <c r="AA10" s="141">
        <v>24.987199180747599</v>
      </c>
      <c r="AB10" s="134">
        <v>13.6621838131767</v>
      </c>
      <c r="AC10" s="135">
        <v>38.649382993924299</v>
      </c>
      <c r="AG10" s="93"/>
      <c r="AH10" s="93"/>
      <c r="AI10" s="93"/>
      <c r="AJ10" s="93"/>
      <c r="AL10" s="92"/>
      <c r="AO10" s="32">
        <v>2014</v>
      </c>
      <c r="AP10" s="48" t="s">
        <v>11</v>
      </c>
      <c r="AQ10" s="61">
        <v>327</v>
      </c>
      <c r="AR10" s="61">
        <v>355</v>
      </c>
      <c r="AS10" s="37">
        <v>32.112676056338003</v>
      </c>
      <c r="AU10" s="156">
        <v>2018</v>
      </c>
      <c r="AV10" s="95">
        <v>168</v>
      </c>
      <c r="AW10" s="134">
        <v>26.785714285714299</v>
      </c>
      <c r="BK10" s="119">
        <v>2014</v>
      </c>
      <c r="BL10" s="74" t="s">
        <v>912</v>
      </c>
      <c r="BM10" s="74" t="s">
        <v>135</v>
      </c>
      <c r="BN10" s="61">
        <v>31</v>
      </c>
      <c r="BO10" s="61">
        <v>1571</v>
      </c>
      <c r="BP10" s="75">
        <v>1.97326543602801</v>
      </c>
      <c r="BQ10" s="93"/>
      <c r="BR10" s="156">
        <v>2015</v>
      </c>
      <c r="BS10" s="157">
        <v>60.3105590062112</v>
      </c>
      <c r="BT10" s="157">
        <v>32.2981366459627</v>
      </c>
      <c r="BU10" s="157">
        <v>4.9068322981366501</v>
      </c>
      <c r="BV10" s="157">
        <v>0.86956521739129999</v>
      </c>
      <c r="BW10" s="157">
        <v>1.6149068322981399</v>
      </c>
      <c r="BX10" s="157">
        <v>100</v>
      </c>
    </row>
    <row r="11" spans="1:76" x14ac:dyDescent="0.25">
      <c r="A11" s="91"/>
      <c r="C11" s="73">
        <v>2015</v>
      </c>
      <c r="D11" s="61" t="s">
        <v>113</v>
      </c>
      <c r="E11" s="39">
        <v>7126</v>
      </c>
      <c r="F11" s="38">
        <v>2849</v>
      </c>
      <c r="G11" s="36">
        <v>39.980353634577597</v>
      </c>
      <c r="H11" s="93"/>
      <c r="I11" s="144">
        <v>2015</v>
      </c>
      <c r="J11" s="141">
        <v>34.282907662082501</v>
      </c>
      <c r="K11" s="134">
        <v>25.736738703339899</v>
      </c>
      <c r="L11" s="134">
        <v>39.980353634577597</v>
      </c>
      <c r="M11" s="135">
        <v>100</v>
      </c>
      <c r="R11" s="92"/>
      <c r="T11" s="100">
        <v>2016</v>
      </c>
      <c r="U11" s="74" t="s">
        <v>128</v>
      </c>
      <c r="V11" s="61">
        <v>2814</v>
      </c>
      <c r="W11" s="61">
        <v>20597</v>
      </c>
      <c r="X11" s="75">
        <v>13.6621838131767</v>
      </c>
      <c r="Y11" s="93"/>
      <c r="Z11" s="144">
        <v>2017</v>
      </c>
      <c r="AA11" s="141">
        <v>24.1430361006719</v>
      </c>
      <c r="AB11" s="134">
        <v>13.140174506828499</v>
      </c>
      <c r="AC11" s="135">
        <v>37.283210607500401</v>
      </c>
      <c r="AG11" s="93"/>
      <c r="AH11" s="93"/>
      <c r="AI11" s="93"/>
      <c r="AJ11" s="93"/>
      <c r="AL11" s="92"/>
      <c r="AO11" s="32">
        <v>2014</v>
      </c>
      <c r="AP11" s="48" t="s">
        <v>12</v>
      </c>
      <c r="AQ11" s="61">
        <v>360</v>
      </c>
      <c r="AR11" s="61">
        <v>296</v>
      </c>
      <c r="AS11" s="36">
        <v>26.013513513513502</v>
      </c>
      <c r="AU11" s="156">
        <v>2019</v>
      </c>
      <c r="AV11" s="95">
        <v>162</v>
      </c>
      <c r="AW11" s="134">
        <v>25.925925925925899</v>
      </c>
      <c r="BK11" s="119">
        <v>2015</v>
      </c>
      <c r="BL11" s="74" t="s">
        <v>912</v>
      </c>
      <c r="BM11" s="74" t="s">
        <v>133</v>
      </c>
      <c r="BN11" s="61">
        <v>971</v>
      </c>
      <c r="BO11" s="61">
        <v>1610</v>
      </c>
      <c r="BP11" s="75">
        <v>60.3105590062112</v>
      </c>
      <c r="BQ11" s="93"/>
      <c r="BR11" s="156">
        <v>2016</v>
      </c>
      <c r="BS11" s="157">
        <v>60.012554927809198</v>
      </c>
      <c r="BT11" s="157">
        <v>33.709981167608298</v>
      </c>
      <c r="BU11" s="157">
        <v>3.9548022598870101</v>
      </c>
      <c r="BV11" s="157">
        <v>1.0043942247332101</v>
      </c>
      <c r="BW11" s="157">
        <v>1.3182674199623401</v>
      </c>
      <c r="BX11" s="157">
        <v>100.00000000000004</v>
      </c>
    </row>
    <row r="12" spans="1:76" x14ac:dyDescent="0.25">
      <c r="A12" s="91"/>
      <c r="C12" s="73">
        <v>2016</v>
      </c>
      <c r="D12" s="61" t="s">
        <v>111</v>
      </c>
      <c r="E12" s="39">
        <v>7206</v>
      </c>
      <c r="F12" s="38">
        <v>2453</v>
      </c>
      <c r="G12" s="36">
        <v>34.041076880377503</v>
      </c>
      <c r="H12" s="93"/>
      <c r="I12" s="144">
        <v>2016</v>
      </c>
      <c r="J12" s="141">
        <v>34.041076880377503</v>
      </c>
      <c r="K12" s="134">
        <v>26.158756591729102</v>
      </c>
      <c r="L12" s="134">
        <v>39.800166527893403</v>
      </c>
      <c r="M12" s="135">
        <v>100</v>
      </c>
      <c r="R12" s="92"/>
      <c r="T12" s="100">
        <v>2016</v>
      </c>
      <c r="U12" s="74" t="s">
        <v>118</v>
      </c>
      <c r="V12" s="61">
        <v>4392</v>
      </c>
      <c r="W12" s="61">
        <v>17577</v>
      </c>
      <c r="X12" s="75">
        <v>24.987199180747599</v>
      </c>
      <c r="Y12" s="93"/>
      <c r="Z12" s="144">
        <v>2018</v>
      </c>
      <c r="AA12" s="141">
        <v>24.340561881329801</v>
      </c>
      <c r="AB12" s="134">
        <v>12.5723279174189</v>
      </c>
      <c r="AC12" s="135">
        <v>36.912889798748701</v>
      </c>
      <c r="AG12" s="93"/>
      <c r="AH12" s="93"/>
      <c r="AI12" s="93"/>
      <c r="AJ12" s="93"/>
      <c r="AL12" s="92"/>
      <c r="AO12" s="32">
        <v>2014</v>
      </c>
      <c r="AP12" s="48" t="s">
        <v>56</v>
      </c>
      <c r="AQ12" s="61">
        <v>208</v>
      </c>
      <c r="AR12" s="61">
        <v>212</v>
      </c>
      <c r="AS12" s="36">
        <v>12.264150943396199</v>
      </c>
      <c r="AU12" s="156">
        <v>2020</v>
      </c>
      <c r="AV12" s="95">
        <v>162</v>
      </c>
      <c r="AW12" s="134">
        <v>28.395061728395099</v>
      </c>
      <c r="BK12" s="119">
        <v>2015</v>
      </c>
      <c r="BL12" s="74" t="s">
        <v>912</v>
      </c>
      <c r="BM12" s="74" t="s">
        <v>134</v>
      </c>
      <c r="BN12" s="61">
        <v>520</v>
      </c>
      <c r="BO12" s="61">
        <v>1610</v>
      </c>
      <c r="BP12" s="75">
        <v>32.2981366459627</v>
      </c>
      <c r="BQ12" s="93"/>
      <c r="BR12" s="156">
        <v>2017</v>
      </c>
      <c r="BS12" s="157">
        <v>62.095808383233503</v>
      </c>
      <c r="BT12" s="157">
        <v>30.958083832335301</v>
      </c>
      <c r="BU12" s="157">
        <v>4.6706586826347296</v>
      </c>
      <c r="BV12" s="157">
        <v>0.65868263473054001</v>
      </c>
      <c r="BW12" s="157">
        <v>1.6167664670658699</v>
      </c>
      <c r="BX12" s="157">
        <v>99.999999999999943</v>
      </c>
    </row>
    <row r="13" spans="1:76" x14ac:dyDescent="0.25">
      <c r="A13" s="91"/>
      <c r="C13" s="73">
        <v>2016</v>
      </c>
      <c r="D13" s="61" t="s">
        <v>112</v>
      </c>
      <c r="E13" s="39">
        <v>7206</v>
      </c>
      <c r="F13" s="38">
        <v>1885</v>
      </c>
      <c r="G13" s="36">
        <v>26.158756591729102</v>
      </c>
      <c r="H13" s="93"/>
      <c r="I13" s="144">
        <v>2017</v>
      </c>
      <c r="J13" s="141">
        <v>36.000570532021101</v>
      </c>
      <c r="K13" s="134">
        <v>25.4314648409642</v>
      </c>
      <c r="L13" s="134">
        <v>38.567964627014703</v>
      </c>
      <c r="M13" s="135">
        <v>100</v>
      </c>
      <c r="R13" s="92"/>
      <c r="T13" s="100">
        <v>2017</v>
      </c>
      <c r="U13" s="74" t="s">
        <v>118</v>
      </c>
      <c r="V13" s="61">
        <v>4240</v>
      </c>
      <c r="W13" s="61">
        <v>17562</v>
      </c>
      <c r="X13" s="75">
        <v>24.1430361006719</v>
      </c>
      <c r="Y13" s="93"/>
      <c r="Z13" s="144">
        <v>2019</v>
      </c>
      <c r="AA13" s="141">
        <v>23.442821682156701</v>
      </c>
      <c r="AB13" s="134">
        <v>11.8028473429498</v>
      </c>
      <c r="AC13" s="135">
        <v>35.245669025106501</v>
      </c>
      <c r="AG13" s="93"/>
      <c r="AH13" s="93"/>
      <c r="AI13" s="93"/>
      <c r="AJ13" s="93"/>
      <c r="AL13" s="92"/>
      <c r="AO13" s="32">
        <v>2014</v>
      </c>
      <c r="AP13" s="48" t="s">
        <v>13</v>
      </c>
      <c r="AQ13" s="61">
        <v>355</v>
      </c>
      <c r="AR13" s="61">
        <v>124</v>
      </c>
      <c r="AS13" s="36">
        <v>22.580645161290299</v>
      </c>
      <c r="AU13" s="156">
        <v>2021</v>
      </c>
      <c r="AV13" s="95">
        <v>169</v>
      </c>
      <c r="AW13" s="134">
        <v>21.301775147929</v>
      </c>
      <c r="BK13" s="119">
        <v>2015</v>
      </c>
      <c r="BL13" s="74" t="s">
        <v>912</v>
      </c>
      <c r="BM13" s="74" t="s">
        <v>906</v>
      </c>
      <c r="BN13" s="61">
        <v>26</v>
      </c>
      <c r="BO13" s="61">
        <v>1610</v>
      </c>
      <c r="BP13" s="75">
        <v>1.6149068322981399</v>
      </c>
      <c r="BQ13" s="93"/>
      <c r="BR13" s="156">
        <v>2018</v>
      </c>
      <c r="BS13" s="157">
        <v>62.119437939110099</v>
      </c>
      <c r="BT13" s="157">
        <v>31.2646370023419</v>
      </c>
      <c r="BU13" s="157">
        <v>4.5081967213114797</v>
      </c>
      <c r="BV13" s="157">
        <v>0.46838407494145001</v>
      </c>
      <c r="BW13" s="157">
        <v>1.63934426229508</v>
      </c>
      <c r="BX13" s="157">
        <v>100.00000000000001</v>
      </c>
    </row>
    <row r="14" spans="1:76" x14ac:dyDescent="0.25">
      <c r="A14" s="91"/>
      <c r="C14" s="73">
        <v>2016</v>
      </c>
      <c r="D14" s="61" t="s">
        <v>113</v>
      </c>
      <c r="E14" s="39">
        <v>7206</v>
      </c>
      <c r="F14" s="38">
        <v>2868</v>
      </c>
      <c r="G14" s="36">
        <v>39.800166527893403</v>
      </c>
      <c r="H14" s="93"/>
      <c r="I14" s="144">
        <v>2018</v>
      </c>
      <c r="J14" s="141">
        <v>38.421807747489197</v>
      </c>
      <c r="K14" s="134">
        <v>24.519368723098999</v>
      </c>
      <c r="L14" s="134">
        <v>37.058823529411796</v>
      </c>
      <c r="M14" s="135">
        <v>100</v>
      </c>
      <c r="R14" s="92"/>
      <c r="T14" s="100">
        <v>2017</v>
      </c>
      <c r="U14" s="74" t="s">
        <v>128</v>
      </c>
      <c r="V14" s="61">
        <v>2771</v>
      </c>
      <c r="W14" s="61">
        <v>21088</v>
      </c>
      <c r="X14" s="75">
        <v>13.140174506828499</v>
      </c>
      <c r="Y14" s="93"/>
      <c r="Z14" s="144">
        <v>2020</v>
      </c>
      <c r="AA14" s="141">
        <v>23.5903670255876</v>
      </c>
      <c r="AB14" s="134">
        <v>12.9543465241627</v>
      </c>
      <c r="AC14" s="135">
        <v>36.544713549750298</v>
      </c>
      <c r="AG14" s="93"/>
      <c r="AH14" s="93"/>
      <c r="AI14" s="93"/>
      <c r="AJ14" s="93"/>
      <c r="AL14" s="92"/>
      <c r="AO14" s="32">
        <v>2014</v>
      </c>
      <c r="AP14" s="48" t="s">
        <v>14</v>
      </c>
      <c r="AQ14" s="61">
        <v>296</v>
      </c>
      <c r="AR14" s="61">
        <v>175</v>
      </c>
      <c r="AS14" s="36">
        <v>17.1428571428571</v>
      </c>
      <c r="AU14" s="156">
        <v>2022</v>
      </c>
      <c r="AV14" s="95">
        <v>154</v>
      </c>
      <c r="AW14" s="134">
        <v>19.480519480519501</v>
      </c>
      <c r="BK14" s="119">
        <v>2015</v>
      </c>
      <c r="BL14" s="74" t="s">
        <v>912</v>
      </c>
      <c r="BM14" s="74" t="s">
        <v>907</v>
      </c>
      <c r="BN14" s="61">
        <v>79</v>
      </c>
      <c r="BO14" s="61">
        <v>1610</v>
      </c>
      <c r="BP14" s="75">
        <v>4.9068322981366501</v>
      </c>
      <c r="BQ14" s="93"/>
      <c r="BR14" s="156">
        <v>2019</v>
      </c>
      <c r="BS14" s="157">
        <v>62.335092348285002</v>
      </c>
      <c r="BT14" s="157">
        <v>31.2664907651715</v>
      </c>
      <c r="BU14" s="157">
        <v>4.3535620052770501</v>
      </c>
      <c r="BV14" s="157">
        <v>0.46174142480211</v>
      </c>
      <c r="BW14" s="157">
        <v>1.5831134564643801</v>
      </c>
      <c r="BX14" s="157">
        <v>100.00000000000004</v>
      </c>
    </row>
    <row r="15" spans="1:76" x14ac:dyDescent="0.25">
      <c r="A15" s="91"/>
      <c r="C15" s="73">
        <v>2017</v>
      </c>
      <c r="D15" s="61" t="s">
        <v>111</v>
      </c>
      <c r="E15" s="39">
        <v>7011</v>
      </c>
      <c r="F15" s="38">
        <v>2524</v>
      </c>
      <c r="G15" s="36">
        <v>36.000570532021101</v>
      </c>
      <c r="H15" s="93"/>
      <c r="I15" s="144">
        <v>2019</v>
      </c>
      <c r="J15" s="141">
        <v>38.673360718089199</v>
      </c>
      <c r="K15" s="134">
        <v>25.756884223337899</v>
      </c>
      <c r="L15" s="134">
        <v>35.569755058573001</v>
      </c>
      <c r="M15" s="135">
        <v>100.00000000000011</v>
      </c>
      <c r="R15" s="92"/>
      <c r="T15" s="100">
        <v>2018</v>
      </c>
      <c r="U15" s="74" t="s">
        <v>128</v>
      </c>
      <c r="V15" s="61">
        <v>2716</v>
      </c>
      <c r="W15" s="61">
        <v>21603</v>
      </c>
      <c r="X15" s="75">
        <v>12.5723279174189</v>
      </c>
      <c r="Y15" s="93"/>
      <c r="Z15" s="144">
        <v>2021</v>
      </c>
      <c r="AA15" s="141">
        <v>23.765813474551301</v>
      </c>
      <c r="AB15" s="134">
        <v>12.9223661563547</v>
      </c>
      <c r="AC15" s="135">
        <v>36.688179630905999</v>
      </c>
      <c r="AG15" s="93"/>
      <c r="AH15" s="93"/>
      <c r="AI15" s="93"/>
      <c r="AJ15" s="93"/>
      <c r="AL15" s="92"/>
      <c r="AO15" s="32">
        <v>2014</v>
      </c>
      <c r="AP15" s="48" t="s">
        <v>86</v>
      </c>
      <c r="AQ15" s="61">
        <v>212</v>
      </c>
      <c r="AR15" s="61">
        <v>961</v>
      </c>
      <c r="AS15" s="36">
        <v>27.679500520291398</v>
      </c>
      <c r="AU15" s="156">
        <v>2023</v>
      </c>
      <c r="AV15" s="95">
        <v>167</v>
      </c>
      <c r="AW15" s="134">
        <v>13.1736526946108</v>
      </c>
      <c r="BK15" s="119">
        <v>2015</v>
      </c>
      <c r="BL15" s="74" t="s">
        <v>912</v>
      </c>
      <c r="BM15" s="74" t="s">
        <v>135</v>
      </c>
      <c r="BN15" s="61">
        <v>14</v>
      </c>
      <c r="BO15" s="61">
        <v>1610</v>
      </c>
      <c r="BP15" s="75">
        <v>0.86956521739129999</v>
      </c>
      <c r="BQ15" s="93"/>
      <c r="BR15" s="156">
        <v>2020</v>
      </c>
      <c r="BS15" s="157">
        <v>65.504490227152701</v>
      </c>
      <c r="BT15" s="157">
        <v>29.371368198626499</v>
      </c>
      <c r="BU15" s="157">
        <v>3.53935552033809</v>
      </c>
      <c r="BV15" s="157">
        <v>0.26413100898045</v>
      </c>
      <c r="BW15" s="157">
        <v>1.32065504490227</v>
      </c>
      <c r="BX15" s="157">
        <v>100.00000000000001</v>
      </c>
    </row>
    <row r="16" spans="1:76" x14ac:dyDescent="0.25">
      <c r="A16" s="91"/>
      <c r="C16" s="73">
        <v>2017</v>
      </c>
      <c r="D16" s="61" t="s">
        <v>112</v>
      </c>
      <c r="E16" s="39">
        <v>7011</v>
      </c>
      <c r="F16" s="38">
        <v>1783</v>
      </c>
      <c r="G16" s="36">
        <v>25.4314648409642</v>
      </c>
      <c r="H16" s="93"/>
      <c r="I16" s="144">
        <v>2020</v>
      </c>
      <c r="J16" s="141">
        <v>41.571075940177202</v>
      </c>
      <c r="K16" s="134">
        <v>25.9474372005227</v>
      </c>
      <c r="L16" s="134">
        <v>32.481486859300098</v>
      </c>
      <c r="M16" s="135">
        <v>100</v>
      </c>
      <c r="R16" s="92"/>
      <c r="T16" s="100">
        <v>2018</v>
      </c>
      <c r="U16" s="74" t="s">
        <v>118</v>
      </c>
      <c r="V16" s="61">
        <v>4254</v>
      </c>
      <c r="W16" s="61">
        <v>17477</v>
      </c>
      <c r="X16" s="75">
        <v>24.340561881329801</v>
      </c>
      <c r="Y16" s="93"/>
      <c r="Z16" s="144">
        <v>2022</v>
      </c>
      <c r="AA16" s="141">
        <v>23.820952838113499</v>
      </c>
      <c r="AB16" s="134">
        <v>12.4152985583701</v>
      </c>
      <c r="AC16" s="135">
        <v>36.236251396483595</v>
      </c>
      <c r="AG16" s="93"/>
      <c r="AH16" s="93"/>
      <c r="AI16" s="93"/>
      <c r="AJ16" s="93"/>
      <c r="AL16" s="92"/>
      <c r="AO16" s="32">
        <v>2014</v>
      </c>
      <c r="AP16" s="48" t="s">
        <v>88</v>
      </c>
      <c r="AQ16" s="61">
        <v>124</v>
      </c>
      <c r="AR16" s="61">
        <v>22</v>
      </c>
      <c r="AS16" s="36" t="s">
        <v>137</v>
      </c>
      <c r="AU16" s="156">
        <v>2024</v>
      </c>
      <c r="AV16" s="95">
        <v>190</v>
      </c>
      <c r="AW16" s="134">
        <v>15.789473684210501</v>
      </c>
      <c r="BK16" s="119">
        <v>2016</v>
      </c>
      <c r="BL16" s="74" t="s">
        <v>912</v>
      </c>
      <c r="BM16" s="74" t="s">
        <v>133</v>
      </c>
      <c r="BN16" s="61">
        <v>956</v>
      </c>
      <c r="BO16" s="61">
        <v>1593</v>
      </c>
      <c r="BP16" s="75">
        <v>60.012554927809198</v>
      </c>
      <c r="BQ16" s="93"/>
      <c r="BR16" s="156">
        <v>2021</v>
      </c>
      <c r="BS16" s="157">
        <v>66.192560175054695</v>
      </c>
      <c r="BT16" s="157">
        <v>28.391684901531701</v>
      </c>
      <c r="BU16" s="157">
        <v>3.2822757111597398</v>
      </c>
      <c r="BV16" s="157">
        <v>0.38293216630197002</v>
      </c>
      <c r="BW16" s="157">
        <v>1.7505470459518599</v>
      </c>
      <c r="BX16" s="157">
        <v>99.999999999999972</v>
      </c>
    </row>
    <row r="17" spans="1:76" x14ac:dyDescent="0.25">
      <c r="A17" s="91"/>
      <c r="C17" s="73">
        <v>2017</v>
      </c>
      <c r="D17" s="61" t="s">
        <v>113</v>
      </c>
      <c r="E17" s="39">
        <v>7011</v>
      </c>
      <c r="F17" s="38">
        <v>2704</v>
      </c>
      <c r="G17" s="36">
        <v>38.567964627014703</v>
      </c>
      <c r="H17" s="93"/>
      <c r="I17" s="144">
        <v>2021</v>
      </c>
      <c r="J17" s="141">
        <v>41.091120139291903</v>
      </c>
      <c r="K17" s="134">
        <v>27.930934416715001</v>
      </c>
      <c r="L17" s="134">
        <v>30.977945443993001</v>
      </c>
      <c r="M17" s="135">
        <v>99.999999999999915</v>
      </c>
      <c r="R17" s="92"/>
      <c r="T17" s="100">
        <v>2019</v>
      </c>
      <c r="U17" s="74" t="s">
        <v>118</v>
      </c>
      <c r="V17" s="61">
        <v>4061</v>
      </c>
      <c r="W17" s="61">
        <v>17323</v>
      </c>
      <c r="X17" s="75">
        <v>23.442821682156701</v>
      </c>
      <c r="Y17" s="93"/>
      <c r="Z17" s="144">
        <v>2023</v>
      </c>
      <c r="AA17" s="141">
        <v>23.198776758409799</v>
      </c>
      <c r="AB17" s="134">
        <v>11.481779206859599</v>
      </c>
      <c r="AC17" s="135">
        <v>34.680555965269399</v>
      </c>
      <c r="AG17" s="93"/>
      <c r="AH17" s="93"/>
      <c r="AI17" s="93"/>
      <c r="AJ17" s="93"/>
      <c r="AL17" s="92"/>
      <c r="AO17" s="32">
        <v>2014</v>
      </c>
      <c r="AP17" s="48" t="s">
        <v>37</v>
      </c>
      <c r="AQ17" s="61">
        <v>175</v>
      </c>
      <c r="AR17" s="61">
        <v>206</v>
      </c>
      <c r="AS17" s="36">
        <v>20.873786407767</v>
      </c>
      <c r="AU17" s="156">
        <v>2025</v>
      </c>
      <c r="AV17" s="95">
        <v>198</v>
      </c>
      <c r="AW17" s="134">
        <v>18.686868686868699</v>
      </c>
      <c r="BK17" s="119">
        <v>2016</v>
      </c>
      <c r="BL17" s="74" t="s">
        <v>912</v>
      </c>
      <c r="BM17" s="74" t="s">
        <v>134</v>
      </c>
      <c r="BN17" s="61">
        <v>537</v>
      </c>
      <c r="BO17" s="61">
        <v>1593</v>
      </c>
      <c r="BP17" s="75">
        <v>33.709981167608298</v>
      </c>
      <c r="BQ17" s="93"/>
      <c r="BR17" s="156">
        <v>2022</v>
      </c>
      <c r="BS17" s="157">
        <v>66.296728971962594</v>
      </c>
      <c r="BT17" s="157">
        <v>28.095794392523398</v>
      </c>
      <c r="BU17" s="157">
        <v>3.2126168224299101</v>
      </c>
      <c r="BV17" s="157">
        <v>0.58411214953270996</v>
      </c>
      <c r="BW17" s="157">
        <v>1.8107476635513999</v>
      </c>
      <c r="BX17" s="157">
        <v>100.00000000000001</v>
      </c>
    </row>
    <row r="18" spans="1:76" x14ac:dyDescent="0.25">
      <c r="A18" s="91"/>
      <c r="C18" s="73">
        <v>2018</v>
      </c>
      <c r="D18" s="61" t="s">
        <v>111</v>
      </c>
      <c r="E18" s="39">
        <v>6970</v>
      </c>
      <c r="F18" s="38">
        <v>2678</v>
      </c>
      <c r="G18" s="36">
        <v>38.421807747489197</v>
      </c>
      <c r="H18" s="93"/>
      <c r="I18" s="144">
        <v>2022</v>
      </c>
      <c r="J18" s="141">
        <v>42.1492537313433</v>
      </c>
      <c r="K18" s="134">
        <v>27.701492537313399</v>
      </c>
      <c r="L18" s="134">
        <v>30.1492537313433</v>
      </c>
      <c r="M18" s="135">
        <v>100</v>
      </c>
      <c r="R18" s="92"/>
      <c r="T18" s="100">
        <v>2019</v>
      </c>
      <c r="U18" s="74" t="s">
        <v>128</v>
      </c>
      <c r="V18" s="61">
        <v>2512</v>
      </c>
      <c r="W18" s="61">
        <v>21283</v>
      </c>
      <c r="X18" s="75">
        <v>11.8028473429498</v>
      </c>
      <c r="Y18" s="93"/>
      <c r="Z18" s="144">
        <v>2024</v>
      </c>
      <c r="AA18" s="141">
        <v>21.633621213964201</v>
      </c>
      <c r="AB18" s="134">
        <v>10.7475459350617</v>
      </c>
      <c r="AC18" s="135">
        <v>32.381167149025899</v>
      </c>
      <c r="AG18" s="93"/>
      <c r="AH18" s="93"/>
      <c r="AI18" s="93"/>
      <c r="AJ18" s="93"/>
      <c r="AL18" s="92"/>
      <c r="AO18" s="32">
        <v>2014</v>
      </c>
      <c r="AP18" s="48" t="s">
        <v>66</v>
      </c>
      <c r="AQ18" s="61">
        <v>961</v>
      </c>
      <c r="AR18" s="61">
        <v>196</v>
      </c>
      <c r="AS18" s="36">
        <v>14.7959183673469</v>
      </c>
      <c r="AU18" s="156" t="s">
        <v>121</v>
      </c>
      <c r="AV18" s="95">
        <v>2000</v>
      </c>
      <c r="AW18" s="134">
        <v>276.71767708195068</v>
      </c>
      <c r="BK18" s="119">
        <v>2016</v>
      </c>
      <c r="BL18" s="74" t="s">
        <v>912</v>
      </c>
      <c r="BM18" s="74" t="s">
        <v>906</v>
      </c>
      <c r="BN18" s="61">
        <v>21</v>
      </c>
      <c r="BO18" s="61">
        <v>1593</v>
      </c>
      <c r="BP18" s="75">
        <v>1.3182674199623401</v>
      </c>
      <c r="BQ18" s="93"/>
      <c r="BR18" s="156">
        <v>2023</v>
      </c>
      <c r="BS18" s="157">
        <v>67.012828344532707</v>
      </c>
      <c r="BT18" s="157">
        <v>26.2064752596213</v>
      </c>
      <c r="BU18" s="157">
        <v>3.9095907147220501</v>
      </c>
      <c r="BV18" s="157">
        <v>1.03848503359805</v>
      </c>
      <c r="BW18" s="157">
        <v>1.8326206475259601</v>
      </c>
      <c r="BX18" s="157">
        <v>100.00000000000007</v>
      </c>
    </row>
    <row r="19" spans="1:76" x14ac:dyDescent="0.25">
      <c r="A19" s="91"/>
      <c r="C19" s="73">
        <v>2018</v>
      </c>
      <c r="D19" s="61" t="s">
        <v>112</v>
      </c>
      <c r="E19" s="39">
        <v>6970</v>
      </c>
      <c r="F19" s="38">
        <v>1709</v>
      </c>
      <c r="G19" s="36">
        <v>24.519368723098999</v>
      </c>
      <c r="H19" s="93"/>
      <c r="I19" s="144">
        <v>2023</v>
      </c>
      <c r="J19" s="141">
        <v>42.049025769956003</v>
      </c>
      <c r="K19" s="134">
        <v>28.2998114393463</v>
      </c>
      <c r="L19" s="134">
        <v>29.6511627906977</v>
      </c>
      <c r="M19" s="135">
        <v>100</v>
      </c>
      <c r="R19" s="92"/>
      <c r="T19" s="100">
        <v>2020</v>
      </c>
      <c r="U19" s="74" t="s">
        <v>128</v>
      </c>
      <c r="V19" s="61">
        <v>2812</v>
      </c>
      <c r="W19" s="61">
        <v>21707</v>
      </c>
      <c r="X19" s="75">
        <v>12.9543465241627</v>
      </c>
      <c r="Y19" s="93"/>
      <c r="Z19" s="145">
        <v>2025</v>
      </c>
      <c r="AA19" s="141">
        <v>20.202565024571498</v>
      </c>
      <c r="AB19" s="134">
        <v>10.665230272017199</v>
      </c>
      <c r="AC19" s="135">
        <v>30.867795296588696</v>
      </c>
      <c r="AG19" s="93"/>
      <c r="AH19" s="93"/>
      <c r="AI19" s="93"/>
      <c r="AJ19" s="93"/>
      <c r="AL19" s="92"/>
      <c r="AO19" s="32">
        <v>2014</v>
      </c>
      <c r="AP19" s="48" t="s">
        <v>15</v>
      </c>
      <c r="AQ19" s="61">
        <v>473</v>
      </c>
      <c r="AR19" s="61">
        <v>265</v>
      </c>
      <c r="AS19" s="36">
        <v>27.1698113207547</v>
      </c>
      <c r="BK19" s="119">
        <v>2016</v>
      </c>
      <c r="BL19" s="74" t="s">
        <v>912</v>
      </c>
      <c r="BM19" s="74" t="s">
        <v>907</v>
      </c>
      <c r="BN19" s="61">
        <v>63</v>
      </c>
      <c r="BO19" s="61">
        <v>1593</v>
      </c>
      <c r="BP19" s="75">
        <v>3.9548022598870101</v>
      </c>
      <c r="BQ19" s="93"/>
      <c r="BR19" s="156">
        <v>2024</v>
      </c>
      <c r="BS19" s="157">
        <v>66.542288557213993</v>
      </c>
      <c r="BT19" s="157">
        <v>27.300995024875601</v>
      </c>
      <c r="BU19" s="157">
        <v>4.3532338308457703</v>
      </c>
      <c r="BV19" s="157">
        <v>0.49751243781095</v>
      </c>
      <c r="BW19" s="157">
        <v>1.3059701492537299</v>
      </c>
      <c r="BX19" s="157">
        <v>100.00000000000004</v>
      </c>
    </row>
    <row r="20" spans="1:76" x14ac:dyDescent="0.25">
      <c r="A20" s="91"/>
      <c r="C20" s="73">
        <v>2018</v>
      </c>
      <c r="D20" s="61" t="s">
        <v>113</v>
      </c>
      <c r="E20" s="39">
        <v>6970</v>
      </c>
      <c r="F20" s="38">
        <v>2583</v>
      </c>
      <c r="G20" s="36">
        <v>37.058823529411796</v>
      </c>
      <c r="H20" s="93"/>
      <c r="I20" s="144">
        <v>2024</v>
      </c>
      <c r="J20" s="141">
        <v>41.673476058179403</v>
      </c>
      <c r="K20" s="134">
        <v>28.599444353652601</v>
      </c>
      <c r="L20" s="134">
        <v>29.727079588167999</v>
      </c>
      <c r="M20" s="135">
        <v>100</v>
      </c>
      <c r="R20" s="92"/>
      <c r="T20" s="100">
        <v>2020</v>
      </c>
      <c r="U20" s="74" t="s">
        <v>118</v>
      </c>
      <c r="V20" s="61">
        <v>4075</v>
      </c>
      <c r="W20" s="61">
        <v>17274</v>
      </c>
      <c r="X20" s="75">
        <v>23.5903670255876</v>
      </c>
      <c r="Y20" s="93"/>
      <c r="Z20" s="146" t="s">
        <v>121</v>
      </c>
      <c r="AA20" s="142">
        <v>282.89289809396178</v>
      </c>
      <c r="AB20" s="136">
        <v>150.98820681470011</v>
      </c>
      <c r="AC20" s="137">
        <v>433.88110490866177</v>
      </c>
      <c r="AG20" s="93"/>
      <c r="AH20" s="93"/>
      <c r="AI20" s="93"/>
      <c r="AJ20" s="93"/>
      <c r="AL20" s="92"/>
      <c r="AO20" s="32">
        <v>2014</v>
      </c>
      <c r="AP20" s="48" t="s">
        <v>89</v>
      </c>
      <c r="AQ20" s="61">
        <v>22</v>
      </c>
      <c r="AR20" s="61">
        <v>352</v>
      </c>
      <c r="AS20" s="36">
        <v>13.068181818181801</v>
      </c>
      <c r="BK20" s="119">
        <v>2016</v>
      </c>
      <c r="BL20" s="74" t="s">
        <v>912</v>
      </c>
      <c r="BM20" s="74" t="s">
        <v>135</v>
      </c>
      <c r="BN20" s="61">
        <v>16</v>
      </c>
      <c r="BO20" s="61">
        <v>1593</v>
      </c>
      <c r="BP20" s="75">
        <v>1.0043942247332101</v>
      </c>
      <c r="BQ20" s="93"/>
      <c r="BR20" s="156">
        <v>2025</v>
      </c>
      <c r="BS20" s="157">
        <v>69.685256764218707</v>
      </c>
      <c r="BT20" s="157">
        <v>10.767531750414101</v>
      </c>
      <c r="BU20" s="157">
        <v>2.9817780231916098</v>
      </c>
      <c r="BV20" s="157">
        <v>15.129762562120399</v>
      </c>
      <c r="BW20" s="157">
        <v>1.4356709000552199</v>
      </c>
      <c r="BX20" s="157">
        <v>100.00000000000003</v>
      </c>
    </row>
    <row r="21" spans="1:76" x14ac:dyDescent="0.25">
      <c r="A21" s="91"/>
      <c r="C21" s="73">
        <v>2019</v>
      </c>
      <c r="D21" s="61" t="s">
        <v>111</v>
      </c>
      <c r="E21" s="39">
        <v>6573</v>
      </c>
      <c r="F21" s="38">
        <v>2542</v>
      </c>
      <c r="G21" s="36">
        <v>38.673360718089199</v>
      </c>
      <c r="H21" s="93"/>
      <c r="I21" s="145">
        <v>2025</v>
      </c>
      <c r="J21" s="141">
        <v>43.659449780237701</v>
      </c>
      <c r="K21" s="134">
        <v>26.794725704053398</v>
      </c>
      <c r="L21" s="134">
        <v>29.545824515708901</v>
      </c>
      <c r="M21" s="135">
        <v>100</v>
      </c>
      <c r="R21" s="92"/>
      <c r="T21" s="100">
        <v>2021</v>
      </c>
      <c r="U21" s="74" t="s">
        <v>118</v>
      </c>
      <c r="V21" s="61">
        <v>4039</v>
      </c>
      <c r="W21" s="61">
        <v>16995</v>
      </c>
      <c r="X21" s="75">
        <v>23.765813474551301</v>
      </c>
      <c r="Y21" s="93"/>
      <c r="AG21" s="93"/>
      <c r="AH21" s="93"/>
      <c r="AI21" s="93"/>
      <c r="AJ21" s="93"/>
      <c r="AL21" s="92"/>
      <c r="AO21" s="32">
        <v>2014</v>
      </c>
      <c r="AP21" s="48" t="s">
        <v>16</v>
      </c>
      <c r="AQ21" s="61">
        <v>206</v>
      </c>
      <c r="AR21" s="61">
        <v>824</v>
      </c>
      <c r="AS21" s="36">
        <v>22.4514563106796</v>
      </c>
      <c r="BK21" s="119">
        <v>2017</v>
      </c>
      <c r="BL21" s="74" t="s">
        <v>912</v>
      </c>
      <c r="BM21" s="74" t="s">
        <v>133</v>
      </c>
      <c r="BN21" s="61">
        <v>1037</v>
      </c>
      <c r="BO21" s="61">
        <v>1670</v>
      </c>
      <c r="BP21" s="75">
        <v>62.095808383233503</v>
      </c>
      <c r="BQ21" s="93"/>
      <c r="BR21" s="156" t="s">
        <v>121</v>
      </c>
      <c r="BS21" s="157">
        <v>765.96884052702501</v>
      </c>
      <c r="BT21" s="157">
        <v>340.75784985126057</v>
      </c>
      <c r="BU21" s="157">
        <v>51.120388267846252</v>
      </c>
      <c r="BV21" s="157">
        <v>23.332968370971152</v>
      </c>
      <c r="BW21" s="157">
        <v>18.819952982897224</v>
      </c>
      <c r="BX21" s="157">
        <v>1200.0000000000002</v>
      </c>
    </row>
    <row r="22" spans="1:76" x14ac:dyDescent="0.25">
      <c r="A22" s="91"/>
      <c r="C22" s="73">
        <v>2019</v>
      </c>
      <c r="D22" s="61" t="s">
        <v>112</v>
      </c>
      <c r="E22" s="39">
        <v>6573</v>
      </c>
      <c r="F22" s="38">
        <v>1693</v>
      </c>
      <c r="G22" s="36">
        <v>25.756884223337899</v>
      </c>
      <c r="H22" s="93"/>
      <c r="I22" s="146" t="s">
        <v>121</v>
      </c>
      <c r="J22" s="142">
        <v>465.94216083368457</v>
      </c>
      <c r="K22" s="136">
        <v>318.81596007936497</v>
      </c>
      <c r="L22" s="136">
        <v>415.24187908695063</v>
      </c>
      <c r="M22" s="137">
        <v>1200</v>
      </c>
      <c r="R22" s="92"/>
      <c r="T22" s="100">
        <v>2021</v>
      </c>
      <c r="U22" s="74" t="s">
        <v>128</v>
      </c>
      <c r="V22" s="61">
        <v>2853</v>
      </c>
      <c r="W22" s="61">
        <v>22078</v>
      </c>
      <c r="X22" s="75">
        <v>12.9223661563547</v>
      </c>
      <c r="Y22" s="93"/>
      <c r="Z22" s="93"/>
      <c r="AA22" s="93"/>
      <c r="AB22" s="93"/>
      <c r="AC22" s="93"/>
      <c r="AD22" s="93"/>
      <c r="AE22" s="93"/>
      <c r="AF22" s="93"/>
      <c r="AG22" s="93"/>
      <c r="AH22" s="93"/>
      <c r="AI22" s="93"/>
      <c r="AJ22" s="93"/>
      <c r="AL22" s="92"/>
      <c r="AO22" s="32">
        <v>2014</v>
      </c>
      <c r="AP22" s="48" t="s">
        <v>57</v>
      </c>
      <c r="AQ22" s="61">
        <v>196</v>
      </c>
      <c r="AR22" s="61">
        <v>433</v>
      </c>
      <c r="AS22" s="36">
        <v>16.397228637413399</v>
      </c>
      <c r="BK22" s="119">
        <v>2017</v>
      </c>
      <c r="BL22" s="74" t="s">
        <v>912</v>
      </c>
      <c r="BM22" s="74" t="s">
        <v>134</v>
      </c>
      <c r="BN22" s="61">
        <v>517</v>
      </c>
      <c r="BO22" s="61">
        <v>1670</v>
      </c>
      <c r="BP22" s="75">
        <v>30.958083832335301</v>
      </c>
      <c r="BQ22" s="93"/>
      <c r="BR22" s="93"/>
    </row>
    <row r="23" spans="1:76" x14ac:dyDescent="0.25">
      <c r="A23" s="91"/>
      <c r="C23" s="73">
        <v>2019</v>
      </c>
      <c r="D23" s="61" t="s">
        <v>113</v>
      </c>
      <c r="E23" s="39">
        <v>6573</v>
      </c>
      <c r="F23" s="38">
        <v>2338</v>
      </c>
      <c r="G23" s="36">
        <v>35.569755058573001</v>
      </c>
      <c r="H23" s="93"/>
      <c r="R23" s="92"/>
      <c r="T23" s="100">
        <v>2022</v>
      </c>
      <c r="U23" s="74" t="s">
        <v>118</v>
      </c>
      <c r="V23" s="61">
        <v>3970</v>
      </c>
      <c r="W23" s="61">
        <v>16666</v>
      </c>
      <c r="X23" s="75">
        <v>23.820952838113499</v>
      </c>
      <c r="Y23" s="93"/>
      <c r="Z23" s="93"/>
      <c r="AA23" s="93"/>
      <c r="AB23" s="93"/>
      <c r="AC23" s="93"/>
      <c r="AD23" s="93"/>
      <c r="AE23" s="93"/>
      <c r="AF23" s="93"/>
      <c r="AG23" s="93"/>
      <c r="AH23" s="93"/>
      <c r="AI23" s="93"/>
      <c r="AJ23" s="93"/>
      <c r="AL23" s="92"/>
      <c r="AO23" s="32">
        <v>2014</v>
      </c>
      <c r="AP23" s="48" t="s">
        <v>17</v>
      </c>
      <c r="AQ23" s="61">
        <v>265</v>
      </c>
      <c r="AR23" s="61">
        <v>281</v>
      </c>
      <c r="AS23" s="36">
        <v>21.352313167259801</v>
      </c>
      <c r="BK23" s="119">
        <v>2017</v>
      </c>
      <c r="BL23" s="74" t="s">
        <v>912</v>
      </c>
      <c r="BM23" s="74" t="s">
        <v>906</v>
      </c>
      <c r="BN23" s="61">
        <v>27</v>
      </c>
      <c r="BO23" s="61">
        <v>1670</v>
      </c>
      <c r="BP23" s="75">
        <v>1.6167664670658699</v>
      </c>
      <c r="BQ23" s="93"/>
      <c r="BR23" s="93"/>
    </row>
    <row r="24" spans="1:76" x14ac:dyDescent="0.25">
      <c r="A24" s="91"/>
      <c r="C24" s="73">
        <v>2020</v>
      </c>
      <c r="D24" s="61" t="s">
        <v>111</v>
      </c>
      <c r="E24" s="39">
        <v>6887</v>
      </c>
      <c r="F24" s="38">
        <v>2863</v>
      </c>
      <c r="G24" s="36">
        <v>41.571075940177202</v>
      </c>
      <c r="H24" s="93"/>
      <c r="I24" s="93"/>
      <c r="J24" s="147">
        <f>'5. Behandlingsvarighed'!X5</f>
        <v>0</v>
      </c>
      <c r="K24" s="93"/>
      <c r="L24" s="93"/>
      <c r="M24" s="93"/>
      <c r="N24" s="93"/>
      <c r="O24" s="93"/>
      <c r="P24" s="93"/>
      <c r="Q24" s="93"/>
      <c r="R24" s="92"/>
      <c r="T24" s="100">
        <v>2022</v>
      </c>
      <c r="U24" s="74" t="s">
        <v>128</v>
      </c>
      <c r="V24" s="61">
        <v>2730</v>
      </c>
      <c r="W24" s="61">
        <v>21989</v>
      </c>
      <c r="X24" s="75">
        <v>12.4152985583701</v>
      </c>
      <c r="Y24" s="93"/>
      <c r="Z24" s="93"/>
      <c r="AA24" s="93"/>
      <c r="AB24" s="93"/>
      <c r="AC24" s="93"/>
      <c r="AD24" s="93"/>
      <c r="AE24" s="93"/>
      <c r="AF24" s="93"/>
      <c r="AG24" s="93"/>
      <c r="AH24" s="93"/>
      <c r="AI24" s="93"/>
      <c r="AJ24" s="93"/>
      <c r="AL24" s="92"/>
      <c r="AO24" s="32">
        <v>2014</v>
      </c>
      <c r="AP24" s="48" t="s">
        <v>18</v>
      </c>
      <c r="AQ24" s="61">
        <v>352</v>
      </c>
      <c r="AR24" s="61">
        <v>244</v>
      </c>
      <c r="AS24" s="36">
        <v>22.131147540983601</v>
      </c>
      <c r="BK24" s="119">
        <v>2017</v>
      </c>
      <c r="BL24" s="74" t="s">
        <v>912</v>
      </c>
      <c r="BM24" s="74" t="s">
        <v>907</v>
      </c>
      <c r="BN24" s="61">
        <v>78</v>
      </c>
      <c r="BO24" s="61">
        <v>1670</v>
      </c>
      <c r="BP24" s="75">
        <v>4.6706586826347296</v>
      </c>
      <c r="BQ24" s="93"/>
      <c r="BR24" s="93"/>
    </row>
    <row r="25" spans="1:76" x14ac:dyDescent="0.25">
      <c r="A25" s="91"/>
      <c r="C25" s="73">
        <v>2020</v>
      </c>
      <c r="D25" s="61" t="s">
        <v>112</v>
      </c>
      <c r="E25" s="39">
        <v>6887</v>
      </c>
      <c r="F25" s="38">
        <v>1787</v>
      </c>
      <c r="G25" s="36">
        <v>25.9474372005227</v>
      </c>
      <c r="H25" s="93"/>
      <c r="I25" s="93"/>
      <c r="J25" s="93"/>
      <c r="K25" s="93"/>
      <c r="L25" s="93"/>
      <c r="M25" s="93"/>
      <c r="N25" s="93"/>
      <c r="O25" s="93"/>
      <c r="P25" s="93"/>
      <c r="Q25" s="93"/>
      <c r="R25" s="92"/>
      <c r="T25" s="100">
        <v>2023</v>
      </c>
      <c r="U25" s="74" t="s">
        <v>118</v>
      </c>
      <c r="V25" s="61">
        <v>3793</v>
      </c>
      <c r="W25" s="61">
        <v>16350</v>
      </c>
      <c r="X25" s="75">
        <v>23.198776758409799</v>
      </c>
      <c r="Y25" s="93"/>
      <c r="Z25" s="93"/>
      <c r="AA25" s="93"/>
      <c r="AB25" s="93"/>
      <c r="AC25" s="93"/>
      <c r="AD25" s="93"/>
      <c r="AE25" s="93"/>
      <c r="AF25" s="93"/>
      <c r="AG25" s="93"/>
      <c r="AH25" s="93"/>
      <c r="AI25" s="93"/>
      <c r="AJ25" s="93"/>
      <c r="AL25" s="92"/>
      <c r="AO25" s="32">
        <v>2014</v>
      </c>
      <c r="AP25" s="48" t="s">
        <v>87</v>
      </c>
      <c r="AQ25" s="61">
        <v>824</v>
      </c>
      <c r="AR25" s="61">
        <v>473</v>
      </c>
      <c r="AS25" s="36">
        <v>18.181818181818201</v>
      </c>
      <c r="BK25" s="119">
        <v>2017</v>
      </c>
      <c r="BL25" s="74" t="s">
        <v>912</v>
      </c>
      <c r="BM25" s="74" t="s">
        <v>135</v>
      </c>
      <c r="BN25" s="61">
        <v>11</v>
      </c>
      <c r="BO25" s="61">
        <v>1670</v>
      </c>
      <c r="BP25" s="75">
        <v>0.65868263473054001</v>
      </c>
      <c r="BQ25" s="93"/>
      <c r="BR25" s="93"/>
    </row>
    <row r="26" spans="1:76" x14ac:dyDescent="0.25">
      <c r="A26" s="91"/>
      <c r="C26" s="73">
        <v>2020</v>
      </c>
      <c r="D26" s="61" t="s">
        <v>113</v>
      </c>
      <c r="E26" s="39">
        <v>6887</v>
      </c>
      <c r="F26" s="38">
        <v>2237</v>
      </c>
      <c r="G26" s="36">
        <v>32.481486859300098</v>
      </c>
      <c r="H26" s="93"/>
      <c r="I26" s="93"/>
      <c r="J26" s="93"/>
      <c r="K26" s="93"/>
      <c r="L26" s="93"/>
      <c r="M26" s="93"/>
      <c r="N26" s="93"/>
      <c r="O26" s="93"/>
      <c r="P26" s="93"/>
      <c r="Q26" s="93"/>
      <c r="R26" s="92"/>
      <c r="T26" s="100">
        <v>2023</v>
      </c>
      <c r="U26" s="74" t="s">
        <v>128</v>
      </c>
      <c r="V26" s="61">
        <v>2571</v>
      </c>
      <c r="W26" s="61">
        <v>22392</v>
      </c>
      <c r="X26" s="75">
        <v>11.481779206859599</v>
      </c>
      <c r="Y26" s="93"/>
      <c r="Z26" s="93"/>
      <c r="AA26" s="93"/>
      <c r="AB26" s="93"/>
      <c r="AC26" s="93"/>
      <c r="AD26" s="93"/>
      <c r="AE26" s="93"/>
      <c r="AF26" s="93"/>
      <c r="AG26" s="93"/>
      <c r="AH26" s="93"/>
      <c r="AI26" s="93"/>
      <c r="AJ26" s="93"/>
      <c r="AL26" s="92"/>
      <c r="AO26" s="32">
        <v>2014</v>
      </c>
      <c r="AP26" s="48" t="s">
        <v>19</v>
      </c>
      <c r="AQ26" s="61">
        <v>433</v>
      </c>
      <c r="AR26" s="61">
        <v>525</v>
      </c>
      <c r="AS26" s="36">
        <v>16.761904761904798</v>
      </c>
      <c r="BK26" s="119">
        <v>2018</v>
      </c>
      <c r="BL26" s="74" t="s">
        <v>912</v>
      </c>
      <c r="BM26" s="74" t="s">
        <v>133</v>
      </c>
      <c r="BN26" s="61">
        <v>1061</v>
      </c>
      <c r="BO26" s="61">
        <v>1708</v>
      </c>
      <c r="BP26" s="75">
        <v>62.119437939110099</v>
      </c>
      <c r="BQ26" s="93"/>
      <c r="BR26" s="93"/>
    </row>
    <row r="27" spans="1:76" x14ac:dyDescent="0.25">
      <c r="A27" s="91"/>
      <c r="C27" s="73">
        <v>2021</v>
      </c>
      <c r="D27" s="61" t="s">
        <v>111</v>
      </c>
      <c r="E27" s="39">
        <v>6892</v>
      </c>
      <c r="F27" s="38">
        <v>2832</v>
      </c>
      <c r="G27" s="36">
        <v>41.091120139291903</v>
      </c>
      <c r="H27" s="93"/>
      <c r="I27" s="93"/>
      <c r="J27" s="93"/>
      <c r="K27" s="93"/>
      <c r="L27" s="93"/>
      <c r="M27" s="93"/>
      <c r="N27" s="93"/>
      <c r="O27" s="93"/>
      <c r="P27" s="93"/>
      <c r="Q27" s="93"/>
      <c r="R27" s="92"/>
      <c r="T27" s="100">
        <v>2024</v>
      </c>
      <c r="U27" s="74" t="s">
        <v>128</v>
      </c>
      <c r="V27" s="61">
        <v>2562</v>
      </c>
      <c r="W27" s="61">
        <v>23838</v>
      </c>
      <c r="X27" s="75">
        <v>10.7475459350617</v>
      </c>
      <c r="Y27" s="93"/>
      <c r="Z27" s="93"/>
      <c r="AA27" s="93"/>
      <c r="AB27" s="93"/>
      <c r="AC27" s="93"/>
      <c r="AD27" s="93"/>
      <c r="AE27" s="93"/>
      <c r="AF27" s="93"/>
      <c r="AG27" s="93"/>
      <c r="AH27" s="93"/>
      <c r="AI27" s="93"/>
      <c r="AJ27" s="93"/>
      <c r="AL27" s="92"/>
      <c r="AO27" s="32">
        <v>2014</v>
      </c>
      <c r="AP27" s="48" t="s">
        <v>20</v>
      </c>
      <c r="AQ27" s="61">
        <v>281</v>
      </c>
      <c r="AR27" s="61">
        <v>485</v>
      </c>
      <c r="AS27" s="36">
        <v>18.144329896907202</v>
      </c>
      <c r="BK27" s="119">
        <v>2018</v>
      </c>
      <c r="BL27" s="74" t="s">
        <v>912</v>
      </c>
      <c r="BM27" s="74" t="s">
        <v>134</v>
      </c>
      <c r="BN27" s="61">
        <v>534</v>
      </c>
      <c r="BO27" s="61">
        <v>1708</v>
      </c>
      <c r="BP27" s="75">
        <v>31.2646370023419</v>
      </c>
      <c r="BQ27" s="93"/>
      <c r="BR27" s="93"/>
    </row>
    <row r="28" spans="1:76" x14ac:dyDescent="0.25">
      <c r="A28" s="91"/>
      <c r="C28" s="73">
        <v>2021</v>
      </c>
      <c r="D28" s="61" t="s">
        <v>112</v>
      </c>
      <c r="E28" s="39">
        <v>6892</v>
      </c>
      <c r="F28" s="38">
        <v>1925</v>
      </c>
      <c r="G28" s="36">
        <v>27.930934416715001</v>
      </c>
      <c r="H28" s="93"/>
      <c r="I28" s="93"/>
      <c r="J28" s="93"/>
      <c r="K28" s="93"/>
      <c r="L28" s="93"/>
      <c r="M28" s="93"/>
      <c r="N28" s="93"/>
      <c r="O28" s="93"/>
      <c r="P28" s="93"/>
      <c r="Q28" s="93"/>
      <c r="R28" s="92"/>
      <c r="T28" s="100">
        <v>2024</v>
      </c>
      <c r="U28" s="74" t="s">
        <v>118</v>
      </c>
      <c r="V28" s="61">
        <v>3557</v>
      </c>
      <c r="W28" s="61">
        <v>16442</v>
      </c>
      <c r="X28" s="75">
        <v>21.633621213964201</v>
      </c>
      <c r="Y28" s="93"/>
      <c r="Z28" s="93"/>
      <c r="AA28" s="93"/>
      <c r="AB28" s="93"/>
      <c r="AC28" s="93"/>
      <c r="AD28" s="93"/>
      <c r="AE28" s="93"/>
      <c r="AF28" s="93"/>
      <c r="AG28" s="93"/>
      <c r="AH28" s="93"/>
      <c r="AI28" s="93"/>
      <c r="AJ28" s="93"/>
      <c r="AL28" s="92"/>
      <c r="AO28" s="32">
        <v>2014</v>
      </c>
      <c r="AP28" s="48" t="s">
        <v>21</v>
      </c>
      <c r="AQ28" s="61">
        <v>244</v>
      </c>
      <c r="AR28" s="61">
        <v>180</v>
      </c>
      <c r="AS28" s="36">
        <v>31.1111111111111</v>
      </c>
      <c r="BK28" s="119">
        <v>2018</v>
      </c>
      <c r="BL28" s="74" t="s">
        <v>912</v>
      </c>
      <c r="BM28" s="74" t="s">
        <v>906</v>
      </c>
      <c r="BN28" s="61">
        <v>28</v>
      </c>
      <c r="BO28" s="61">
        <v>1708</v>
      </c>
      <c r="BP28" s="75">
        <v>1.63934426229508</v>
      </c>
      <c r="BQ28" s="93"/>
      <c r="BR28" s="93"/>
    </row>
    <row r="29" spans="1:76" x14ac:dyDescent="0.25">
      <c r="A29" s="91"/>
      <c r="C29" s="73">
        <v>2021</v>
      </c>
      <c r="D29" s="61" t="s">
        <v>113</v>
      </c>
      <c r="E29" s="39">
        <v>6892</v>
      </c>
      <c r="F29" s="38">
        <v>2135</v>
      </c>
      <c r="G29" s="36">
        <v>30.977945443993001</v>
      </c>
      <c r="H29" s="93"/>
      <c r="I29" s="93"/>
      <c r="J29" s="93"/>
      <c r="K29" s="93"/>
      <c r="L29" s="93"/>
      <c r="M29" s="93"/>
      <c r="N29" s="93"/>
      <c r="O29" s="93"/>
      <c r="P29" s="93"/>
      <c r="Q29" s="93"/>
      <c r="R29" s="92"/>
      <c r="T29" s="100">
        <v>2025</v>
      </c>
      <c r="U29" s="74" t="s">
        <v>118</v>
      </c>
      <c r="V29" s="61">
        <v>3371</v>
      </c>
      <c r="W29" s="61">
        <v>16686</v>
      </c>
      <c r="X29" s="75">
        <v>20.202565024571498</v>
      </c>
      <c r="Y29" s="93"/>
      <c r="Z29" s="93"/>
      <c r="AA29" s="93"/>
      <c r="AB29" s="93"/>
      <c r="AC29" s="93"/>
      <c r="AD29" s="93"/>
      <c r="AE29" s="93"/>
      <c r="AF29" s="93"/>
      <c r="AG29" s="93"/>
      <c r="AH29" s="93"/>
      <c r="AI29" s="93"/>
      <c r="AJ29" s="93"/>
      <c r="AL29" s="92"/>
      <c r="AO29" s="32">
        <v>2014</v>
      </c>
      <c r="AP29" s="48" t="s">
        <v>67</v>
      </c>
      <c r="AQ29" s="61">
        <v>525</v>
      </c>
      <c r="AR29" s="61">
        <v>276</v>
      </c>
      <c r="AS29" s="36">
        <v>12.3188405797101</v>
      </c>
      <c r="BK29" s="119">
        <v>2018</v>
      </c>
      <c r="BL29" s="74" t="s">
        <v>912</v>
      </c>
      <c r="BM29" s="74" t="s">
        <v>907</v>
      </c>
      <c r="BN29" s="61">
        <v>77</v>
      </c>
      <c r="BO29" s="61">
        <v>1708</v>
      </c>
      <c r="BP29" s="75">
        <v>4.5081967213114797</v>
      </c>
      <c r="BQ29" s="93"/>
      <c r="BR29" s="93"/>
    </row>
    <row r="30" spans="1:76" x14ac:dyDescent="0.25">
      <c r="A30" s="91"/>
      <c r="C30" s="73">
        <v>2022</v>
      </c>
      <c r="D30" s="61" t="s">
        <v>111</v>
      </c>
      <c r="E30" s="39">
        <v>6700</v>
      </c>
      <c r="F30" s="38">
        <v>2824</v>
      </c>
      <c r="G30" s="36">
        <v>42.1492537313433</v>
      </c>
      <c r="H30" s="93"/>
      <c r="I30" s="93"/>
      <c r="J30" s="93"/>
      <c r="K30" s="93"/>
      <c r="L30" s="93"/>
      <c r="M30" s="93"/>
      <c r="N30" s="93"/>
      <c r="O30" s="93"/>
      <c r="P30" s="93"/>
      <c r="Q30" s="93"/>
      <c r="R30" s="92"/>
      <c r="T30" s="101">
        <v>2025</v>
      </c>
      <c r="U30" s="77" t="s">
        <v>128</v>
      </c>
      <c r="V30" s="78">
        <v>2772</v>
      </c>
      <c r="W30" s="78">
        <v>25991</v>
      </c>
      <c r="X30" s="79">
        <v>10.665230272017199</v>
      </c>
      <c r="Y30" s="93"/>
      <c r="Z30" s="93"/>
      <c r="AA30" s="93"/>
      <c r="AB30" s="93"/>
      <c r="AC30" s="93"/>
      <c r="AD30" s="93"/>
      <c r="AE30" s="93"/>
      <c r="AF30" s="93"/>
      <c r="AG30" s="93"/>
      <c r="AH30" s="93"/>
      <c r="AI30" s="93"/>
      <c r="AJ30" s="93"/>
      <c r="AL30" s="92"/>
      <c r="AO30" s="32">
        <v>2014</v>
      </c>
      <c r="AP30" s="48" t="s">
        <v>22</v>
      </c>
      <c r="AQ30" s="61">
        <v>485</v>
      </c>
      <c r="AR30" s="61">
        <v>253</v>
      </c>
      <c r="AS30" s="36">
        <v>22.5296442687747</v>
      </c>
      <c r="BK30" s="119">
        <v>2018</v>
      </c>
      <c r="BL30" s="74" t="s">
        <v>912</v>
      </c>
      <c r="BM30" s="74" t="s">
        <v>135</v>
      </c>
      <c r="BN30" s="61">
        <v>8</v>
      </c>
      <c r="BO30" s="61">
        <v>1708</v>
      </c>
      <c r="BP30" s="75">
        <v>0.46838407494145001</v>
      </c>
      <c r="BQ30" s="93"/>
      <c r="BR30" s="93"/>
    </row>
    <row r="31" spans="1:76" x14ac:dyDescent="0.25">
      <c r="A31" s="91"/>
      <c r="C31" s="73">
        <v>2022</v>
      </c>
      <c r="D31" s="61" t="s">
        <v>112</v>
      </c>
      <c r="E31" s="39">
        <v>6700</v>
      </c>
      <c r="F31" s="38">
        <v>1856</v>
      </c>
      <c r="G31" s="36">
        <v>27.701492537313399</v>
      </c>
      <c r="H31" s="93"/>
      <c r="I31" s="93"/>
      <c r="J31" s="93"/>
      <c r="K31" s="93"/>
      <c r="L31" s="93"/>
      <c r="M31" s="93"/>
      <c r="N31" s="93"/>
      <c r="O31" s="93"/>
      <c r="P31" s="93"/>
      <c r="Q31" s="93"/>
      <c r="R31" s="92"/>
      <c r="T31" s="102"/>
      <c r="U31" s="93"/>
      <c r="V31" s="93"/>
      <c r="W31" s="93"/>
      <c r="X31" s="93"/>
      <c r="Y31" s="93"/>
      <c r="Z31" s="93"/>
      <c r="AA31" s="93"/>
      <c r="AB31" s="93"/>
      <c r="AC31" s="93"/>
      <c r="AD31" s="93"/>
      <c r="AE31" s="93"/>
      <c r="AF31" s="93"/>
      <c r="AG31" s="93"/>
      <c r="AH31" s="93"/>
      <c r="AI31" s="93"/>
      <c r="AJ31" s="93"/>
      <c r="AL31" s="92"/>
      <c r="AO31" s="32">
        <v>2014</v>
      </c>
      <c r="AP31" s="48" t="s">
        <v>68</v>
      </c>
      <c r="AQ31" s="61">
        <v>180</v>
      </c>
      <c r="AR31" s="61">
        <v>407</v>
      </c>
      <c r="AS31" s="36">
        <v>18.181818181818201</v>
      </c>
      <c r="BK31" s="119">
        <v>2019</v>
      </c>
      <c r="BL31" s="74" t="s">
        <v>912</v>
      </c>
      <c r="BM31" s="74" t="s">
        <v>133</v>
      </c>
      <c r="BN31" s="61">
        <v>945</v>
      </c>
      <c r="BO31" s="61">
        <v>1516</v>
      </c>
      <c r="BP31" s="75">
        <v>62.335092348285002</v>
      </c>
      <c r="BQ31" s="93"/>
      <c r="BR31" s="93"/>
    </row>
    <row r="32" spans="1:76" x14ac:dyDescent="0.25">
      <c r="A32" s="91"/>
      <c r="C32" s="73">
        <v>2022</v>
      </c>
      <c r="D32" s="61" t="s">
        <v>113</v>
      </c>
      <c r="E32" s="39">
        <v>6700</v>
      </c>
      <c r="F32" s="38">
        <v>2020</v>
      </c>
      <c r="G32" s="36">
        <v>30.1492537313433</v>
      </c>
      <c r="H32" s="93"/>
      <c r="I32" s="93"/>
      <c r="J32" s="93"/>
      <c r="K32" s="93"/>
      <c r="L32" s="93"/>
      <c r="M32" s="93"/>
      <c r="N32" s="93"/>
      <c r="O32" s="93"/>
      <c r="P32" s="93"/>
      <c r="Q32" s="93"/>
      <c r="R32" s="92"/>
      <c r="T32" s="102"/>
      <c r="U32" s="93"/>
      <c r="V32" s="93"/>
      <c r="W32" s="93"/>
      <c r="X32" s="93"/>
      <c r="Y32" s="93"/>
      <c r="Z32" s="93"/>
      <c r="AA32" s="93"/>
      <c r="AB32" s="93"/>
      <c r="AC32" s="93"/>
      <c r="AD32" s="93"/>
      <c r="AE32" s="93"/>
      <c r="AF32" s="93"/>
      <c r="AG32" s="93"/>
      <c r="AH32" s="93"/>
      <c r="AI32" s="93"/>
      <c r="AJ32" s="93"/>
      <c r="AL32" s="92"/>
      <c r="AO32" s="32">
        <v>2014</v>
      </c>
      <c r="AP32" s="48" t="s">
        <v>90</v>
      </c>
      <c r="AQ32" s="61">
        <v>276</v>
      </c>
      <c r="AR32" s="61">
        <v>451</v>
      </c>
      <c r="AS32" s="36">
        <v>22.3946784922395</v>
      </c>
      <c r="BK32" s="119">
        <v>2019</v>
      </c>
      <c r="BL32" s="74" t="s">
        <v>912</v>
      </c>
      <c r="BM32" s="74" t="s">
        <v>134</v>
      </c>
      <c r="BN32" s="61">
        <v>474</v>
      </c>
      <c r="BO32" s="61">
        <v>1516</v>
      </c>
      <c r="BP32" s="75">
        <v>31.2664907651715</v>
      </c>
      <c r="BQ32" s="93"/>
      <c r="BR32" s="93"/>
    </row>
    <row r="33" spans="1:70" x14ac:dyDescent="0.25">
      <c r="A33" s="91"/>
      <c r="C33" s="73">
        <v>2023</v>
      </c>
      <c r="D33" s="61" t="s">
        <v>111</v>
      </c>
      <c r="E33" s="39">
        <v>6364</v>
      </c>
      <c r="F33" s="38">
        <v>2676</v>
      </c>
      <c r="G33" s="36">
        <v>42.049025769956003</v>
      </c>
      <c r="H33" s="93"/>
      <c r="I33" s="93"/>
      <c r="J33" s="93"/>
      <c r="K33" s="93"/>
      <c r="L33" s="93"/>
      <c r="M33" s="93"/>
      <c r="N33" s="93"/>
      <c r="O33" s="93"/>
      <c r="P33" s="93"/>
      <c r="Q33" s="93"/>
      <c r="R33" s="92"/>
      <c r="T33" s="102"/>
      <c r="U33" s="93"/>
      <c r="V33" s="93"/>
      <c r="W33" s="93"/>
      <c r="X33" s="93"/>
      <c r="Y33" s="93"/>
      <c r="Z33" s="93"/>
      <c r="AA33" s="93"/>
      <c r="AB33" s="93"/>
      <c r="AC33" s="93"/>
      <c r="AD33" s="93"/>
      <c r="AE33" s="93"/>
      <c r="AF33" s="93"/>
      <c r="AG33" s="93"/>
      <c r="AH33" s="93"/>
      <c r="AI33" s="93"/>
      <c r="AJ33" s="93"/>
      <c r="AL33" s="92"/>
      <c r="AO33" s="32">
        <v>2014</v>
      </c>
      <c r="AP33" s="48" t="s">
        <v>23</v>
      </c>
      <c r="AQ33" s="61">
        <v>253</v>
      </c>
      <c r="AR33" s="61">
        <v>232</v>
      </c>
      <c r="AS33" s="36">
        <v>23.7068965517241</v>
      </c>
      <c r="BK33" s="119">
        <v>2019</v>
      </c>
      <c r="BL33" s="74" t="s">
        <v>912</v>
      </c>
      <c r="BM33" s="74" t="s">
        <v>906</v>
      </c>
      <c r="BN33" s="61">
        <v>24</v>
      </c>
      <c r="BO33" s="61">
        <v>1516</v>
      </c>
      <c r="BP33" s="75">
        <v>1.5831134564643801</v>
      </c>
      <c r="BQ33" s="93"/>
      <c r="BR33" s="93"/>
    </row>
    <row r="34" spans="1:70" x14ac:dyDescent="0.25">
      <c r="A34" s="91"/>
      <c r="C34" s="73">
        <v>2023</v>
      </c>
      <c r="D34" s="61" t="s">
        <v>112</v>
      </c>
      <c r="E34" s="39">
        <v>6364</v>
      </c>
      <c r="F34" s="38">
        <v>1801</v>
      </c>
      <c r="G34" s="36">
        <v>28.2998114393463</v>
      </c>
      <c r="H34" s="93"/>
      <c r="I34" s="93"/>
      <c r="J34" s="93"/>
      <c r="K34" s="93"/>
      <c r="L34" s="93"/>
      <c r="M34" s="93"/>
      <c r="N34" s="93"/>
      <c r="O34" s="93"/>
      <c r="P34" s="93"/>
      <c r="Q34" s="93"/>
      <c r="R34" s="92"/>
      <c r="T34" s="102"/>
      <c r="U34" s="93"/>
      <c r="V34" s="93"/>
      <c r="W34" s="93"/>
      <c r="X34" s="93"/>
      <c r="Y34" s="93"/>
      <c r="Z34" s="93"/>
      <c r="AA34" s="93"/>
      <c r="AB34" s="93"/>
      <c r="AC34" s="93"/>
      <c r="AD34" s="93"/>
      <c r="AE34" s="93"/>
      <c r="AF34" s="93"/>
      <c r="AG34" s="93"/>
      <c r="AH34" s="93"/>
      <c r="AI34" s="93"/>
      <c r="AJ34" s="93"/>
      <c r="AL34" s="92"/>
      <c r="AO34" s="32">
        <v>2014</v>
      </c>
      <c r="AP34" s="48" t="s">
        <v>38</v>
      </c>
      <c r="AQ34" s="61">
        <v>407</v>
      </c>
      <c r="AR34" s="61">
        <v>238</v>
      </c>
      <c r="AS34" s="36">
        <v>15.9663865546219</v>
      </c>
      <c r="BK34" s="119">
        <v>2019</v>
      </c>
      <c r="BL34" s="74" t="s">
        <v>912</v>
      </c>
      <c r="BM34" s="74" t="s">
        <v>907</v>
      </c>
      <c r="BN34" s="61">
        <v>66</v>
      </c>
      <c r="BO34" s="61">
        <v>1516</v>
      </c>
      <c r="BP34" s="75">
        <v>4.3535620052770501</v>
      </c>
      <c r="BQ34" s="93"/>
      <c r="BR34" s="93"/>
    </row>
    <row r="35" spans="1:70" x14ac:dyDescent="0.25">
      <c r="A35" s="91"/>
      <c r="C35" s="73">
        <v>2023</v>
      </c>
      <c r="D35" s="61" t="s">
        <v>113</v>
      </c>
      <c r="E35" s="39">
        <v>6364</v>
      </c>
      <c r="F35" s="38">
        <v>1887</v>
      </c>
      <c r="G35" s="36">
        <v>29.6511627906977</v>
      </c>
      <c r="H35" s="93"/>
      <c r="I35" s="93"/>
      <c r="J35" s="93"/>
      <c r="K35" s="93"/>
      <c r="L35" s="93"/>
      <c r="M35" s="93"/>
      <c r="N35" s="93"/>
      <c r="O35" s="93"/>
      <c r="P35" s="93"/>
      <c r="Q35" s="93"/>
      <c r="R35" s="92"/>
      <c r="T35" s="102"/>
      <c r="U35" s="93"/>
      <c r="V35" s="93"/>
      <c r="W35" s="93"/>
      <c r="X35" s="93"/>
      <c r="Y35" s="93"/>
      <c r="Z35" s="93"/>
      <c r="AA35" s="93"/>
      <c r="AB35" s="93"/>
      <c r="AC35" s="93"/>
      <c r="AD35" s="93"/>
      <c r="AE35" s="93"/>
      <c r="AF35" s="93"/>
      <c r="AG35" s="93"/>
      <c r="AH35" s="93"/>
      <c r="AI35" s="93"/>
      <c r="AJ35" s="93"/>
      <c r="AL35" s="92"/>
      <c r="AO35" s="32">
        <v>2014</v>
      </c>
      <c r="AP35" s="48" t="s">
        <v>24</v>
      </c>
      <c r="AQ35" s="61">
        <v>451</v>
      </c>
      <c r="AR35" s="61">
        <v>426</v>
      </c>
      <c r="AS35" s="36">
        <v>25.5868544600939</v>
      </c>
      <c r="BK35" s="119">
        <v>2019</v>
      </c>
      <c r="BL35" s="74" t="s">
        <v>912</v>
      </c>
      <c r="BM35" s="74" t="s">
        <v>135</v>
      </c>
      <c r="BN35" s="61">
        <v>7</v>
      </c>
      <c r="BO35" s="61">
        <v>1516</v>
      </c>
      <c r="BP35" s="75">
        <v>0.46174142480211</v>
      </c>
      <c r="BQ35" s="93"/>
      <c r="BR35" s="93"/>
    </row>
    <row r="36" spans="1:70" x14ac:dyDescent="0.25">
      <c r="A36" s="91"/>
      <c r="C36" s="73">
        <v>2024</v>
      </c>
      <c r="D36" s="61" t="s">
        <v>111</v>
      </c>
      <c r="E36" s="39">
        <v>6119</v>
      </c>
      <c r="F36" s="38">
        <v>2550</v>
      </c>
      <c r="G36" s="36">
        <v>41.673476058179403</v>
      </c>
      <c r="H36" s="93"/>
      <c r="I36" s="93"/>
      <c r="J36" s="93"/>
      <c r="K36" s="93"/>
      <c r="L36" s="93"/>
      <c r="M36" s="93"/>
      <c r="N36" s="93"/>
      <c r="O36" s="93"/>
      <c r="P36" s="93"/>
      <c r="Q36" s="93"/>
      <c r="R36" s="92"/>
      <c r="T36" s="102"/>
      <c r="U36" s="93"/>
      <c r="V36" s="93"/>
      <c r="W36" s="93"/>
      <c r="X36" s="93"/>
      <c r="Y36" s="93"/>
      <c r="Z36" s="93"/>
      <c r="AA36" s="93"/>
      <c r="AB36" s="93"/>
      <c r="AC36" s="93"/>
      <c r="AD36" s="93"/>
      <c r="AE36" s="93"/>
      <c r="AF36" s="93"/>
      <c r="AG36" s="93"/>
      <c r="AH36" s="93"/>
      <c r="AI36" s="93"/>
      <c r="AJ36" s="93"/>
      <c r="AL36" s="92"/>
      <c r="AO36" s="32">
        <v>2014</v>
      </c>
      <c r="AP36" s="48" t="s">
        <v>25</v>
      </c>
      <c r="AQ36" s="61">
        <v>232</v>
      </c>
      <c r="AR36" s="61">
        <v>245</v>
      </c>
      <c r="AS36" s="36">
        <v>13.8775510204082</v>
      </c>
      <c r="BK36" s="119">
        <v>2020</v>
      </c>
      <c r="BL36" s="74" t="s">
        <v>912</v>
      </c>
      <c r="BM36" s="74" t="s">
        <v>133</v>
      </c>
      <c r="BN36" s="61">
        <v>1240</v>
      </c>
      <c r="BO36" s="61">
        <v>1893</v>
      </c>
      <c r="BP36" s="75">
        <v>65.504490227152701</v>
      </c>
      <c r="BQ36" s="93"/>
      <c r="BR36" s="93"/>
    </row>
    <row r="37" spans="1:70" x14ac:dyDescent="0.25">
      <c r="A37" s="91"/>
      <c r="C37" s="73">
        <v>2024</v>
      </c>
      <c r="D37" s="61" t="s">
        <v>112</v>
      </c>
      <c r="E37" s="39">
        <v>6119</v>
      </c>
      <c r="F37" s="38">
        <v>1750</v>
      </c>
      <c r="G37" s="36">
        <v>28.599444353652601</v>
      </c>
      <c r="H37" s="93"/>
      <c r="I37" s="93"/>
      <c r="J37" s="93"/>
      <c r="K37" s="93"/>
      <c r="L37" s="93"/>
      <c r="M37" s="93"/>
      <c r="N37" s="93"/>
      <c r="O37" s="93"/>
      <c r="P37" s="93"/>
      <c r="Q37" s="93"/>
      <c r="R37" s="92"/>
      <c r="T37" s="102"/>
      <c r="U37" s="93"/>
      <c r="V37" s="93"/>
      <c r="W37" s="93"/>
      <c r="X37" s="93"/>
      <c r="Y37" s="93"/>
      <c r="Z37" s="93"/>
      <c r="AA37" s="93"/>
      <c r="AB37" s="93"/>
      <c r="AC37" s="93"/>
      <c r="AD37" s="93"/>
      <c r="AE37" s="93"/>
      <c r="AF37" s="93"/>
      <c r="AG37" s="93"/>
      <c r="AH37" s="93"/>
      <c r="AI37" s="93"/>
      <c r="AJ37" s="93"/>
      <c r="AL37" s="92"/>
      <c r="AO37" s="32">
        <v>2014</v>
      </c>
      <c r="AP37" s="48" t="s">
        <v>39</v>
      </c>
      <c r="AQ37" s="61">
        <v>238</v>
      </c>
      <c r="AR37" s="61">
        <v>498</v>
      </c>
      <c r="AS37" s="36">
        <v>22.891566265060199</v>
      </c>
      <c r="BK37" s="119">
        <v>2020</v>
      </c>
      <c r="BL37" s="74" t="s">
        <v>912</v>
      </c>
      <c r="BM37" s="74" t="s">
        <v>134</v>
      </c>
      <c r="BN37" s="61">
        <v>556</v>
      </c>
      <c r="BO37" s="61">
        <v>1893</v>
      </c>
      <c r="BP37" s="75">
        <v>29.371368198626499</v>
      </c>
      <c r="BQ37" s="93"/>
      <c r="BR37" s="93"/>
    </row>
    <row r="38" spans="1:70" x14ac:dyDescent="0.25">
      <c r="A38" s="91"/>
      <c r="C38" s="73">
        <v>2024</v>
      </c>
      <c r="D38" s="61" t="s">
        <v>113</v>
      </c>
      <c r="E38" s="39">
        <v>6119</v>
      </c>
      <c r="F38" s="38">
        <v>1819</v>
      </c>
      <c r="G38" s="36">
        <v>29.727079588167999</v>
      </c>
      <c r="H38" s="93"/>
      <c r="I38" s="93"/>
      <c r="J38" s="93"/>
      <c r="K38" s="93"/>
      <c r="L38" s="93"/>
      <c r="M38" s="93"/>
      <c r="N38" s="93"/>
      <c r="O38" s="93"/>
      <c r="P38" s="93"/>
      <c r="Q38" s="93"/>
      <c r="R38" s="92"/>
      <c r="T38" s="102"/>
      <c r="U38" s="93"/>
      <c r="V38" s="93"/>
      <c r="W38" s="93"/>
      <c r="X38" s="93"/>
      <c r="Y38" s="93"/>
      <c r="Z38" s="93"/>
      <c r="AA38" s="93"/>
      <c r="AB38" s="93"/>
      <c r="AC38" s="93"/>
      <c r="AD38" s="93"/>
      <c r="AE38" s="93"/>
      <c r="AF38" s="93"/>
      <c r="AG38" s="93"/>
      <c r="AH38" s="93"/>
      <c r="AI38" s="93"/>
      <c r="AJ38" s="93"/>
      <c r="AL38" s="92"/>
      <c r="AO38" s="32">
        <v>2014</v>
      </c>
      <c r="AP38" s="48" t="s">
        <v>26</v>
      </c>
      <c r="AQ38" s="61">
        <v>426</v>
      </c>
      <c r="AR38" s="61">
        <v>310</v>
      </c>
      <c r="AS38" s="36">
        <v>20</v>
      </c>
      <c r="BK38" s="119">
        <v>2020</v>
      </c>
      <c r="BL38" s="74" t="s">
        <v>912</v>
      </c>
      <c r="BM38" s="74" t="s">
        <v>906</v>
      </c>
      <c r="BN38" s="61">
        <v>25</v>
      </c>
      <c r="BO38" s="61">
        <v>1893</v>
      </c>
      <c r="BP38" s="75">
        <v>1.32065504490227</v>
      </c>
      <c r="BQ38" s="93"/>
      <c r="BR38" s="93"/>
    </row>
    <row r="39" spans="1:70" x14ac:dyDescent="0.25">
      <c r="A39" s="91"/>
      <c r="C39" s="73">
        <v>2025</v>
      </c>
      <c r="D39" s="61" t="s">
        <v>111</v>
      </c>
      <c r="E39" s="39">
        <v>6143</v>
      </c>
      <c r="F39" s="38">
        <v>2682</v>
      </c>
      <c r="G39" s="36">
        <v>43.659449780237701</v>
      </c>
      <c r="H39" s="93"/>
      <c r="I39" s="93"/>
      <c r="J39" s="93"/>
      <c r="K39" s="93"/>
      <c r="L39" s="93"/>
      <c r="M39" s="93"/>
      <c r="N39" s="93"/>
      <c r="O39" s="93"/>
      <c r="P39" s="93"/>
      <c r="Q39" s="93"/>
      <c r="R39" s="92"/>
      <c r="T39" s="102"/>
      <c r="U39" s="93"/>
      <c r="V39" s="93"/>
      <c r="W39" s="93"/>
      <c r="X39" s="93"/>
      <c r="Y39" s="93"/>
      <c r="Z39" s="93"/>
      <c r="AA39" s="93"/>
      <c r="AB39" s="93"/>
      <c r="AC39" s="93"/>
      <c r="AD39" s="93"/>
      <c r="AE39" s="93"/>
      <c r="AF39" s="93"/>
      <c r="AG39" s="93"/>
      <c r="AH39" s="93"/>
      <c r="AI39" s="93"/>
      <c r="AJ39" s="93"/>
      <c r="AL39" s="92"/>
      <c r="AO39" s="32">
        <v>2014</v>
      </c>
      <c r="AP39" s="48" t="s">
        <v>58</v>
      </c>
      <c r="AQ39" s="61">
        <v>245</v>
      </c>
      <c r="AR39" s="61">
        <v>392</v>
      </c>
      <c r="AS39" s="36">
        <v>20.408163265306101</v>
      </c>
      <c r="BK39" s="119">
        <v>2020</v>
      </c>
      <c r="BL39" s="74" t="s">
        <v>912</v>
      </c>
      <c r="BM39" s="74" t="s">
        <v>907</v>
      </c>
      <c r="BN39" s="61">
        <v>67</v>
      </c>
      <c r="BO39" s="61">
        <v>1893</v>
      </c>
      <c r="BP39" s="75">
        <v>3.53935552033809</v>
      </c>
      <c r="BQ39" s="93"/>
      <c r="BR39" s="93"/>
    </row>
    <row r="40" spans="1:70" x14ac:dyDescent="0.25">
      <c r="A40" s="91"/>
      <c r="C40" s="73">
        <v>2025</v>
      </c>
      <c r="D40" s="61" t="s">
        <v>112</v>
      </c>
      <c r="E40" s="39">
        <v>6143</v>
      </c>
      <c r="F40" s="38">
        <v>1646</v>
      </c>
      <c r="G40" s="36">
        <v>26.794725704053398</v>
      </c>
      <c r="H40" s="93"/>
      <c r="I40" s="93"/>
      <c r="J40" s="93"/>
      <c r="K40" s="93"/>
      <c r="L40" s="93"/>
      <c r="M40" s="93"/>
      <c r="N40" s="93"/>
      <c r="O40" s="93"/>
      <c r="P40" s="93"/>
      <c r="Q40" s="93"/>
      <c r="R40" s="92"/>
      <c r="T40" s="102"/>
      <c r="U40" s="93"/>
      <c r="V40" s="93"/>
      <c r="W40" s="93"/>
      <c r="X40" s="93"/>
      <c r="Y40" s="93"/>
      <c r="Z40" s="93"/>
      <c r="AA40" s="93"/>
      <c r="AB40" s="93"/>
      <c r="AC40" s="93"/>
      <c r="AD40" s="93"/>
      <c r="AE40" s="93"/>
      <c r="AF40" s="93"/>
      <c r="AG40" s="93"/>
      <c r="AH40" s="93"/>
      <c r="AI40" s="93"/>
      <c r="AJ40" s="93"/>
      <c r="AL40" s="92"/>
      <c r="AO40" s="32">
        <v>2014</v>
      </c>
      <c r="AP40" s="48" t="s">
        <v>69</v>
      </c>
      <c r="AQ40" s="61">
        <v>498</v>
      </c>
      <c r="AR40" s="61">
        <v>369</v>
      </c>
      <c r="AS40" s="36">
        <v>13.550135501354999</v>
      </c>
      <c r="BK40" s="119">
        <v>2020</v>
      </c>
      <c r="BL40" s="74" t="s">
        <v>912</v>
      </c>
      <c r="BM40" s="74" t="s">
        <v>135</v>
      </c>
      <c r="BN40" s="61">
        <v>5</v>
      </c>
      <c r="BO40" s="61">
        <v>1893</v>
      </c>
      <c r="BP40" s="75">
        <v>0.26413100898045</v>
      </c>
      <c r="BQ40" s="93"/>
      <c r="BR40" s="93"/>
    </row>
    <row r="41" spans="1:70" x14ac:dyDescent="0.25">
      <c r="A41" s="91"/>
      <c r="C41" s="76">
        <v>2025</v>
      </c>
      <c r="D41" s="61" t="s">
        <v>113</v>
      </c>
      <c r="E41" s="39">
        <v>6143</v>
      </c>
      <c r="F41" s="38">
        <v>1815</v>
      </c>
      <c r="G41" s="36">
        <v>29.545824515708901</v>
      </c>
      <c r="H41" s="93"/>
      <c r="I41" s="93"/>
      <c r="J41" s="93"/>
      <c r="K41" s="93"/>
      <c r="L41" s="93"/>
      <c r="M41" s="93"/>
      <c r="N41" s="93"/>
      <c r="O41" s="93"/>
      <c r="P41" s="93"/>
      <c r="Q41" s="93"/>
      <c r="R41" s="92"/>
      <c r="T41" s="102"/>
      <c r="U41" s="93"/>
      <c r="V41" s="93"/>
      <c r="W41" s="93"/>
      <c r="X41" s="93"/>
      <c r="Y41" s="93"/>
      <c r="Z41" s="93"/>
      <c r="AA41" s="93"/>
      <c r="AB41" s="93"/>
      <c r="AC41" s="93"/>
      <c r="AD41" s="93"/>
      <c r="AE41" s="93"/>
      <c r="AF41" s="93"/>
      <c r="AG41" s="93"/>
      <c r="AH41" s="93"/>
      <c r="AI41" s="93"/>
      <c r="AJ41" s="93"/>
      <c r="AL41" s="92"/>
      <c r="AO41" s="32">
        <v>2014</v>
      </c>
      <c r="AP41" s="48" t="s">
        <v>40</v>
      </c>
      <c r="AQ41" s="61">
        <v>310</v>
      </c>
      <c r="AR41" s="61">
        <v>393</v>
      </c>
      <c r="AS41" s="36">
        <v>24.9363867684478</v>
      </c>
      <c r="BK41" s="119">
        <v>2021</v>
      </c>
      <c r="BL41" s="74" t="s">
        <v>912</v>
      </c>
      <c r="BM41" s="74" t="s">
        <v>133</v>
      </c>
      <c r="BN41" s="61">
        <v>1210</v>
      </c>
      <c r="BO41" s="61">
        <v>1828</v>
      </c>
      <c r="BP41" s="75">
        <v>66.192560175054695</v>
      </c>
      <c r="BQ41" s="93"/>
      <c r="BR41" s="93"/>
    </row>
    <row r="42" spans="1:70" x14ac:dyDescent="0.25">
      <c r="A42" s="91"/>
      <c r="R42" s="92"/>
      <c r="T42" s="91"/>
      <c r="AL42" s="92"/>
      <c r="AO42" s="32">
        <v>2014</v>
      </c>
      <c r="AP42" s="48" t="s">
        <v>41</v>
      </c>
      <c r="AQ42" s="61">
        <v>392</v>
      </c>
      <c r="AR42" s="61">
        <v>501</v>
      </c>
      <c r="AS42" s="36">
        <v>15.568862275449099</v>
      </c>
      <c r="BK42" s="119">
        <v>2021</v>
      </c>
      <c r="BL42" s="74" t="s">
        <v>912</v>
      </c>
      <c r="BM42" s="74" t="s">
        <v>134</v>
      </c>
      <c r="BN42" s="61">
        <v>519</v>
      </c>
      <c r="BO42" s="61">
        <v>1828</v>
      </c>
      <c r="BP42" s="75">
        <v>28.391684901531701</v>
      </c>
      <c r="BQ42" s="93"/>
      <c r="BR42" s="93"/>
    </row>
    <row r="43" spans="1:70" x14ac:dyDescent="0.25">
      <c r="A43" s="91"/>
      <c r="R43" s="92"/>
      <c r="T43" s="91"/>
      <c r="AL43" s="92"/>
      <c r="AO43" s="32">
        <v>2014</v>
      </c>
      <c r="AP43" s="48" t="s">
        <v>27</v>
      </c>
      <c r="AQ43" s="61">
        <v>369</v>
      </c>
      <c r="AR43" s="61">
        <v>394</v>
      </c>
      <c r="AS43" s="36">
        <v>20.8121827411168</v>
      </c>
      <c r="BK43" s="119">
        <v>2021</v>
      </c>
      <c r="BL43" s="74" t="s">
        <v>912</v>
      </c>
      <c r="BM43" s="74" t="s">
        <v>906</v>
      </c>
      <c r="BN43" s="61">
        <v>32</v>
      </c>
      <c r="BO43" s="61">
        <v>1828</v>
      </c>
      <c r="BP43" s="75">
        <v>1.7505470459518599</v>
      </c>
      <c r="BQ43" s="93"/>
      <c r="BR43" s="93"/>
    </row>
    <row r="44" spans="1:70" x14ac:dyDescent="0.25">
      <c r="A44" s="91"/>
      <c r="R44" s="92"/>
      <c r="T44" s="91"/>
      <c r="AL44" s="92"/>
      <c r="AO44" s="32">
        <v>2014</v>
      </c>
      <c r="AP44" s="48" t="s">
        <v>28</v>
      </c>
      <c r="AQ44" s="61">
        <v>393</v>
      </c>
      <c r="AR44" s="61">
        <v>304</v>
      </c>
      <c r="AS44" s="36">
        <v>22.3684210526316</v>
      </c>
      <c r="BK44" s="119">
        <v>2021</v>
      </c>
      <c r="BL44" s="74" t="s">
        <v>912</v>
      </c>
      <c r="BM44" s="74" t="s">
        <v>907</v>
      </c>
      <c r="BN44" s="61">
        <v>60</v>
      </c>
      <c r="BO44" s="61">
        <v>1828</v>
      </c>
      <c r="BP44" s="75">
        <v>3.2822757111597398</v>
      </c>
      <c r="BQ44" s="93"/>
      <c r="BR44" s="93"/>
    </row>
    <row r="45" spans="1:70" x14ac:dyDescent="0.25">
      <c r="A45" s="91"/>
      <c r="R45" s="92"/>
      <c r="T45" s="91"/>
      <c r="AL45" s="92"/>
      <c r="AO45" s="32">
        <v>2014</v>
      </c>
      <c r="AP45" s="48" t="s">
        <v>29</v>
      </c>
      <c r="AQ45" s="61">
        <v>501</v>
      </c>
      <c r="AR45" s="61">
        <v>237</v>
      </c>
      <c r="AS45" s="36">
        <v>28.270042194092799</v>
      </c>
      <c r="BK45" s="119">
        <v>2021</v>
      </c>
      <c r="BL45" s="74" t="s">
        <v>912</v>
      </c>
      <c r="BM45" s="74" t="s">
        <v>135</v>
      </c>
      <c r="BN45" s="61">
        <v>7</v>
      </c>
      <c r="BO45" s="61">
        <v>1828</v>
      </c>
      <c r="BP45" s="75">
        <v>0.38293216630197002</v>
      </c>
      <c r="BQ45" s="93"/>
      <c r="BR45" s="93"/>
    </row>
    <row r="46" spans="1:70" x14ac:dyDescent="0.25">
      <c r="A46" s="91"/>
      <c r="R46" s="92"/>
      <c r="T46" s="91"/>
      <c r="AL46" s="92"/>
      <c r="AO46" s="32">
        <v>2014</v>
      </c>
      <c r="AP46" s="48" t="s">
        <v>42</v>
      </c>
      <c r="AQ46" s="61">
        <v>394</v>
      </c>
      <c r="AR46" s="61">
        <v>218</v>
      </c>
      <c r="AS46" s="36">
        <v>22.0183486238532</v>
      </c>
      <c r="BK46" s="119">
        <v>2022</v>
      </c>
      <c r="BL46" s="74" t="s">
        <v>912</v>
      </c>
      <c r="BM46" s="74" t="s">
        <v>133</v>
      </c>
      <c r="BN46" s="61">
        <v>1135</v>
      </c>
      <c r="BO46" s="61">
        <v>1712</v>
      </c>
      <c r="BP46" s="75">
        <v>66.296728971962594</v>
      </c>
      <c r="BQ46" s="93"/>
      <c r="BR46" s="93"/>
    </row>
    <row r="47" spans="1:70" x14ac:dyDescent="0.25">
      <c r="A47" s="91"/>
      <c r="R47" s="92"/>
      <c r="T47" s="91"/>
      <c r="AL47" s="92"/>
      <c r="AO47" s="32">
        <v>2014</v>
      </c>
      <c r="AP47" s="48" t="s">
        <v>30</v>
      </c>
      <c r="AQ47" s="61">
        <v>304</v>
      </c>
      <c r="AR47" s="61">
        <v>109</v>
      </c>
      <c r="AS47" s="36">
        <v>28.440366972477101</v>
      </c>
      <c r="BK47" s="119">
        <v>2022</v>
      </c>
      <c r="BL47" s="74" t="s">
        <v>912</v>
      </c>
      <c r="BM47" s="74" t="s">
        <v>134</v>
      </c>
      <c r="BN47" s="61">
        <v>481</v>
      </c>
      <c r="BO47" s="61">
        <v>1712</v>
      </c>
      <c r="BP47" s="75">
        <v>28.095794392523398</v>
      </c>
      <c r="BQ47" s="93"/>
      <c r="BR47" s="93"/>
    </row>
    <row r="48" spans="1:70" x14ac:dyDescent="0.25">
      <c r="A48" s="91"/>
      <c r="R48" s="92"/>
      <c r="T48" s="91"/>
      <c r="AL48" s="92"/>
      <c r="AO48" s="32">
        <v>2014</v>
      </c>
      <c r="AP48" s="48" t="s">
        <v>59</v>
      </c>
      <c r="AQ48" s="61">
        <v>237</v>
      </c>
      <c r="AR48" s="61">
        <v>253</v>
      </c>
      <c r="AS48" s="36">
        <v>16.99604743083</v>
      </c>
      <c r="BK48" s="119">
        <v>2022</v>
      </c>
      <c r="BL48" s="74" t="s">
        <v>912</v>
      </c>
      <c r="BM48" s="74" t="s">
        <v>906</v>
      </c>
      <c r="BN48" s="61">
        <v>31</v>
      </c>
      <c r="BO48" s="61">
        <v>1712</v>
      </c>
      <c r="BP48" s="75">
        <v>1.8107476635513999</v>
      </c>
      <c r="BQ48" s="93"/>
      <c r="BR48" s="93"/>
    </row>
    <row r="49" spans="1:70" x14ac:dyDescent="0.25">
      <c r="A49" s="91"/>
      <c r="R49" s="92"/>
      <c r="T49" s="197" t="s">
        <v>122</v>
      </c>
      <c r="U49" s="72" t="s">
        <v>127</v>
      </c>
      <c r="V49" s="72" t="s">
        <v>130</v>
      </c>
      <c r="W49" s="71" t="s">
        <v>131</v>
      </c>
      <c r="X49" s="71" t="s">
        <v>124</v>
      </c>
      <c r="Y49" s="71" t="s">
        <v>126</v>
      </c>
      <c r="Z49" s="93"/>
      <c r="AA49" s="104" t="s">
        <v>122</v>
      </c>
      <c r="AB49" s="113">
        <v>2025</v>
      </c>
      <c r="AC49" s="103"/>
      <c r="AD49" s="103"/>
      <c r="AE49" s="93"/>
      <c r="AL49" s="92"/>
      <c r="AO49" s="32">
        <v>2014</v>
      </c>
      <c r="AP49" s="48" t="s">
        <v>70</v>
      </c>
      <c r="AQ49" s="61">
        <v>218</v>
      </c>
      <c r="AR49" s="61">
        <v>338</v>
      </c>
      <c r="AS49" s="36">
        <v>17.455621301775199</v>
      </c>
      <c r="BK49" s="119">
        <v>2022</v>
      </c>
      <c r="BL49" s="74" t="s">
        <v>912</v>
      </c>
      <c r="BM49" s="74" t="s">
        <v>907</v>
      </c>
      <c r="BN49" s="61">
        <v>55</v>
      </c>
      <c r="BO49" s="61">
        <v>1712</v>
      </c>
      <c r="BP49" s="75">
        <v>3.2126168224299101</v>
      </c>
      <c r="BQ49" s="93"/>
      <c r="BR49" s="93"/>
    </row>
    <row r="50" spans="1:70" x14ac:dyDescent="0.25">
      <c r="A50" s="91"/>
      <c r="R50" s="92"/>
      <c r="T50" s="82">
        <v>2014</v>
      </c>
      <c r="U50" s="74" t="s">
        <v>2</v>
      </c>
      <c r="V50" s="74" t="s">
        <v>118</v>
      </c>
      <c r="W50" s="38">
        <v>5399</v>
      </c>
      <c r="X50" s="38">
        <v>1582</v>
      </c>
      <c r="Y50" s="179">
        <v>15.3228449688627</v>
      </c>
      <c r="Z50" s="93"/>
      <c r="AA50" s="93"/>
      <c r="AB50" s="93"/>
      <c r="AC50" s="93"/>
      <c r="AD50" s="93"/>
      <c r="AE50" s="93"/>
      <c r="AL50" s="92"/>
      <c r="AO50" s="32">
        <v>2014</v>
      </c>
      <c r="AP50" s="48" t="s">
        <v>91</v>
      </c>
      <c r="AQ50" s="61">
        <v>109</v>
      </c>
      <c r="AR50" s="61">
        <v>204</v>
      </c>
      <c r="AS50" s="36">
        <v>16.6666666666667</v>
      </c>
      <c r="AU50" s="71" t="s">
        <v>122</v>
      </c>
      <c r="AV50" s="72" t="s">
        <v>127</v>
      </c>
      <c r="AW50" s="71" t="s">
        <v>131</v>
      </c>
      <c r="AX50" s="71" t="s">
        <v>918</v>
      </c>
      <c r="AY50" s="71" t="s">
        <v>126</v>
      </c>
      <c r="AZ50" s="71" t="s">
        <v>124</v>
      </c>
      <c r="BK50" s="119">
        <v>2022</v>
      </c>
      <c r="BL50" s="74" t="s">
        <v>912</v>
      </c>
      <c r="BM50" s="74" t="s">
        <v>135</v>
      </c>
      <c r="BN50" s="61">
        <v>10</v>
      </c>
      <c r="BO50" s="61">
        <v>1712</v>
      </c>
      <c r="BP50" s="75">
        <v>0.58411214953270996</v>
      </c>
      <c r="BQ50" s="93"/>
      <c r="BR50" s="93"/>
    </row>
    <row r="51" spans="1:70" x14ac:dyDescent="0.25">
      <c r="A51" s="91"/>
      <c r="R51" s="92"/>
      <c r="T51" s="82">
        <v>2014</v>
      </c>
      <c r="U51" s="74" t="s">
        <v>2</v>
      </c>
      <c r="V51" s="74" t="s">
        <v>919</v>
      </c>
      <c r="W51" s="38">
        <v>6102</v>
      </c>
      <c r="X51" s="38">
        <v>935</v>
      </c>
      <c r="Y51" s="179">
        <v>21.171548117154799</v>
      </c>
      <c r="Z51" s="93"/>
      <c r="AA51" s="106" t="s">
        <v>136</v>
      </c>
      <c r="AB51" s="106" t="s">
        <v>119</v>
      </c>
      <c r="AC51" s="107"/>
      <c r="AD51" s="105"/>
      <c r="AL51" s="92"/>
      <c r="AO51" s="32">
        <v>2014</v>
      </c>
      <c r="AP51" s="48" t="s">
        <v>92</v>
      </c>
      <c r="AQ51" s="61">
        <v>253</v>
      </c>
      <c r="AR51" s="61">
        <v>633</v>
      </c>
      <c r="AS51" s="36">
        <v>18.957345971563999</v>
      </c>
      <c r="AU51" s="73">
        <v>2014</v>
      </c>
      <c r="AV51" s="74" t="s">
        <v>2</v>
      </c>
      <c r="AW51" s="73">
        <v>2520</v>
      </c>
      <c r="AX51" s="119">
        <v>8981</v>
      </c>
      <c r="AY51" s="120">
        <v>21.911138161899</v>
      </c>
      <c r="AZ51" s="119">
        <v>11501</v>
      </c>
      <c r="BK51" s="119">
        <v>2023</v>
      </c>
      <c r="BL51" s="74" t="s">
        <v>912</v>
      </c>
      <c r="BM51" s="74" t="s">
        <v>133</v>
      </c>
      <c r="BN51" s="61">
        <v>1097</v>
      </c>
      <c r="BO51" s="61">
        <v>1637</v>
      </c>
      <c r="BP51" s="75">
        <v>67.012828344532707</v>
      </c>
      <c r="BQ51" s="93"/>
      <c r="BR51" s="93"/>
    </row>
    <row r="52" spans="1:70" x14ac:dyDescent="0.25">
      <c r="A52" s="91"/>
      <c r="R52" s="92"/>
      <c r="T52" s="82">
        <v>2014</v>
      </c>
      <c r="U52" s="74" t="s">
        <v>3</v>
      </c>
      <c r="V52" s="74" t="s">
        <v>118</v>
      </c>
      <c r="W52" s="38">
        <v>3585</v>
      </c>
      <c r="X52" s="38">
        <v>759</v>
      </c>
      <c r="Y52" s="179">
        <v>13.375430539609599</v>
      </c>
      <c r="Z52" s="93"/>
      <c r="AA52" s="106" t="s">
        <v>120</v>
      </c>
      <c r="AB52" s="107" t="s">
        <v>118</v>
      </c>
      <c r="AC52" s="105" t="s">
        <v>919</v>
      </c>
      <c r="AD52" s="112" t="s">
        <v>121</v>
      </c>
      <c r="AL52" s="92"/>
      <c r="AO52" s="32">
        <v>2014</v>
      </c>
      <c r="AP52" s="48" t="s">
        <v>31</v>
      </c>
      <c r="AQ52" s="61">
        <v>338</v>
      </c>
      <c r="AR52" s="61">
        <v>2913</v>
      </c>
      <c r="AS52" s="36">
        <v>19.327154136628899</v>
      </c>
      <c r="AU52" s="73">
        <v>2014</v>
      </c>
      <c r="AV52" s="74" t="s">
        <v>3</v>
      </c>
      <c r="AW52" s="73">
        <v>1226</v>
      </c>
      <c r="AX52" s="119">
        <v>5843</v>
      </c>
      <c r="AY52" s="120">
        <v>17.3433300325364</v>
      </c>
      <c r="AZ52" s="119">
        <v>7069</v>
      </c>
      <c r="BK52" s="119">
        <v>2023</v>
      </c>
      <c r="BL52" s="74" t="s">
        <v>912</v>
      </c>
      <c r="BM52" s="74" t="s">
        <v>134</v>
      </c>
      <c r="BN52" s="61">
        <v>429</v>
      </c>
      <c r="BO52" s="61">
        <v>1637</v>
      </c>
      <c r="BP52" s="75">
        <v>26.2064752596213</v>
      </c>
      <c r="BQ52" s="93"/>
      <c r="BR52" s="93"/>
    </row>
    <row r="53" spans="1:70" x14ac:dyDescent="0.25">
      <c r="A53" s="91"/>
      <c r="R53" s="92"/>
      <c r="T53" s="82">
        <v>2014</v>
      </c>
      <c r="U53" s="74" t="s">
        <v>3</v>
      </c>
      <c r="V53" s="74" t="s">
        <v>919</v>
      </c>
      <c r="W53" s="38">
        <v>3484</v>
      </c>
      <c r="X53" s="38">
        <v>466</v>
      </c>
      <c r="Y53" s="179">
        <v>18.485915492957801</v>
      </c>
      <c r="Z53" s="93"/>
      <c r="AA53" s="114" t="s">
        <v>2</v>
      </c>
      <c r="AB53" s="163">
        <v>10.0447779256928</v>
      </c>
      <c r="AC53" s="161">
        <v>18.275456150676899</v>
      </c>
      <c r="AD53" s="162">
        <v>28.320234076369701</v>
      </c>
      <c r="AL53" s="92"/>
      <c r="AO53" s="32">
        <v>2014</v>
      </c>
      <c r="AP53" s="48" t="s">
        <v>71</v>
      </c>
      <c r="AQ53" s="61">
        <v>204</v>
      </c>
      <c r="AR53" s="61">
        <v>315</v>
      </c>
      <c r="AS53" s="36">
        <v>14.9206349206349</v>
      </c>
      <c r="AU53" s="73">
        <v>2014</v>
      </c>
      <c r="AV53" s="74" t="s">
        <v>4</v>
      </c>
      <c r="AW53" s="73">
        <v>553</v>
      </c>
      <c r="AX53" s="119">
        <v>2870</v>
      </c>
      <c r="AY53" s="120">
        <v>16.155419222903902</v>
      </c>
      <c r="AZ53" s="119">
        <v>3423</v>
      </c>
      <c r="BK53" s="119">
        <v>2023</v>
      </c>
      <c r="BL53" s="74" t="s">
        <v>912</v>
      </c>
      <c r="BM53" s="74" t="s">
        <v>906</v>
      </c>
      <c r="BN53" s="61">
        <v>30</v>
      </c>
      <c r="BO53" s="61">
        <v>1637</v>
      </c>
      <c r="BP53" s="75">
        <v>1.8326206475259601</v>
      </c>
      <c r="BQ53" s="93"/>
      <c r="BR53" s="93"/>
    </row>
    <row r="54" spans="1:70" x14ac:dyDescent="0.25">
      <c r="A54" s="91"/>
      <c r="B54" s="80" t="s">
        <v>122</v>
      </c>
      <c r="C54" s="81" t="s">
        <v>127</v>
      </c>
      <c r="D54" s="81" t="s">
        <v>123</v>
      </c>
      <c r="E54" s="80" t="s">
        <v>124</v>
      </c>
      <c r="F54" s="80" t="s">
        <v>125</v>
      </c>
      <c r="G54" s="80" t="s">
        <v>126</v>
      </c>
      <c r="H54" s="93"/>
      <c r="I54" s="121" t="s">
        <v>7</v>
      </c>
      <c r="J54" s="113">
        <v>2025</v>
      </c>
      <c r="K54" s="93"/>
      <c r="L54" s="93"/>
      <c r="M54" s="93"/>
      <c r="R54" s="92"/>
      <c r="T54" s="82">
        <v>2014</v>
      </c>
      <c r="U54" s="74" t="s">
        <v>4</v>
      </c>
      <c r="V54" s="74" t="s">
        <v>118</v>
      </c>
      <c r="W54" s="38">
        <v>1704</v>
      </c>
      <c r="X54" s="38">
        <v>315</v>
      </c>
      <c r="Y54" s="179">
        <v>13.845258871436901</v>
      </c>
      <c r="Z54" s="93"/>
      <c r="AA54" s="115" t="s">
        <v>3</v>
      </c>
      <c r="AB54" s="164">
        <v>10.791366906474799</v>
      </c>
      <c r="AC54" s="157">
        <v>12.7529123237278</v>
      </c>
      <c r="AD54" s="158">
        <v>23.544279230202598</v>
      </c>
      <c r="AL54" s="92"/>
      <c r="AO54" s="32">
        <v>2014</v>
      </c>
      <c r="AP54" s="48" t="s">
        <v>93</v>
      </c>
      <c r="AQ54" s="61">
        <v>633</v>
      </c>
      <c r="AR54" s="61">
        <v>181</v>
      </c>
      <c r="AS54" s="36">
        <v>17.6795580110497</v>
      </c>
      <c r="AU54" s="73">
        <v>2014</v>
      </c>
      <c r="AV54" s="74" t="s">
        <v>5</v>
      </c>
      <c r="AW54" s="73">
        <v>868</v>
      </c>
      <c r="AX54" s="119">
        <v>4319</v>
      </c>
      <c r="AY54" s="120">
        <v>16.734143049932499</v>
      </c>
      <c r="AZ54" s="119">
        <v>5187</v>
      </c>
      <c r="BK54" s="119">
        <v>2023</v>
      </c>
      <c r="BL54" s="74" t="s">
        <v>912</v>
      </c>
      <c r="BM54" s="74" t="s">
        <v>907</v>
      </c>
      <c r="BN54" s="61">
        <v>64</v>
      </c>
      <c r="BO54" s="61">
        <v>1637</v>
      </c>
      <c r="BP54" s="75">
        <v>3.9095907147220501</v>
      </c>
      <c r="BQ54" s="93"/>
      <c r="BR54" s="93"/>
    </row>
    <row r="55" spans="1:70" x14ac:dyDescent="0.25">
      <c r="A55" s="91"/>
      <c r="B55" s="73">
        <v>2014</v>
      </c>
      <c r="C55" s="74" t="s">
        <v>2</v>
      </c>
      <c r="D55" s="74" t="s">
        <v>111</v>
      </c>
      <c r="E55" s="73">
        <v>2520</v>
      </c>
      <c r="F55" s="73">
        <v>814</v>
      </c>
      <c r="G55" s="191">
        <v>32.301587301587297</v>
      </c>
      <c r="H55" s="93"/>
      <c r="I55" s="93"/>
      <c r="J55" s="93"/>
      <c r="K55" s="93"/>
      <c r="L55" s="93"/>
      <c r="M55" s="93"/>
      <c r="R55" s="92"/>
      <c r="T55" s="82">
        <v>2014</v>
      </c>
      <c r="U55" s="74" t="s">
        <v>4</v>
      </c>
      <c r="V55" s="74" t="s">
        <v>919</v>
      </c>
      <c r="W55" s="38">
        <v>1719</v>
      </c>
      <c r="X55" s="38">
        <v>238</v>
      </c>
      <c r="Y55" s="179">
        <v>20.873362445414902</v>
      </c>
      <c r="Z55" s="93"/>
      <c r="AA55" s="115" t="s">
        <v>4</v>
      </c>
      <c r="AB55" s="164">
        <v>9.4348659003831408</v>
      </c>
      <c r="AC55" s="157">
        <v>18.430493273542599</v>
      </c>
      <c r="AD55" s="158">
        <v>27.865359173925739</v>
      </c>
      <c r="AL55" s="92"/>
      <c r="AO55" s="32">
        <v>2014</v>
      </c>
      <c r="AP55" s="48" t="s">
        <v>72</v>
      </c>
      <c r="AQ55" s="61">
        <v>2913</v>
      </c>
      <c r="AR55" s="61">
        <v>186</v>
      </c>
      <c r="AS55" s="36">
        <v>13.440860215053799</v>
      </c>
      <c r="AU55" s="73">
        <v>2014</v>
      </c>
      <c r="AV55" s="74" t="s">
        <v>6</v>
      </c>
      <c r="AW55" s="73">
        <v>1969</v>
      </c>
      <c r="AX55" s="119">
        <v>7441</v>
      </c>
      <c r="AY55" s="120">
        <v>20.924548352816199</v>
      </c>
      <c r="AZ55" s="119">
        <v>9410</v>
      </c>
      <c r="BK55" s="119">
        <v>2023</v>
      </c>
      <c r="BL55" s="74" t="s">
        <v>912</v>
      </c>
      <c r="BM55" s="74" t="s">
        <v>135</v>
      </c>
      <c r="BN55" s="61">
        <v>17</v>
      </c>
      <c r="BO55" s="61">
        <v>1637</v>
      </c>
      <c r="BP55" s="75">
        <v>1.03848503359805</v>
      </c>
      <c r="BQ55" s="93"/>
      <c r="BR55" s="93"/>
    </row>
    <row r="56" spans="1:70" x14ac:dyDescent="0.25">
      <c r="A56" s="91"/>
      <c r="B56" s="73">
        <v>2014</v>
      </c>
      <c r="C56" s="74" t="s">
        <v>2</v>
      </c>
      <c r="D56" s="74" t="s">
        <v>112</v>
      </c>
      <c r="E56" s="73">
        <v>2520</v>
      </c>
      <c r="F56" s="73">
        <v>663</v>
      </c>
      <c r="G56" s="191">
        <v>26.3095238095238</v>
      </c>
      <c r="H56" s="93"/>
      <c r="I56" s="122" t="s">
        <v>136</v>
      </c>
      <c r="J56" s="106" t="s">
        <v>123</v>
      </c>
      <c r="K56" s="123"/>
      <c r="L56" s="124"/>
      <c r="M56" s="125"/>
      <c r="R56" s="92"/>
      <c r="T56" s="82">
        <v>2014</v>
      </c>
      <c r="U56" s="74" t="s">
        <v>5</v>
      </c>
      <c r="V56" s="74" t="s">
        <v>118</v>
      </c>
      <c r="W56" s="38">
        <v>2290</v>
      </c>
      <c r="X56" s="38">
        <v>478</v>
      </c>
      <c r="Y56" s="179">
        <v>13.565757680359001</v>
      </c>
      <c r="Z56" s="93"/>
      <c r="AA56" s="115" t="s">
        <v>5</v>
      </c>
      <c r="AB56" s="164">
        <v>9.6347273689783002</v>
      </c>
      <c r="AC56" s="157">
        <v>24.8467010056414</v>
      </c>
      <c r="AD56" s="158">
        <v>34.481428374619696</v>
      </c>
      <c r="AL56" s="92"/>
      <c r="AO56" s="32">
        <v>2014</v>
      </c>
      <c r="AP56" s="48" t="s">
        <v>43</v>
      </c>
      <c r="AQ56" s="61">
        <v>315</v>
      </c>
      <c r="AR56" s="61">
        <v>132</v>
      </c>
      <c r="AS56" s="36">
        <v>30.303030303030301</v>
      </c>
      <c r="AU56" s="73">
        <v>2015</v>
      </c>
      <c r="AV56" s="74" t="s">
        <v>2</v>
      </c>
      <c r="AW56" s="73">
        <v>2545</v>
      </c>
      <c r="AX56" s="119">
        <v>9402</v>
      </c>
      <c r="AY56" s="120">
        <v>21.3024190173265</v>
      </c>
      <c r="AZ56" s="119">
        <v>11947</v>
      </c>
      <c r="BK56" s="119">
        <v>2024</v>
      </c>
      <c r="BL56" s="74" t="s">
        <v>912</v>
      </c>
      <c r="BM56" s="74" t="s">
        <v>133</v>
      </c>
      <c r="BN56" s="61">
        <v>1070</v>
      </c>
      <c r="BO56" s="61">
        <v>1608</v>
      </c>
      <c r="BP56" s="75">
        <v>66.542288557213993</v>
      </c>
      <c r="BQ56" s="93"/>
      <c r="BR56" s="93"/>
    </row>
    <row r="57" spans="1:70" x14ac:dyDescent="0.25">
      <c r="A57" s="91"/>
      <c r="B57" s="73">
        <v>2014</v>
      </c>
      <c r="C57" s="74" t="s">
        <v>2</v>
      </c>
      <c r="D57" s="74" t="s">
        <v>113</v>
      </c>
      <c r="E57" s="73">
        <v>2520</v>
      </c>
      <c r="F57" s="73">
        <v>1043</v>
      </c>
      <c r="G57" s="191">
        <v>41.3888888888889</v>
      </c>
      <c r="H57" s="93"/>
      <c r="I57" s="106" t="s">
        <v>127</v>
      </c>
      <c r="J57" s="123" t="s">
        <v>111</v>
      </c>
      <c r="K57" s="124" t="s">
        <v>112</v>
      </c>
      <c r="L57" s="125" t="s">
        <v>113</v>
      </c>
      <c r="M57" s="112" t="s">
        <v>121</v>
      </c>
      <c r="R57" s="92"/>
      <c r="T57" s="82">
        <v>2014</v>
      </c>
      <c r="U57" s="74" t="s">
        <v>5</v>
      </c>
      <c r="V57" s="74" t="s">
        <v>919</v>
      </c>
      <c r="W57" s="38">
        <v>2897</v>
      </c>
      <c r="X57" s="38">
        <v>393</v>
      </c>
      <c r="Y57" s="179">
        <v>28.1011450381679</v>
      </c>
      <c r="Z57" s="93"/>
      <c r="AA57" s="116" t="s">
        <v>6</v>
      </c>
      <c r="AB57" s="164">
        <v>12.205717488789199</v>
      </c>
      <c r="AC57" s="157">
        <v>24.8467010056414</v>
      </c>
      <c r="AD57" s="158">
        <v>37.052418494430597</v>
      </c>
      <c r="AL57" s="92"/>
      <c r="AO57" s="32">
        <v>2014</v>
      </c>
      <c r="AP57" s="48" t="s">
        <v>73</v>
      </c>
      <c r="AQ57" s="61">
        <v>181</v>
      </c>
      <c r="AR57" s="61">
        <v>322</v>
      </c>
      <c r="AS57" s="36">
        <v>18.322981366459601</v>
      </c>
      <c r="AU57" s="73">
        <v>2015</v>
      </c>
      <c r="AV57" s="74" t="s">
        <v>3</v>
      </c>
      <c r="AW57" s="73">
        <v>1278</v>
      </c>
      <c r="AX57" s="119">
        <v>5937</v>
      </c>
      <c r="AY57" s="120">
        <v>17.713097713097699</v>
      </c>
      <c r="AZ57" s="119">
        <v>7215</v>
      </c>
      <c r="BK57" s="119">
        <v>2024</v>
      </c>
      <c r="BL57" s="74" t="s">
        <v>912</v>
      </c>
      <c r="BM57" s="74" t="s">
        <v>134</v>
      </c>
      <c r="BN57" s="61">
        <v>439</v>
      </c>
      <c r="BO57" s="61">
        <v>1608</v>
      </c>
      <c r="BP57" s="75">
        <v>27.300995024875601</v>
      </c>
      <c r="BQ57" s="93"/>
      <c r="BR57" s="93"/>
    </row>
    <row r="58" spans="1:70" x14ac:dyDescent="0.25">
      <c r="A58" s="91"/>
      <c r="B58" s="73">
        <v>2014</v>
      </c>
      <c r="C58" s="74" t="s">
        <v>3</v>
      </c>
      <c r="D58" s="74" t="s">
        <v>111</v>
      </c>
      <c r="E58" s="73">
        <v>1226</v>
      </c>
      <c r="F58" s="73">
        <v>384</v>
      </c>
      <c r="G58" s="191">
        <v>31.321370309951099</v>
      </c>
      <c r="H58" s="93"/>
      <c r="I58" s="126" t="s">
        <v>2</v>
      </c>
      <c r="J58" s="140">
        <v>42.615384615384599</v>
      </c>
      <c r="K58" s="138">
        <v>29.794871794871799</v>
      </c>
      <c r="L58" s="138">
        <v>27.589743589743598</v>
      </c>
      <c r="M58" s="139">
        <v>100</v>
      </c>
      <c r="R58" s="92"/>
      <c r="T58" s="82">
        <v>2014</v>
      </c>
      <c r="U58" s="74" t="s">
        <v>6</v>
      </c>
      <c r="V58" s="74" t="s">
        <v>118</v>
      </c>
      <c r="W58" s="38">
        <v>4192</v>
      </c>
      <c r="X58" s="38">
        <v>1178</v>
      </c>
      <c r="Y58" s="179">
        <v>15.178229206592601</v>
      </c>
      <c r="Z58" s="93"/>
      <c r="AA58" s="117" t="s">
        <v>121</v>
      </c>
      <c r="AB58" s="165">
        <v>52.111455590318236</v>
      </c>
      <c r="AC58" s="159">
        <v>99.152263759230095</v>
      </c>
      <c r="AD58" s="160">
        <v>151.26371934954835</v>
      </c>
      <c r="AL58" s="92"/>
      <c r="AO58" s="32">
        <v>2014</v>
      </c>
      <c r="AP58" s="48" t="s">
        <v>32</v>
      </c>
      <c r="AQ58" s="61">
        <v>186</v>
      </c>
      <c r="AR58" s="61">
        <v>411</v>
      </c>
      <c r="AS58" s="36">
        <v>20.6812652068127</v>
      </c>
      <c r="AU58" s="73">
        <v>2015</v>
      </c>
      <c r="AV58" s="74" t="s">
        <v>4</v>
      </c>
      <c r="AW58" s="73">
        <v>526</v>
      </c>
      <c r="AX58" s="119">
        <v>2957</v>
      </c>
      <c r="AY58" s="120">
        <v>15.101923629055401</v>
      </c>
      <c r="AZ58" s="119">
        <v>3483</v>
      </c>
      <c r="BK58" s="119">
        <v>2024</v>
      </c>
      <c r="BL58" s="74" t="s">
        <v>912</v>
      </c>
      <c r="BM58" s="74" t="s">
        <v>906</v>
      </c>
      <c r="BN58" s="61">
        <v>21</v>
      </c>
      <c r="BO58" s="61">
        <v>1608</v>
      </c>
      <c r="BP58" s="75">
        <v>1.3059701492537299</v>
      </c>
      <c r="BQ58" s="93"/>
      <c r="BR58" s="93"/>
    </row>
    <row r="59" spans="1:70" x14ac:dyDescent="0.25">
      <c r="A59" s="91"/>
      <c r="B59" s="73">
        <v>2014</v>
      </c>
      <c r="C59" s="74" t="s">
        <v>3</v>
      </c>
      <c r="D59" s="74" t="s">
        <v>112</v>
      </c>
      <c r="E59" s="73">
        <v>1226</v>
      </c>
      <c r="F59" s="73">
        <v>289</v>
      </c>
      <c r="G59" s="191">
        <v>23.572593800978801</v>
      </c>
      <c r="H59" s="93"/>
      <c r="I59" s="127" t="s">
        <v>3</v>
      </c>
      <c r="J59" s="141">
        <v>43.489813994685598</v>
      </c>
      <c r="K59" s="134">
        <v>25.863596102745799</v>
      </c>
      <c r="L59" s="134">
        <v>30.646589902568699</v>
      </c>
      <c r="M59" s="135">
        <v>100.00000000000009</v>
      </c>
      <c r="R59" s="92"/>
      <c r="T59" s="82">
        <v>2014</v>
      </c>
      <c r="U59" s="74" t="s">
        <v>6</v>
      </c>
      <c r="V59" s="74" t="s">
        <v>919</v>
      </c>
      <c r="W59" s="38">
        <v>5218</v>
      </c>
      <c r="X59" s="38">
        <v>792</v>
      </c>
      <c r="Y59" s="179">
        <v>28.750910415149299</v>
      </c>
      <c r="Z59" s="93"/>
      <c r="AL59" s="92"/>
      <c r="AO59" s="32">
        <v>2014</v>
      </c>
      <c r="AP59" s="48" t="s">
        <v>60</v>
      </c>
      <c r="AQ59" s="61">
        <v>132</v>
      </c>
      <c r="AR59" s="61">
        <v>11</v>
      </c>
      <c r="AS59" s="36" t="s">
        <v>137</v>
      </c>
      <c r="AU59" s="73">
        <v>2015</v>
      </c>
      <c r="AV59" s="74" t="s">
        <v>5</v>
      </c>
      <c r="AW59" s="73">
        <v>854</v>
      </c>
      <c r="AX59" s="119">
        <v>4430</v>
      </c>
      <c r="AY59" s="120">
        <v>16.1619984859955</v>
      </c>
      <c r="AZ59" s="119">
        <v>5284</v>
      </c>
      <c r="BK59" s="119">
        <v>2024</v>
      </c>
      <c r="BL59" s="74" t="s">
        <v>912</v>
      </c>
      <c r="BM59" s="74" t="s">
        <v>907</v>
      </c>
      <c r="BN59" s="61">
        <v>70</v>
      </c>
      <c r="BO59" s="61">
        <v>1608</v>
      </c>
      <c r="BP59" s="75">
        <v>4.3532338308457703</v>
      </c>
      <c r="BQ59" s="93"/>
      <c r="BR59" s="93"/>
    </row>
    <row r="60" spans="1:70" x14ac:dyDescent="0.25">
      <c r="A60" s="91"/>
      <c r="B60" s="73">
        <v>2014</v>
      </c>
      <c r="C60" s="74" t="s">
        <v>3</v>
      </c>
      <c r="D60" s="74" t="s">
        <v>113</v>
      </c>
      <c r="E60" s="73">
        <v>1226</v>
      </c>
      <c r="F60" s="73">
        <v>553</v>
      </c>
      <c r="G60" s="191">
        <v>45.106035889070199</v>
      </c>
      <c r="H60" s="93"/>
      <c r="I60" s="127" t="s">
        <v>4</v>
      </c>
      <c r="J60" s="141">
        <v>50.864197530864203</v>
      </c>
      <c r="K60" s="134">
        <v>19.259259259259299</v>
      </c>
      <c r="L60" s="134">
        <v>29.876543209876601</v>
      </c>
      <c r="M60" s="135">
        <v>100.0000000000001</v>
      </c>
      <c r="R60" s="92"/>
      <c r="T60" s="82">
        <v>2015</v>
      </c>
      <c r="U60" s="74" t="s">
        <v>2</v>
      </c>
      <c r="V60" s="74" t="s">
        <v>118</v>
      </c>
      <c r="W60" s="38">
        <v>5492</v>
      </c>
      <c r="X60" s="38">
        <v>1579</v>
      </c>
      <c r="Y60" s="179">
        <v>14.903175832687801</v>
      </c>
      <c r="Z60" s="93"/>
      <c r="AA60" s="93"/>
      <c r="AB60" s="93"/>
      <c r="AC60" s="93"/>
      <c r="AD60" s="93"/>
      <c r="AE60" s="93"/>
      <c r="AL60" s="92"/>
      <c r="AO60" s="32">
        <v>2014</v>
      </c>
      <c r="AP60" s="48" t="s">
        <v>61</v>
      </c>
      <c r="AQ60" s="61">
        <v>322</v>
      </c>
      <c r="AR60" s="61">
        <v>240</v>
      </c>
      <c r="AS60" s="36">
        <v>17.9166666666667</v>
      </c>
      <c r="AU60" s="73">
        <v>2015</v>
      </c>
      <c r="AV60" s="74" t="s">
        <v>6</v>
      </c>
      <c r="AW60" s="73">
        <v>1923</v>
      </c>
      <c r="AX60" s="119">
        <v>7639</v>
      </c>
      <c r="AY60" s="120">
        <v>20.110855469566999</v>
      </c>
      <c r="AZ60" s="119">
        <v>9562</v>
      </c>
      <c r="BK60" s="119">
        <v>2024</v>
      </c>
      <c r="BL60" s="74" t="s">
        <v>912</v>
      </c>
      <c r="BM60" s="74" t="s">
        <v>135</v>
      </c>
      <c r="BN60" s="61">
        <v>8</v>
      </c>
      <c r="BO60" s="61">
        <v>1608</v>
      </c>
      <c r="BP60" s="75">
        <v>0.49751243781095</v>
      </c>
      <c r="BQ60" s="93"/>
      <c r="BR60" s="93"/>
    </row>
    <row r="61" spans="1:70" x14ac:dyDescent="0.25">
      <c r="A61" s="91"/>
      <c r="B61" s="73">
        <v>2014</v>
      </c>
      <c r="C61" s="74" t="s">
        <v>4</v>
      </c>
      <c r="D61" s="74" t="s">
        <v>111</v>
      </c>
      <c r="E61" s="73">
        <v>553</v>
      </c>
      <c r="F61" s="73">
        <v>183</v>
      </c>
      <c r="G61" s="191">
        <v>33.092224231464698</v>
      </c>
      <c r="H61" s="93"/>
      <c r="I61" s="127" t="s">
        <v>5</v>
      </c>
      <c r="J61" s="141">
        <v>45.548387096774199</v>
      </c>
      <c r="K61" s="134">
        <v>26.580645161290299</v>
      </c>
      <c r="L61" s="134">
        <v>27.870967741935502</v>
      </c>
      <c r="M61" s="135">
        <v>100</v>
      </c>
      <c r="R61" s="92"/>
      <c r="T61" s="82">
        <v>2015</v>
      </c>
      <c r="U61" s="74" t="s">
        <v>2</v>
      </c>
      <c r="V61" s="74" t="s">
        <v>919</v>
      </c>
      <c r="W61" s="38">
        <v>6455</v>
      </c>
      <c r="X61" s="38">
        <v>962</v>
      </c>
      <c r="Y61" s="179">
        <v>22.188782489740099</v>
      </c>
      <c r="Z61" s="93"/>
      <c r="AA61" s="93"/>
      <c r="AB61" s="93"/>
      <c r="AC61" s="93"/>
      <c r="AD61" s="93"/>
      <c r="AE61" s="93"/>
      <c r="AL61" s="92"/>
      <c r="AO61" s="32">
        <v>2014</v>
      </c>
      <c r="AP61" s="48" t="s">
        <v>94</v>
      </c>
      <c r="AQ61" s="61">
        <v>411</v>
      </c>
      <c r="AR61" s="61">
        <v>298</v>
      </c>
      <c r="AS61" s="36">
        <v>19.4630872483221</v>
      </c>
      <c r="AU61" s="73">
        <v>2016</v>
      </c>
      <c r="AV61" s="74" t="s">
        <v>2</v>
      </c>
      <c r="AW61" s="73">
        <v>2558</v>
      </c>
      <c r="AX61" s="119">
        <v>9553</v>
      </c>
      <c r="AY61" s="120">
        <v>21.121294690776999</v>
      </c>
      <c r="AZ61" s="119">
        <v>12111</v>
      </c>
      <c r="BK61" s="119">
        <v>2025</v>
      </c>
      <c r="BL61" s="74" t="s">
        <v>912</v>
      </c>
      <c r="BM61" s="74" t="s">
        <v>133</v>
      </c>
      <c r="BN61" s="61">
        <v>1262</v>
      </c>
      <c r="BO61" s="61">
        <v>1811</v>
      </c>
      <c r="BP61" s="75">
        <v>69.685256764218707</v>
      </c>
      <c r="BQ61" s="93"/>
      <c r="BR61" s="93"/>
    </row>
    <row r="62" spans="1:70" x14ac:dyDescent="0.25">
      <c r="A62" s="91"/>
      <c r="B62" s="73">
        <v>2014</v>
      </c>
      <c r="C62" s="74" t="s">
        <v>4</v>
      </c>
      <c r="D62" s="74" t="s">
        <v>112</v>
      </c>
      <c r="E62" s="73">
        <v>553</v>
      </c>
      <c r="F62" s="73">
        <v>153</v>
      </c>
      <c r="G62" s="191">
        <v>27.6672694394213</v>
      </c>
      <c r="H62" s="93"/>
      <c r="I62" s="128" t="s">
        <v>6</v>
      </c>
      <c r="J62" s="141">
        <v>42.515923566879003</v>
      </c>
      <c r="K62" s="134">
        <v>25.955414012738899</v>
      </c>
      <c r="L62" s="134">
        <v>31.528662420382201</v>
      </c>
      <c r="M62" s="135">
        <v>100.00000000000011</v>
      </c>
      <c r="R62" s="92"/>
      <c r="T62" s="82">
        <v>2015</v>
      </c>
      <c r="U62" s="74" t="s">
        <v>3</v>
      </c>
      <c r="V62" s="74" t="s">
        <v>118</v>
      </c>
      <c r="W62" s="38">
        <v>3655</v>
      </c>
      <c r="X62" s="38">
        <v>811</v>
      </c>
      <c r="Y62" s="179">
        <v>13.061797752808999</v>
      </c>
      <c r="Z62" s="93"/>
      <c r="AA62" s="93"/>
      <c r="AB62" s="93"/>
      <c r="AC62" s="93"/>
      <c r="AD62" s="93"/>
      <c r="AE62" s="93"/>
      <c r="AL62" s="92"/>
      <c r="AO62" s="32">
        <v>2014</v>
      </c>
      <c r="AP62" s="48" t="s">
        <v>62</v>
      </c>
      <c r="AQ62" s="61">
        <v>11</v>
      </c>
      <c r="AR62" s="61">
        <v>145</v>
      </c>
      <c r="AS62" s="36">
        <v>13.1034482758621</v>
      </c>
      <c r="AU62" s="73">
        <v>2016</v>
      </c>
      <c r="AV62" s="74" t="s">
        <v>3</v>
      </c>
      <c r="AW62" s="73">
        <v>1322</v>
      </c>
      <c r="AX62" s="119">
        <v>5949</v>
      </c>
      <c r="AY62" s="120">
        <v>18.181818181818201</v>
      </c>
      <c r="AZ62" s="119">
        <v>7271</v>
      </c>
      <c r="BK62" s="119">
        <v>2025</v>
      </c>
      <c r="BL62" s="74" t="s">
        <v>912</v>
      </c>
      <c r="BM62" s="74" t="s">
        <v>134</v>
      </c>
      <c r="BN62" s="61">
        <v>195</v>
      </c>
      <c r="BO62" s="61">
        <v>1811</v>
      </c>
      <c r="BP62" s="75">
        <v>10.767531750414101</v>
      </c>
      <c r="BQ62" s="93"/>
      <c r="BR62" s="93"/>
    </row>
    <row r="63" spans="1:70" x14ac:dyDescent="0.25">
      <c r="A63" s="91"/>
      <c r="B63" s="73">
        <v>2014</v>
      </c>
      <c r="C63" s="74" t="s">
        <v>4</v>
      </c>
      <c r="D63" s="74" t="s">
        <v>113</v>
      </c>
      <c r="E63" s="73">
        <v>553</v>
      </c>
      <c r="F63" s="73">
        <v>217</v>
      </c>
      <c r="G63" s="191">
        <v>39.240506329113899</v>
      </c>
      <c r="H63" s="93"/>
      <c r="I63" s="129" t="s">
        <v>121</v>
      </c>
      <c r="J63" s="142">
        <v>225.03370680458761</v>
      </c>
      <c r="K63" s="136">
        <v>127.45378633090608</v>
      </c>
      <c r="L63" s="136">
        <v>147.51250686450661</v>
      </c>
      <c r="M63" s="137">
        <v>500.00000000000028</v>
      </c>
      <c r="R63" s="92"/>
      <c r="T63" s="82">
        <v>2015</v>
      </c>
      <c r="U63" s="74" t="s">
        <v>3</v>
      </c>
      <c r="V63" s="74" t="s">
        <v>919</v>
      </c>
      <c r="W63" s="38">
        <v>3560</v>
      </c>
      <c r="X63" s="38">
        <v>465</v>
      </c>
      <c r="Y63" s="179">
        <v>17.149346961953398</v>
      </c>
      <c r="Z63" s="93"/>
      <c r="AA63" s="93"/>
      <c r="AB63" s="93"/>
      <c r="AC63" s="93"/>
      <c r="AD63" s="93"/>
      <c r="AE63" s="93"/>
      <c r="AL63" s="92"/>
      <c r="AO63" s="32">
        <v>2014</v>
      </c>
      <c r="AP63" s="48" t="s">
        <v>44</v>
      </c>
      <c r="AQ63" s="61">
        <v>240</v>
      </c>
      <c r="AR63" s="61">
        <v>218</v>
      </c>
      <c r="AS63" s="36">
        <v>15.5963302752294</v>
      </c>
      <c r="AU63" s="73">
        <v>2016</v>
      </c>
      <c r="AV63" s="74" t="s">
        <v>4</v>
      </c>
      <c r="AW63" s="73">
        <v>524</v>
      </c>
      <c r="AX63" s="119">
        <v>3021</v>
      </c>
      <c r="AY63" s="120">
        <v>14.7813822284908</v>
      </c>
      <c r="AZ63" s="119">
        <v>3545</v>
      </c>
      <c r="BK63" s="119">
        <v>2025</v>
      </c>
      <c r="BL63" s="74" t="s">
        <v>912</v>
      </c>
      <c r="BM63" s="74" t="s">
        <v>906</v>
      </c>
      <c r="BN63" s="61">
        <v>26</v>
      </c>
      <c r="BO63" s="61">
        <v>1811</v>
      </c>
      <c r="BP63" s="75">
        <v>1.4356709000552199</v>
      </c>
      <c r="BQ63" s="93"/>
      <c r="BR63" s="93"/>
    </row>
    <row r="64" spans="1:70" x14ac:dyDescent="0.25">
      <c r="A64" s="91"/>
      <c r="B64" s="73">
        <v>2014</v>
      </c>
      <c r="C64" s="74" t="s">
        <v>5</v>
      </c>
      <c r="D64" s="74" t="s">
        <v>111</v>
      </c>
      <c r="E64" s="73">
        <v>868</v>
      </c>
      <c r="F64" s="73">
        <v>284</v>
      </c>
      <c r="G64" s="191">
        <v>32.718894009216598</v>
      </c>
      <c r="H64" s="93"/>
      <c r="R64" s="92"/>
      <c r="T64" s="82">
        <v>2015</v>
      </c>
      <c r="U64" s="74" t="s">
        <v>4</v>
      </c>
      <c r="V64" s="74" t="s">
        <v>118</v>
      </c>
      <c r="W64" s="38">
        <v>1761</v>
      </c>
      <c r="X64" s="38">
        <v>302</v>
      </c>
      <c r="Y64" s="179">
        <v>13.0662020905923</v>
      </c>
      <c r="Z64" s="93"/>
      <c r="AA64" s="93"/>
      <c r="AB64" s="93"/>
      <c r="AC64" s="93"/>
      <c r="AD64" s="93"/>
      <c r="AE64" s="93"/>
      <c r="AL64" s="92"/>
      <c r="AO64" s="32">
        <v>2014</v>
      </c>
      <c r="AP64" s="48" t="s">
        <v>95</v>
      </c>
      <c r="AQ64" s="61">
        <v>298</v>
      </c>
      <c r="AR64" s="61">
        <v>189</v>
      </c>
      <c r="AS64" s="36">
        <v>20.105820105820101</v>
      </c>
      <c r="AU64" s="73">
        <v>2016</v>
      </c>
      <c r="AV64" s="74" t="s">
        <v>5</v>
      </c>
      <c r="AW64" s="73">
        <v>871</v>
      </c>
      <c r="AX64" s="119">
        <v>4541</v>
      </c>
      <c r="AY64" s="120">
        <v>16.093865484109401</v>
      </c>
      <c r="AZ64" s="119">
        <v>5412</v>
      </c>
      <c r="BK64" s="119">
        <v>2025</v>
      </c>
      <c r="BL64" s="74" t="s">
        <v>912</v>
      </c>
      <c r="BM64" s="74" t="s">
        <v>907</v>
      </c>
      <c r="BN64" s="61">
        <v>54</v>
      </c>
      <c r="BO64" s="61">
        <v>1811</v>
      </c>
      <c r="BP64" s="75">
        <v>2.9817780231916098</v>
      </c>
      <c r="BQ64" s="93"/>
      <c r="BR64" s="93"/>
    </row>
    <row r="65" spans="1:76" x14ac:dyDescent="0.25">
      <c r="A65" s="91"/>
      <c r="B65" s="73">
        <v>2014</v>
      </c>
      <c r="C65" s="74" t="s">
        <v>5</v>
      </c>
      <c r="D65" s="74" t="s">
        <v>112</v>
      </c>
      <c r="E65" s="73">
        <v>868</v>
      </c>
      <c r="F65" s="73">
        <v>222</v>
      </c>
      <c r="G65" s="191">
        <v>25.576036866359502</v>
      </c>
      <c r="H65" s="93"/>
      <c r="I65" s="93"/>
      <c r="J65" s="93"/>
      <c r="K65" s="93"/>
      <c r="L65" s="93"/>
      <c r="M65" s="93"/>
      <c r="R65" s="92"/>
      <c r="T65" s="82">
        <v>2015</v>
      </c>
      <c r="U65" s="74" t="s">
        <v>4</v>
      </c>
      <c r="V65" s="74" t="s">
        <v>919</v>
      </c>
      <c r="W65" s="38">
        <v>1722</v>
      </c>
      <c r="X65" s="38">
        <v>225</v>
      </c>
      <c r="Y65" s="179">
        <v>20.292977165015099</v>
      </c>
      <c r="Z65" s="93"/>
      <c r="AA65" s="93"/>
      <c r="AB65" s="93"/>
      <c r="AC65" s="93"/>
      <c r="AD65" s="93"/>
      <c r="AE65" s="93"/>
      <c r="AL65" s="92"/>
      <c r="AO65" s="32">
        <v>2014</v>
      </c>
      <c r="AP65" s="48" t="s">
        <v>96</v>
      </c>
      <c r="AQ65" s="61">
        <v>145</v>
      </c>
      <c r="AR65" s="61">
        <v>301</v>
      </c>
      <c r="AS65" s="36">
        <v>14.950166112956801</v>
      </c>
      <c r="AU65" s="73">
        <v>2016</v>
      </c>
      <c r="AV65" s="74" t="s">
        <v>6</v>
      </c>
      <c r="AW65" s="73">
        <v>1931</v>
      </c>
      <c r="AX65" s="119">
        <v>7904</v>
      </c>
      <c r="AY65" s="120">
        <v>19.6339603457041</v>
      </c>
      <c r="AZ65" s="119">
        <v>9835</v>
      </c>
      <c r="BK65" s="173">
        <v>2025</v>
      </c>
      <c r="BL65" s="77" t="s">
        <v>912</v>
      </c>
      <c r="BM65" s="77" t="s">
        <v>135</v>
      </c>
      <c r="BN65" s="78">
        <v>274</v>
      </c>
      <c r="BO65" s="78">
        <v>1811</v>
      </c>
      <c r="BP65" s="79">
        <v>15.129762562120399</v>
      </c>
      <c r="BQ65" s="93"/>
      <c r="BR65" s="93"/>
    </row>
    <row r="66" spans="1:76" x14ac:dyDescent="0.25">
      <c r="A66" s="91"/>
      <c r="B66" s="73">
        <v>2014</v>
      </c>
      <c r="C66" s="74" t="s">
        <v>5</v>
      </c>
      <c r="D66" s="74" t="s">
        <v>113</v>
      </c>
      <c r="E66" s="73">
        <v>868</v>
      </c>
      <c r="F66" s="73">
        <v>362</v>
      </c>
      <c r="G66" s="191">
        <v>41.705069124424</v>
      </c>
      <c r="H66" s="93"/>
      <c r="I66" s="104" t="s">
        <v>127</v>
      </c>
      <c r="J66" s="125" t="s">
        <v>2</v>
      </c>
      <c r="K66" s="93"/>
      <c r="L66" s="93"/>
      <c r="M66" s="93"/>
      <c r="R66" s="92"/>
      <c r="T66" s="82">
        <v>2015</v>
      </c>
      <c r="U66" s="74" t="s">
        <v>5</v>
      </c>
      <c r="V66" s="74" t="s">
        <v>118</v>
      </c>
      <c r="W66" s="38">
        <v>2321</v>
      </c>
      <c r="X66" s="38">
        <v>471</v>
      </c>
      <c r="Y66" s="179">
        <v>12.9935875801552</v>
      </c>
      <c r="Z66" s="93"/>
      <c r="AA66" s="93"/>
      <c r="AB66" s="93"/>
      <c r="AC66" s="93"/>
      <c r="AD66" s="93"/>
      <c r="AE66" s="93"/>
      <c r="AL66" s="92"/>
      <c r="AO66" s="32">
        <v>2014</v>
      </c>
      <c r="AP66" s="48" t="s">
        <v>74</v>
      </c>
      <c r="AQ66" s="61">
        <v>218</v>
      </c>
      <c r="AR66" s="61">
        <v>422</v>
      </c>
      <c r="AS66" s="36">
        <v>19.668246445497601</v>
      </c>
      <c r="AU66" s="73">
        <v>2017</v>
      </c>
      <c r="AV66" s="74" t="s">
        <v>2</v>
      </c>
      <c r="AW66" s="73">
        <v>2476</v>
      </c>
      <c r="AX66" s="119">
        <v>9637</v>
      </c>
      <c r="AY66" s="120">
        <v>20.4408486749773</v>
      </c>
      <c r="AZ66" s="119">
        <v>12113</v>
      </c>
      <c r="BK66" s="93"/>
      <c r="BL66" s="93"/>
      <c r="BN66" s="174"/>
      <c r="BO66" s="174"/>
      <c r="BP66" s="175"/>
      <c r="BQ66" s="93"/>
      <c r="BR66" s="93"/>
    </row>
    <row r="67" spans="1:76" x14ac:dyDescent="0.25">
      <c r="A67" s="91"/>
      <c r="B67" s="73">
        <v>2014</v>
      </c>
      <c r="C67" s="74" t="s">
        <v>6</v>
      </c>
      <c r="D67" s="74" t="s">
        <v>111</v>
      </c>
      <c r="E67" s="73">
        <v>1969</v>
      </c>
      <c r="F67" s="73">
        <v>642</v>
      </c>
      <c r="G67" s="191">
        <v>32.605383443372297</v>
      </c>
      <c r="H67" s="93"/>
      <c r="I67" s="93"/>
      <c r="J67" s="93"/>
      <c r="K67" s="93"/>
      <c r="L67" s="93"/>
      <c r="M67" s="93"/>
      <c r="R67" s="92"/>
      <c r="T67" s="82">
        <v>2015</v>
      </c>
      <c r="U67" s="74" t="s">
        <v>5</v>
      </c>
      <c r="V67" s="74" t="s">
        <v>919</v>
      </c>
      <c r="W67" s="38">
        <v>2963</v>
      </c>
      <c r="X67" s="38">
        <v>385</v>
      </c>
      <c r="Y67" s="179">
        <v>26.976634411140001</v>
      </c>
      <c r="Z67" s="93"/>
      <c r="AA67" s="93"/>
      <c r="AB67" s="93"/>
      <c r="AC67" s="93"/>
      <c r="AD67" s="93"/>
      <c r="AE67" s="93"/>
      <c r="AL67" s="92"/>
      <c r="AO67" s="32">
        <v>2014</v>
      </c>
      <c r="AP67" s="48" t="s">
        <v>45</v>
      </c>
      <c r="AQ67" s="61">
        <v>189</v>
      </c>
      <c r="AR67" s="61">
        <v>103</v>
      </c>
      <c r="AS67" s="36">
        <v>13.5922330097087</v>
      </c>
      <c r="AU67" s="73">
        <v>2017</v>
      </c>
      <c r="AV67" s="74" t="s">
        <v>3</v>
      </c>
      <c r="AW67" s="73">
        <v>1385</v>
      </c>
      <c r="AX67" s="119">
        <v>6089</v>
      </c>
      <c r="AY67" s="120">
        <v>18.530907144768499</v>
      </c>
      <c r="AZ67" s="119">
        <v>7474</v>
      </c>
    </row>
    <row r="68" spans="1:76" x14ac:dyDescent="0.25">
      <c r="A68" s="91"/>
      <c r="B68" s="73">
        <v>2014</v>
      </c>
      <c r="C68" s="74" t="s">
        <v>6</v>
      </c>
      <c r="D68" s="74" t="s">
        <v>112</v>
      </c>
      <c r="E68" s="73">
        <v>1969</v>
      </c>
      <c r="F68" s="73">
        <v>524</v>
      </c>
      <c r="G68" s="191">
        <v>26.612493651599799</v>
      </c>
      <c r="H68" s="93"/>
      <c r="I68" s="122" t="s">
        <v>136</v>
      </c>
      <c r="J68" s="106" t="s">
        <v>123</v>
      </c>
      <c r="K68" s="123"/>
      <c r="L68" s="124"/>
      <c r="M68" s="125"/>
      <c r="R68" s="92"/>
      <c r="T68" s="82">
        <v>2015</v>
      </c>
      <c r="U68" s="74" t="s">
        <v>6</v>
      </c>
      <c r="V68" s="74" t="s">
        <v>118</v>
      </c>
      <c r="W68" s="38">
        <v>4237</v>
      </c>
      <c r="X68" s="38">
        <v>1143</v>
      </c>
      <c r="Y68" s="179">
        <v>14.704225352112701</v>
      </c>
      <c r="Z68" s="93"/>
      <c r="AA68" s="93"/>
      <c r="AB68" s="93"/>
      <c r="AC68" s="93"/>
      <c r="AD68" s="93"/>
      <c r="AE68" s="93"/>
      <c r="AL68" s="92"/>
      <c r="AO68" s="32">
        <v>2014</v>
      </c>
      <c r="AP68" s="48" t="s">
        <v>97</v>
      </c>
      <c r="AQ68" s="61">
        <v>301</v>
      </c>
      <c r="AR68" s="61">
        <v>1342</v>
      </c>
      <c r="AS68" s="36">
        <v>17.138599105812201</v>
      </c>
      <c r="AU68" s="73">
        <v>2017</v>
      </c>
      <c r="AV68" s="74" t="s">
        <v>4</v>
      </c>
      <c r="AW68" s="73">
        <v>474</v>
      </c>
      <c r="AX68" s="119">
        <v>3004</v>
      </c>
      <c r="AY68" s="120">
        <v>13.628522139160401</v>
      </c>
      <c r="AZ68" s="119">
        <v>3478</v>
      </c>
    </row>
    <row r="69" spans="1:76" x14ac:dyDescent="0.25">
      <c r="A69" s="91"/>
      <c r="B69" s="73">
        <v>2014</v>
      </c>
      <c r="C69" s="74" t="s">
        <v>6</v>
      </c>
      <c r="D69" s="74" t="s">
        <v>113</v>
      </c>
      <c r="E69" s="73">
        <v>1969</v>
      </c>
      <c r="F69" s="73">
        <v>803</v>
      </c>
      <c r="G69" s="191">
        <v>40.782122905027897</v>
      </c>
      <c r="H69" s="93"/>
      <c r="I69" s="122" t="s">
        <v>7</v>
      </c>
      <c r="J69" s="123" t="s">
        <v>111</v>
      </c>
      <c r="K69" s="124" t="s">
        <v>112</v>
      </c>
      <c r="L69" s="125" t="s">
        <v>113</v>
      </c>
      <c r="M69" s="112" t="s">
        <v>121</v>
      </c>
      <c r="R69" s="92"/>
      <c r="T69" s="82">
        <v>2015</v>
      </c>
      <c r="U69" s="74" t="s">
        <v>6</v>
      </c>
      <c r="V69" s="74" t="s">
        <v>919</v>
      </c>
      <c r="W69" s="38">
        <v>5325</v>
      </c>
      <c r="X69" s="38">
        <v>783</v>
      </c>
      <c r="Y69" s="179">
        <v>29.294395066207201</v>
      </c>
      <c r="Z69" s="93"/>
      <c r="AA69" s="93"/>
      <c r="AB69" s="93"/>
      <c r="AC69" s="93"/>
      <c r="AD69" s="93"/>
      <c r="AE69" s="93"/>
      <c r="AL69" s="92"/>
      <c r="AO69" s="32">
        <v>2014</v>
      </c>
      <c r="AP69" s="48" t="s">
        <v>75</v>
      </c>
      <c r="AQ69" s="61">
        <v>422</v>
      </c>
      <c r="AR69" s="61">
        <v>261</v>
      </c>
      <c r="AS69" s="36">
        <v>15.3256704980843</v>
      </c>
      <c r="AU69" s="73">
        <v>2017</v>
      </c>
      <c r="AV69" s="74" t="s">
        <v>5</v>
      </c>
      <c r="AW69" s="73">
        <v>823</v>
      </c>
      <c r="AX69" s="119">
        <v>4616</v>
      </c>
      <c r="AY69" s="120">
        <v>15.1314579886008</v>
      </c>
      <c r="AZ69" s="119">
        <v>5439</v>
      </c>
    </row>
    <row r="70" spans="1:76" x14ac:dyDescent="0.25">
      <c r="A70" s="91"/>
      <c r="B70" s="73">
        <v>2015</v>
      </c>
      <c r="C70" s="74" t="s">
        <v>2</v>
      </c>
      <c r="D70" s="74" t="s">
        <v>111</v>
      </c>
      <c r="E70" s="73">
        <v>2545</v>
      </c>
      <c r="F70" s="73">
        <v>861</v>
      </c>
      <c r="G70" s="191">
        <v>33.831041257367403</v>
      </c>
      <c r="H70" s="93"/>
      <c r="I70" s="130">
        <v>2014</v>
      </c>
      <c r="J70" s="140">
        <v>32.301587301587297</v>
      </c>
      <c r="K70" s="138">
        <v>26.3095238095238</v>
      </c>
      <c r="L70" s="138">
        <v>41.3888888888889</v>
      </c>
      <c r="M70" s="139">
        <v>100</v>
      </c>
      <c r="R70" s="92"/>
      <c r="T70" s="82">
        <v>2016</v>
      </c>
      <c r="U70" s="74" t="s">
        <v>2</v>
      </c>
      <c r="V70" s="74" t="s">
        <v>118</v>
      </c>
      <c r="W70" s="38">
        <v>5513</v>
      </c>
      <c r="X70" s="38">
        <v>1615</v>
      </c>
      <c r="Y70" s="179">
        <v>14.246741436799001</v>
      </c>
      <c r="Z70" s="93"/>
      <c r="AA70" s="93"/>
      <c r="AB70" s="93"/>
      <c r="AC70" s="93"/>
      <c r="AD70" s="93"/>
      <c r="AE70" s="93"/>
      <c r="AL70" s="92"/>
      <c r="AO70" s="32">
        <v>2014</v>
      </c>
      <c r="AP70" s="48" t="s">
        <v>46</v>
      </c>
      <c r="AQ70" s="61">
        <v>103</v>
      </c>
      <c r="AR70" s="61">
        <v>542</v>
      </c>
      <c r="AS70" s="36">
        <v>15.129151291512899</v>
      </c>
      <c r="AU70" s="73">
        <v>2017</v>
      </c>
      <c r="AV70" s="74" t="s">
        <v>6</v>
      </c>
      <c r="AW70" s="73">
        <v>1853</v>
      </c>
      <c r="AX70" s="119">
        <v>8293</v>
      </c>
      <c r="AY70" s="120">
        <v>18.263355016755401</v>
      </c>
      <c r="AZ70" s="119">
        <v>10146</v>
      </c>
      <c r="BK70" s="80" t="s">
        <v>122</v>
      </c>
      <c r="BL70" s="81" t="s">
        <v>127</v>
      </c>
      <c r="BM70" s="81" t="s">
        <v>909</v>
      </c>
      <c r="BN70" s="171" t="s">
        <v>910</v>
      </c>
      <c r="BO70" s="171" t="s">
        <v>911</v>
      </c>
      <c r="BP70" s="172" t="s">
        <v>126</v>
      </c>
      <c r="BQ70" s="93"/>
      <c r="BR70" s="94" t="s">
        <v>122</v>
      </c>
      <c r="BS70" s="156">
        <v>2025</v>
      </c>
    </row>
    <row r="71" spans="1:76" x14ac:dyDescent="0.25">
      <c r="A71" s="91"/>
      <c r="B71" s="73">
        <v>2015</v>
      </c>
      <c r="C71" s="74" t="s">
        <v>2</v>
      </c>
      <c r="D71" s="74" t="s">
        <v>112</v>
      </c>
      <c r="E71" s="73">
        <v>2545</v>
      </c>
      <c r="F71" s="73">
        <v>706</v>
      </c>
      <c r="G71" s="191">
        <v>27.740667976424401</v>
      </c>
      <c r="H71" s="93"/>
      <c r="I71" s="131">
        <v>2015</v>
      </c>
      <c r="J71" s="141">
        <v>33.831041257367403</v>
      </c>
      <c r="K71" s="134">
        <v>27.740667976424401</v>
      </c>
      <c r="L71" s="134">
        <v>38.428290766208299</v>
      </c>
      <c r="M71" s="135">
        <v>100.00000000000011</v>
      </c>
      <c r="R71" s="92"/>
      <c r="T71" s="82">
        <v>2016</v>
      </c>
      <c r="U71" s="74" t="s">
        <v>2</v>
      </c>
      <c r="V71" s="74" t="s">
        <v>919</v>
      </c>
      <c r="W71" s="38">
        <v>6598</v>
      </c>
      <c r="X71" s="38">
        <v>940</v>
      </c>
      <c r="Y71" s="179">
        <v>23.1190150478796</v>
      </c>
      <c r="Z71" s="93"/>
      <c r="AA71" s="93"/>
      <c r="AB71" s="93"/>
      <c r="AC71" s="93"/>
      <c r="AD71" s="93"/>
      <c r="AE71" s="93"/>
      <c r="AL71" s="92"/>
      <c r="AO71" s="32">
        <v>2014</v>
      </c>
      <c r="AP71" s="48" t="s">
        <v>63</v>
      </c>
      <c r="AQ71" s="61">
        <v>1342</v>
      </c>
      <c r="AR71" s="61">
        <v>141</v>
      </c>
      <c r="AS71" s="36">
        <v>13.4751773049645</v>
      </c>
      <c r="AU71" s="73">
        <v>2018</v>
      </c>
      <c r="AV71" s="74" t="s">
        <v>2</v>
      </c>
      <c r="AW71" s="73">
        <v>2336</v>
      </c>
      <c r="AX71" s="119">
        <v>9870</v>
      </c>
      <c r="AY71" s="120">
        <v>19.138128789120099</v>
      </c>
      <c r="AZ71" s="119">
        <v>12206</v>
      </c>
      <c r="BK71" s="119">
        <v>2014</v>
      </c>
      <c r="BL71" s="74" t="s">
        <v>2</v>
      </c>
      <c r="BM71" s="74" t="s">
        <v>133</v>
      </c>
      <c r="BN71" s="61">
        <v>253</v>
      </c>
      <c r="BO71" s="61">
        <v>527</v>
      </c>
      <c r="BP71" s="75">
        <v>48.007590132827303</v>
      </c>
      <c r="BQ71" s="93"/>
      <c r="BR71" s="93"/>
    </row>
    <row r="72" spans="1:76" x14ac:dyDescent="0.25">
      <c r="A72" s="91"/>
      <c r="B72" s="73">
        <v>2015</v>
      </c>
      <c r="C72" s="74" t="s">
        <v>2</v>
      </c>
      <c r="D72" s="74" t="s">
        <v>113</v>
      </c>
      <c r="E72" s="73">
        <v>2545</v>
      </c>
      <c r="F72" s="73">
        <v>978</v>
      </c>
      <c r="G72" s="191">
        <v>38.428290766208299</v>
      </c>
      <c r="H72" s="93"/>
      <c r="I72" s="131">
        <v>2016</v>
      </c>
      <c r="J72" s="141">
        <v>33.776387802971101</v>
      </c>
      <c r="K72" s="134">
        <v>28.186082877247902</v>
      </c>
      <c r="L72" s="134">
        <v>38.0375293197811</v>
      </c>
      <c r="M72" s="135">
        <v>100.0000000000001</v>
      </c>
      <c r="R72" s="92"/>
      <c r="T72" s="82">
        <v>2016</v>
      </c>
      <c r="U72" s="74" t="s">
        <v>3</v>
      </c>
      <c r="V72" s="74" t="s">
        <v>118</v>
      </c>
      <c r="W72" s="38">
        <v>3655</v>
      </c>
      <c r="X72" s="38">
        <v>845</v>
      </c>
      <c r="Y72" s="179">
        <v>13.163716814159301</v>
      </c>
      <c r="Z72" s="93"/>
      <c r="AA72" s="93"/>
      <c r="AB72" s="93"/>
      <c r="AC72" s="93"/>
      <c r="AD72" s="93"/>
      <c r="AE72" s="93"/>
      <c r="AL72" s="92"/>
      <c r="AO72" s="32">
        <v>2014</v>
      </c>
      <c r="AP72" s="48" t="s">
        <v>47</v>
      </c>
      <c r="AQ72" s="61">
        <v>261</v>
      </c>
      <c r="AR72" s="61">
        <v>333</v>
      </c>
      <c r="AS72" s="36">
        <v>19.519519519519498</v>
      </c>
      <c r="AU72" s="73">
        <v>2018</v>
      </c>
      <c r="AV72" s="74" t="s">
        <v>3</v>
      </c>
      <c r="AW72" s="73">
        <v>1418</v>
      </c>
      <c r="AX72" s="119">
        <v>6130</v>
      </c>
      <c r="AY72" s="120">
        <v>18.786433492315901</v>
      </c>
      <c r="AZ72" s="119">
        <v>7548</v>
      </c>
      <c r="BK72" s="119">
        <v>2014</v>
      </c>
      <c r="BL72" s="74" t="s">
        <v>2</v>
      </c>
      <c r="BM72" s="74" t="s">
        <v>134</v>
      </c>
      <c r="BN72" s="61">
        <v>197</v>
      </c>
      <c r="BO72" s="61">
        <v>527</v>
      </c>
      <c r="BP72" s="75">
        <v>37.381404174573099</v>
      </c>
      <c r="BQ72" s="93"/>
      <c r="BR72" s="176" t="s">
        <v>136</v>
      </c>
      <c r="BS72" s="176" t="s">
        <v>119</v>
      </c>
      <c r="BT72" s="177"/>
      <c r="BU72" s="177"/>
      <c r="BV72" s="177"/>
      <c r="BW72" s="177"/>
      <c r="BX72" s="177"/>
    </row>
    <row r="73" spans="1:76" x14ac:dyDescent="0.25">
      <c r="A73" s="91"/>
      <c r="B73" s="73">
        <v>2015</v>
      </c>
      <c r="C73" s="74" t="s">
        <v>3</v>
      </c>
      <c r="D73" s="74" t="s">
        <v>111</v>
      </c>
      <c r="E73" s="73">
        <v>1278</v>
      </c>
      <c r="F73" s="73">
        <v>396</v>
      </c>
      <c r="G73" s="191">
        <v>30.985915492957801</v>
      </c>
      <c r="H73" s="93"/>
      <c r="I73" s="131">
        <v>2017</v>
      </c>
      <c r="J73" s="141">
        <v>38.852988691437801</v>
      </c>
      <c r="K73" s="134">
        <v>26.090468497576701</v>
      </c>
      <c r="L73" s="134">
        <v>35.056542810985498</v>
      </c>
      <c r="M73" s="135">
        <v>100</v>
      </c>
      <c r="R73" s="92"/>
      <c r="T73" s="82">
        <v>2016</v>
      </c>
      <c r="U73" s="74" t="s">
        <v>3</v>
      </c>
      <c r="V73" s="74" t="s">
        <v>919</v>
      </c>
      <c r="W73" s="38">
        <v>3616</v>
      </c>
      <c r="X73" s="38">
        <v>476</v>
      </c>
      <c r="Y73" s="179">
        <v>17.2316384180791</v>
      </c>
      <c r="Z73" s="93"/>
      <c r="AA73" s="93"/>
      <c r="AB73" s="93"/>
      <c r="AC73" s="93"/>
      <c r="AD73" s="93"/>
      <c r="AE73" s="93"/>
      <c r="AL73" s="92"/>
      <c r="AO73" s="32">
        <v>2014</v>
      </c>
      <c r="AP73" s="48" t="s">
        <v>76</v>
      </c>
      <c r="AQ73" s="61">
        <v>542</v>
      </c>
      <c r="AR73" s="61">
        <v>216</v>
      </c>
      <c r="AS73" s="36">
        <v>20.8333333333333</v>
      </c>
      <c r="AU73" s="73">
        <v>2018</v>
      </c>
      <c r="AV73" s="74" t="s">
        <v>4</v>
      </c>
      <c r="AW73" s="73">
        <v>460</v>
      </c>
      <c r="AX73" s="119">
        <v>3061</v>
      </c>
      <c r="AY73" s="120">
        <v>13.0644703209316</v>
      </c>
      <c r="AZ73" s="119">
        <v>3521</v>
      </c>
      <c r="BK73" s="119">
        <v>2014</v>
      </c>
      <c r="BL73" s="74" t="s">
        <v>2</v>
      </c>
      <c r="BM73" s="74" t="s">
        <v>906</v>
      </c>
      <c r="BN73" s="61">
        <v>17</v>
      </c>
      <c r="BO73" s="61">
        <v>527</v>
      </c>
      <c r="BP73" s="75">
        <v>3.2258064516128999</v>
      </c>
      <c r="BQ73" s="93"/>
      <c r="BR73" s="94" t="s">
        <v>120</v>
      </c>
      <c r="BS73" s="177" t="s">
        <v>133</v>
      </c>
      <c r="BT73" s="177" t="s">
        <v>134</v>
      </c>
      <c r="BU73" s="177" t="s">
        <v>906</v>
      </c>
      <c r="BV73" s="177" t="s">
        <v>907</v>
      </c>
      <c r="BW73" s="177" t="s">
        <v>135</v>
      </c>
      <c r="BX73" s="177" t="s">
        <v>121</v>
      </c>
    </row>
    <row r="74" spans="1:76" x14ac:dyDescent="0.25">
      <c r="A74" s="91"/>
      <c r="B74" s="73">
        <v>2015</v>
      </c>
      <c r="C74" s="74" t="s">
        <v>3</v>
      </c>
      <c r="D74" s="74" t="s">
        <v>112</v>
      </c>
      <c r="E74" s="73">
        <v>1278</v>
      </c>
      <c r="F74" s="73">
        <v>306</v>
      </c>
      <c r="G74" s="191">
        <v>23.943661971830998</v>
      </c>
      <c r="H74" s="93"/>
      <c r="I74" s="131">
        <v>2018</v>
      </c>
      <c r="J74" s="141">
        <v>39.768835616438402</v>
      </c>
      <c r="K74" s="134">
        <v>26.2842465753425</v>
      </c>
      <c r="L74" s="134">
        <v>33.946917808219197</v>
      </c>
      <c r="M74" s="135">
        <v>100.0000000000001</v>
      </c>
      <c r="R74" s="92"/>
      <c r="T74" s="82">
        <v>2016</v>
      </c>
      <c r="U74" s="74" t="s">
        <v>4</v>
      </c>
      <c r="V74" s="74" t="s">
        <v>118</v>
      </c>
      <c r="W74" s="38">
        <v>1770</v>
      </c>
      <c r="X74" s="38">
        <v>305</v>
      </c>
      <c r="Y74" s="179">
        <v>12.3380281690141</v>
      </c>
      <c r="Z74" s="93"/>
      <c r="AA74" s="93"/>
      <c r="AB74" s="93"/>
      <c r="AC74" s="93"/>
      <c r="AD74" s="93"/>
      <c r="AE74" s="93"/>
      <c r="AL74" s="92"/>
      <c r="AO74" s="32">
        <v>2014</v>
      </c>
      <c r="AP74" s="48" t="s">
        <v>77</v>
      </c>
      <c r="AQ74" s="61">
        <v>141</v>
      </c>
      <c r="AR74" s="61">
        <v>598</v>
      </c>
      <c r="AS74" s="36">
        <v>11.705685618729101</v>
      </c>
      <c r="AU74" s="73">
        <v>2018</v>
      </c>
      <c r="AV74" s="74" t="s">
        <v>5</v>
      </c>
      <c r="AW74" s="73">
        <v>875</v>
      </c>
      <c r="AX74" s="119">
        <v>4648</v>
      </c>
      <c r="AY74" s="120">
        <v>15.8428390367554</v>
      </c>
      <c r="AZ74" s="119">
        <v>5523</v>
      </c>
      <c r="BK74" s="119">
        <v>2014</v>
      </c>
      <c r="BL74" s="74" t="s">
        <v>2</v>
      </c>
      <c r="BM74" s="74" t="s">
        <v>907</v>
      </c>
      <c r="BN74" s="61">
        <v>39</v>
      </c>
      <c r="BO74" s="61">
        <v>527</v>
      </c>
      <c r="BP74" s="75">
        <v>7.4003795066413698</v>
      </c>
      <c r="BQ74" s="93"/>
      <c r="BR74" s="156" t="s">
        <v>2</v>
      </c>
      <c r="BS74" s="134">
        <v>63.1666666666667</v>
      </c>
      <c r="BT74" s="134">
        <v>14.6666666666667</v>
      </c>
      <c r="BU74" s="134">
        <v>1.8333333333333299</v>
      </c>
      <c r="BV74" s="134">
        <v>2.1666666666666701</v>
      </c>
      <c r="BW74" s="134">
        <v>18.1666666666667</v>
      </c>
      <c r="BX74" s="134">
        <v>100.0000000000001</v>
      </c>
    </row>
    <row r="75" spans="1:76" x14ac:dyDescent="0.25">
      <c r="A75" s="91"/>
      <c r="B75" s="73">
        <v>2015</v>
      </c>
      <c r="C75" s="74" t="s">
        <v>3</v>
      </c>
      <c r="D75" s="74" t="s">
        <v>113</v>
      </c>
      <c r="E75" s="73">
        <v>1278</v>
      </c>
      <c r="F75" s="73">
        <v>576</v>
      </c>
      <c r="G75" s="191">
        <v>45.0704225352113</v>
      </c>
      <c r="H75" s="93"/>
      <c r="I75" s="131">
        <v>2019</v>
      </c>
      <c r="J75" s="141">
        <v>38.881183541377702</v>
      </c>
      <c r="K75" s="134">
        <v>27.4156264447527</v>
      </c>
      <c r="L75" s="134">
        <v>33.703190013869602</v>
      </c>
      <c r="M75" s="135">
        <v>100</v>
      </c>
      <c r="R75" s="92"/>
      <c r="T75" s="82">
        <v>2016</v>
      </c>
      <c r="U75" s="74" t="s">
        <v>4</v>
      </c>
      <c r="V75" s="74" t="s">
        <v>919</v>
      </c>
      <c r="W75" s="38">
        <v>1775</v>
      </c>
      <c r="X75" s="38">
        <v>219</v>
      </c>
      <c r="Y75" s="179">
        <v>20.6677937447168</v>
      </c>
      <c r="Z75" s="93"/>
      <c r="AA75" s="93"/>
      <c r="AB75" s="93"/>
      <c r="AC75" s="93"/>
      <c r="AD75" s="93"/>
      <c r="AE75" s="93"/>
      <c r="AL75" s="92"/>
      <c r="AO75" s="32">
        <v>2014</v>
      </c>
      <c r="AP75" s="48" t="s">
        <v>33</v>
      </c>
      <c r="AQ75" s="61">
        <v>333</v>
      </c>
      <c r="AR75" s="61">
        <v>519</v>
      </c>
      <c r="AS75" s="36">
        <v>21.772639691714801</v>
      </c>
      <c r="AU75" s="73">
        <v>2018</v>
      </c>
      <c r="AV75" s="74" t="s">
        <v>6</v>
      </c>
      <c r="AW75" s="73">
        <v>1881</v>
      </c>
      <c r="AX75" s="119">
        <v>8401</v>
      </c>
      <c r="AY75" s="120">
        <v>18.294106205018501</v>
      </c>
      <c r="AZ75" s="119">
        <v>10282</v>
      </c>
      <c r="BK75" s="119">
        <v>2014</v>
      </c>
      <c r="BL75" s="74" t="s">
        <v>2</v>
      </c>
      <c r="BM75" s="74" t="s">
        <v>135</v>
      </c>
      <c r="BN75" s="61">
        <v>21</v>
      </c>
      <c r="BO75" s="61">
        <v>527</v>
      </c>
      <c r="BP75" s="75">
        <v>3.9848197343453502</v>
      </c>
      <c r="BQ75" s="93"/>
      <c r="BR75" s="156" t="s">
        <v>3</v>
      </c>
      <c r="BS75" s="134">
        <v>79.881656804733694</v>
      </c>
      <c r="BT75" s="134">
        <v>4.4378698224852098</v>
      </c>
      <c r="BU75" s="134">
        <v>0.88757396449703996</v>
      </c>
      <c r="BV75" s="134">
        <v>3.8461538461538498</v>
      </c>
      <c r="BW75" s="134">
        <v>10.9467455621302</v>
      </c>
      <c r="BX75" s="134">
        <v>100</v>
      </c>
    </row>
    <row r="76" spans="1:76" x14ac:dyDescent="0.25">
      <c r="A76" s="91"/>
      <c r="B76" s="73">
        <v>2015</v>
      </c>
      <c r="C76" s="74" t="s">
        <v>4</v>
      </c>
      <c r="D76" s="74" t="s">
        <v>111</v>
      </c>
      <c r="E76" s="73">
        <v>526</v>
      </c>
      <c r="F76" s="73">
        <v>193</v>
      </c>
      <c r="G76" s="191">
        <v>36.692015209125501</v>
      </c>
      <c r="H76" s="93"/>
      <c r="I76" s="131">
        <v>2020</v>
      </c>
      <c r="J76" s="141">
        <v>41.782086795937197</v>
      </c>
      <c r="K76" s="134">
        <v>27.746999076639</v>
      </c>
      <c r="L76" s="134">
        <v>30.4709141274238</v>
      </c>
      <c r="M76" s="135">
        <v>99.999999999999986</v>
      </c>
      <c r="R76" s="92"/>
      <c r="T76" s="82">
        <v>2016</v>
      </c>
      <c r="U76" s="74" t="s">
        <v>5</v>
      </c>
      <c r="V76" s="74" t="s">
        <v>118</v>
      </c>
      <c r="W76" s="38">
        <v>2366</v>
      </c>
      <c r="X76" s="38">
        <v>489</v>
      </c>
      <c r="Y76" s="179">
        <v>12.606697307944801</v>
      </c>
      <c r="Z76" s="93"/>
      <c r="AA76" s="93"/>
      <c r="AB76" s="93"/>
      <c r="AC76" s="93"/>
      <c r="AD76" s="93"/>
      <c r="AE76" s="93"/>
      <c r="AL76" s="92"/>
      <c r="AO76" s="32">
        <v>2014</v>
      </c>
      <c r="AP76" s="48" t="s">
        <v>34</v>
      </c>
      <c r="AQ76" s="61">
        <v>216</v>
      </c>
      <c r="AR76" s="61">
        <v>324</v>
      </c>
      <c r="AS76" s="36">
        <v>24.6913580246914</v>
      </c>
      <c r="AU76" s="73">
        <v>2019</v>
      </c>
      <c r="AV76" s="74" t="s">
        <v>2</v>
      </c>
      <c r="AW76" s="73">
        <v>2163</v>
      </c>
      <c r="AX76" s="119">
        <v>9898</v>
      </c>
      <c r="AY76" s="120">
        <v>17.933836331979101</v>
      </c>
      <c r="AZ76" s="119">
        <v>12061</v>
      </c>
      <c r="BK76" s="119">
        <v>2014</v>
      </c>
      <c r="BL76" s="74" t="s">
        <v>3</v>
      </c>
      <c r="BM76" s="74" t="s">
        <v>133</v>
      </c>
      <c r="BN76" s="61">
        <v>196</v>
      </c>
      <c r="BO76" s="61">
        <v>296</v>
      </c>
      <c r="BP76" s="75">
        <v>66.216216216216196</v>
      </c>
      <c r="BQ76" s="93"/>
      <c r="BR76" s="156" t="s">
        <v>4</v>
      </c>
      <c r="BS76" s="134">
        <v>76.923076923077005</v>
      </c>
      <c r="BT76" s="134">
        <v>3.0769230769230802</v>
      </c>
      <c r="BU76" s="134">
        <v>1.5384615384615401</v>
      </c>
      <c r="BV76" s="134">
        <v>4.6153846153846203</v>
      </c>
      <c r="BW76" s="134">
        <v>13.846153846153801</v>
      </c>
      <c r="BX76" s="134">
        <v>100.00000000000004</v>
      </c>
    </row>
    <row r="77" spans="1:76" x14ac:dyDescent="0.25">
      <c r="A77" s="91"/>
      <c r="B77" s="73">
        <v>2015</v>
      </c>
      <c r="C77" s="74" t="s">
        <v>4</v>
      </c>
      <c r="D77" s="74" t="s">
        <v>112</v>
      </c>
      <c r="E77" s="73">
        <v>526</v>
      </c>
      <c r="F77" s="73">
        <v>133</v>
      </c>
      <c r="G77" s="191">
        <v>25.2851711026616</v>
      </c>
      <c r="H77" s="93"/>
      <c r="I77" s="131">
        <v>2021</v>
      </c>
      <c r="J77" s="141">
        <v>41.876750700280098</v>
      </c>
      <c r="K77" s="134">
        <v>29.645191409897301</v>
      </c>
      <c r="L77" s="134">
        <v>28.478057889822601</v>
      </c>
      <c r="M77" s="135">
        <v>100</v>
      </c>
      <c r="R77" s="92"/>
      <c r="T77" s="82">
        <v>2016</v>
      </c>
      <c r="U77" s="74" t="s">
        <v>5</v>
      </c>
      <c r="V77" s="74" t="s">
        <v>919</v>
      </c>
      <c r="W77" s="38">
        <v>3046</v>
      </c>
      <c r="X77" s="38">
        <v>384</v>
      </c>
      <c r="Y77" s="179">
        <v>26.632342616428701</v>
      </c>
      <c r="Z77" s="93"/>
      <c r="AA77" s="93"/>
      <c r="AB77" s="93"/>
      <c r="AC77" s="93"/>
      <c r="AD77" s="93"/>
      <c r="AE77" s="93"/>
      <c r="AL77" s="92"/>
      <c r="AO77" s="32">
        <v>2014</v>
      </c>
      <c r="AP77" s="48" t="s">
        <v>48</v>
      </c>
      <c r="AQ77" s="61">
        <v>598</v>
      </c>
      <c r="AR77" s="61">
        <v>32</v>
      </c>
      <c r="AS77" s="36" t="s">
        <v>137</v>
      </c>
      <c r="AU77" s="73">
        <v>2019</v>
      </c>
      <c r="AV77" s="74" t="s">
        <v>3</v>
      </c>
      <c r="AW77" s="73">
        <v>1295</v>
      </c>
      <c r="AX77" s="119">
        <v>6148</v>
      </c>
      <c r="AY77" s="120">
        <v>17.398898293698799</v>
      </c>
      <c r="AZ77" s="119">
        <v>7443</v>
      </c>
      <c r="BK77" s="119">
        <v>2014</v>
      </c>
      <c r="BL77" s="74" t="s">
        <v>3</v>
      </c>
      <c r="BM77" s="74" t="s">
        <v>134</v>
      </c>
      <c r="BN77" s="61">
        <v>67</v>
      </c>
      <c r="BO77" s="61">
        <v>296</v>
      </c>
      <c r="BP77" s="75">
        <v>22.635135135135101</v>
      </c>
      <c r="BQ77" s="93"/>
      <c r="BR77" s="156" t="s">
        <v>5</v>
      </c>
      <c r="BS77" s="134">
        <v>62.931034482758598</v>
      </c>
      <c r="BT77" s="134">
        <v>11.2068965517241</v>
      </c>
      <c r="BU77" s="134">
        <v>1.72413793103448</v>
      </c>
      <c r="BV77" s="134">
        <v>3.8793103448275899</v>
      </c>
      <c r="BW77" s="134">
        <v>20.258620689655199</v>
      </c>
      <c r="BX77" s="134">
        <v>99.999999999999972</v>
      </c>
    </row>
    <row r="78" spans="1:76" x14ac:dyDescent="0.25">
      <c r="A78" s="91"/>
      <c r="B78" s="73">
        <v>2015</v>
      </c>
      <c r="C78" s="74" t="s">
        <v>4</v>
      </c>
      <c r="D78" s="74" t="s">
        <v>113</v>
      </c>
      <c r="E78" s="73">
        <v>526</v>
      </c>
      <c r="F78" s="73">
        <v>200</v>
      </c>
      <c r="G78" s="191">
        <v>38.022813688212899</v>
      </c>
      <c r="H78" s="93"/>
      <c r="I78" s="131">
        <v>2022</v>
      </c>
      <c r="J78" s="141">
        <v>43.110695936478301</v>
      </c>
      <c r="K78" s="134">
        <v>28.584773470340998</v>
      </c>
      <c r="L78" s="134">
        <v>28.3045305931808</v>
      </c>
      <c r="M78" s="135">
        <v>100.0000000000001</v>
      </c>
      <c r="R78" s="92"/>
      <c r="T78" s="82">
        <v>2016</v>
      </c>
      <c r="U78" s="74" t="s">
        <v>6</v>
      </c>
      <c r="V78" s="74" t="s">
        <v>118</v>
      </c>
      <c r="W78" s="38">
        <v>4273</v>
      </c>
      <c r="X78" s="38">
        <v>1138</v>
      </c>
      <c r="Y78" s="179">
        <v>14.293419633225501</v>
      </c>
      <c r="Z78" s="93"/>
      <c r="AA78" s="93"/>
      <c r="AB78" s="93"/>
      <c r="AC78" s="93"/>
      <c r="AD78" s="93"/>
      <c r="AE78" s="93"/>
      <c r="AL78" s="92"/>
      <c r="AO78" s="32">
        <v>2014</v>
      </c>
      <c r="AP78" s="48" t="s">
        <v>49</v>
      </c>
      <c r="AQ78" s="61">
        <v>519</v>
      </c>
      <c r="AR78" s="61">
        <v>457</v>
      </c>
      <c r="AS78" s="36">
        <v>13.7855579868709</v>
      </c>
      <c r="AU78" s="73">
        <v>2019</v>
      </c>
      <c r="AV78" s="74" t="s">
        <v>4</v>
      </c>
      <c r="AW78" s="73">
        <v>482</v>
      </c>
      <c r="AX78" s="119">
        <v>2967</v>
      </c>
      <c r="AY78" s="120">
        <v>13.9750652363004</v>
      </c>
      <c r="AZ78" s="119">
        <v>3449</v>
      </c>
      <c r="BK78" s="119">
        <v>2014</v>
      </c>
      <c r="BL78" s="74" t="s">
        <v>3</v>
      </c>
      <c r="BM78" s="74" t="s">
        <v>907</v>
      </c>
      <c r="BN78" s="61">
        <v>28</v>
      </c>
      <c r="BO78" s="61">
        <v>296</v>
      </c>
      <c r="BP78" s="75">
        <v>9.4594594594594597</v>
      </c>
      <c r="BQ78" s="93"/>
      <c r="BR78" s="156" t="s">
        <v>6</v>
      </c>
      <c r="BS78" s="134">
        <v>71.819960861056799</v>
      </c>
      <c r="BT78" s="134">
        <v>12.133072407045001</v>
      </c>
      <c r="BU78" s="134">
        <v>1.17416829745597</v>
      </c>
      <c r="BV78" s="134">
        <v>2.5440313111545998</v>
      </c>
      <c r="BW78" s="134">
        <v>12.328767123287699</v>
      </c>
      <c r="BX78" s="134">
        <v>100.00000000000007</v>
      </c>
    </row>
    <row r="79" spans="1:76" x14ac:dyDescent="0.25">
      <c r="A79" s="91"/>
      <c r="B79" s="73">
        <v>2015</v>
      </c>
      <c r="C79" s="74" t="s">
        <v>5</v>
      </c>
      <c r="D79" s="74" t="s">
        <v>111</v>
      </c>
      <c r="E79" s="73">
        <v>854</v>
      </c>
      <c r="F79" s="73">
        <v>317</v>
      </c>
      <c r="G79" s="191">
        <v>37.119437939110099</v>
      </c>
      <c r="H79" s="93"/>
      <c r="I79" s="131">
        <v>2023</v>
      </c>
      <c r="J79" s="141">
        <v>43.184130213631697</v>
      </c>
      <c r="K79" s="134">
        <v>30.4679552390641</v>
      </c>
      <c r="L79" s="134">
        <v>26.3479145473042</v>
      </c>
      <c r="M79" s="135">
        <v>100</v>
      </c>
      <c r="R79" s="92"/>
      <c r="T79" s="82">
        <v>2016</v>
      </c>
      <c r="U79" s="74" t="s">
        <v>6</v>
      </c>
      <c r="V79" s="74" t="s">
        <v>919</v>
      </c>
      <c r="W79" s="38">
        <v>5562</v>
      </c>
      <c r="X79" s="38">
        <v>795</v>
      </c>
      <c r="Y79" s="179">
        <v>28.6387529454414</v>
      </c>
      <c r="Z79" s="93"/>
      <c r="AA79" s="104" t="s">
        <v>127</v>
      </c>
      <c r="AB79" s="105" t="s">
        <v>2</v>
      </c>
      <c r="AC79" s="93"/>
      <c r="AD79" s="93"/>
      <c r="AE79" s="93"/>
      <c r="AL79" s="92"/>
      <c r="AO79" s="32">
        <v>2014</v>
      </c>
      <c r="AP79" s="48" t="s">
        <v>50</v>
      </c>
      <c r="AQ79" s="61">
        <v>324</v>
      </c>
      <c r="AR79" s="61">
        <v>251</v>
      </c>
      <c r="AS79" s="36">
        <v>12.7490039840637</v>
      </c>
      <c r="AU79" s="73">
        <v>2019</v>
      </c>
      <c r="AV79" s="74" t="s">
        <v>5</v>
      </c>
      <c r="AW79" s="73">
        <v>835</v>
      </c>
      <c r="AX79" s="119">
        <v>4558</v>
      </c>
      <c r="AY79" s="120">
        <v>15.4830335620249</v>
      </c>
      <c r="AZ79" s="119">
        <v>5393</v>
      </c>
      <c r="BK79" s="119">
        <v>2014</v>
      </c>
      <c r="BL79" s="74" t="s">
        <v>3</v>
      </c>
      <c r="BM79" s="74" t="s">
        <v>135</v>
      </c>
      <c r="BN79" s="61">
        <v>5</v>
      </c>
      <c r="BO79" s="61">
        <v>296</v>
      </c>
      <c r="BP79" s="75">
        <v>1.6891891891891899</v>
      </c>
      <c r="BQ79" s="93"/>
      <c r="BR79" s="93"/>
    </row>
    <row r="80" spans="1:76" x14ac:dyDescent="0.25">
      <c r="A80" s="91"/>
      <c r="B80" s="73">
        <v>2015</v>
      </c>
      <c r="C80" s="74" t="s">
        <v>5</v>
      </c>
      <c r="D80" s="74" t="s">
        <v>112</v>
      </c>
      <c r="E80" s="73">
        <v>854</v>
      </c>
      <c r="F80" s="73">
        <v>203</v>
      </c>
      <c r="G80" s="191">
        <v>23.770491803278698</v>
      </c>
      <c r="H80" s="93"/>
      <c r="I80" s="131">
        <v>2024</v>
      </c>
      <c r="J80" s="141">
        <v>43.453009503695903</v>
      </c>
      <c r="K80" s="134">
        <v>30.7286166842661</v>
      </c>
      <c r="L80" s="134">
        <v>25.818373812038001</v>
      </c>
      <c r="M80" s="135">
        <v>100</v>
      </c>
      <c r="R80" s="92"/>
      <c r="T80" s="82">
        <v>2017</v>
      </c>
      <c r="U80" s="74" t="s">
        <v>2</v>
      </c>
      <c r="V80" s="74" t="s">
        <v>118</v>
      </c>
      <c r="W80" s="38">
        <v>5517</v>
      </c>
      <c r="X80" s="38">
        <v>1580</v>
      </c>
      <c r="Y80" s="179">
        <v>13.5839902971498</v>
      </c>
      <c r="Z80" s="93"/>
      <c r="AA80" s="93"/>
      <c r="AB80" s="93"/>
      <c r="AC80" s="93"/>
      <c r="AD80" s="93"/>
      <c r="AE80" s="93"/>
      <c r="AL80" s="92"/>
      <c r="AO80" s="32">
        <v>2014</v>
      </c>
      <c r="AP80" s="48" t="s">
        <v>51</v>
      </c>
      <c r="AQ80" s="61">
        <v>32</v>
      </c>
      <c r="AR80" s="61">
        <v>330</v>
      </c>
      <c r="AS80" s="36">
        <v>18.484848484848499</v>
      </c>
      <c r="AU80" s="73">
        <v>2019</v>
      </c>
      <c r="AV80" s="74" t="s">
        <v>6</v>
      </c>
      <c r="AW80" s="73">
        <v>1798</v>
      </c>
      <c r="AX80" s="119">
        <v>8462</v>
      </c>
      <c r="AY80" s="120">
        <v>17.524366471734901</v>
      </c>
      <c r="AZ80" s="119">
        <v>10260</v>
      </c>
      <c r="BK80" s="119">
        <v>2014</v>
      </c>
      <c r="BL80" s="74" t="s">
        <v>4</v>
      </c>
      <c r="BM80" s="74" t="s">
        <v>133</v>
      </c>
      <c r="BN80" s="61">
        <v>95</v>
      </c>
      <c r="BO80" s="61">
        <v>129</v>
      </c>
      <c r="BP80" s="75">
        <v>73.643410852713203</v>
      </c>
      <c r="BQ80" s="93"/>
      <c r="BR80" s="93"/>
    </row>
    <row r="81" spans="1:70" x14ac:dyDescent="0.25">
      <c r="A81" s="91"/>
      <c r="B81" s="73">
        <v>2015</v>
      </c>
      <c r="C81" s="74" t="s">
        <v>5</v>
      </c>
      <c r="D81" s="74" t="s">
        <v>113</v>
      </c>
      <c r="E81" s="73">
        <v>854</v>
      </c>
      <c r="F81" s="73">
        <v>334</v>
      </c>
      <c r="G81" s="191">
        <v>39.110070257611198</v>
      </c>
      <c r="H81" s="93"/>
      <c r="I81" s="132">
        <v>2025</v>
      </c>
      <c r="J81" s="141">
        <v>42.615384615384599</v>
      </c>
      <c r="K81" s="134">
        <v>29.794871794871799</v>
      </c>
      <c r="L81" s="134">
        <v>27.589743589743598</v>
      </c>
      <c r="M81" s="135">
        <v>100</v>
      </c>
      <c r="R81" s="92"/>
      <c r="T81" s="82">
        <v>2017</v>
      </c>
      <c r="U81" s="74" t="s">
        <v>2</v>
      </c>
      <c r="V81" s="74" t="s">
        <v>919</v>
      </c>
      <c r="W81" s="38">
        <v>6596</v>
      </c>
      <c r="X81" s="38">
        <v>896</v>
      </c>
      <c r="Y81" s="179">
        <v>24.0897892143444</v>
      </c>
      <c r="Z81" s="93"/>
      <c r="AA81" s="106" t="s">
        <v>136</v>
      </c>
      <c r="AB81" s="106" t="s">
        <v>119</v>
      </c>
      <c r="AC81" s="107"/>
      <c r="AD81" s="105"/>
      <c r="AE81" s="93"/>
      <c r="AL81" s="92"/>
      <c r="AO81" s="32">
        <v>2014</v>
      </c>
      <c r="AP81" s="48" t="s">
        <v>78</v>
      </c>
      <c r="AQ81" s="61">
        <v>457</v>
      </c>
      <c r="AR81" s="61">
        <v>590</v>
      </c>
      <c r="AS81" s="36">
        <v>22.372881355932201</v>
      </c>
      <c r="AU81" s="73">
        <v>2020</v>
      </c>
      <c r="AV81" s="74" t="s">
        <v>2</v>
      </c>
      <c r="AW81" s="73">
        <v>2166</v>
      </c>
      <c r="AX81" s="119">
        <v>9755</v>
      </c>
      <c r="AY81" s="120">
        <v>18.169616642899101</v>
      </c>
      <c r="AZ81" s="119">
        <v>11921</v>
      </c>
      <c r="BK81" s="119">
        <v>2014</v>
      </c>
      <c r="BL81" s="74" t="s">
        <v>4</v>
      </c>
      <c r="BM81" s="74" t="s">
        <v>134</v>
      </c>
      <c r="BN81" s="61">
        <v>24</v>
      </c>
      <c r="BO81" s="61">
        <v>129</v>
      </c>
      <c r="BP81" s="75">
        <v>18.604651162790699</v>
      </c>
      <c r="BQ81" s="93"/>
      <c r="BR81" s="93"/>
    </row>
    <row r="82" spans="1:70" x14ac:dyDescent="0.25">
      <c r="A82" s="91"/>
      <c r="B82" s="73">
        <v>2015</v>
      </c>
      <c r="C82" s="74" t="s">
        <v>6</v>
      </c>
      <c r="D82" s="74" t="s">
        <v>111</v>
      </c>
      <c r="E82" s="73">
        <v>1923</v>
      </c>
      <c r="F82" s="73">
        <v>676</v>
      </c>
      <c r="G82" s="191">
        <v>35.153406136245501</v>
      </c>
      <c r="H82" s="93"/>
      <c r="I82" s="133" t="s">
        <v>121</v>
      </c>
      <c r="J82" s="142">
        <v>473.43408197658755</v>
      </c>
      <c r="K82" s="136">
        <v>338.99502385594735</v>
      </c>
      <c r="L82" s="136">
        <v>387.57089416746555</v>
      </c>
      <c r="M82" s="137">
        <v>1200.0000000000005</v>
      </c>
      <c r="R82" s="92"/>
      <c r="T82" s="82">
        <v>2017</v>
      </c>
      <c r="U82" s="74" t="s">
        <v>3</v>
      </c>
      <c r="V82" s="74" t="s">
        <v>118</v>
      </c>
      <c r="W82" s="38">
        <v>3653</v>
      </c>
      <c r="X82" s="38">
        <v>880</v>
      </c>
      <c r="Y82" s="179">
        <v>13.1902643287098</v>
      </c>
      <c r="Z82" s="93"/>
      <c r="AA82" s="106" t="s">
        <v>120</v>
      </c>
      <c r="AB82" s="107" t="s">
        <v>118</v>
      </c>
      <c r="AC82" s="105" t="s">
        <v>919</v>
      </c>
      <c r="AD82" s="112" t="s">
        <v>121</v>
      </c>
      <c r="AE82" s="93"/>
      <c r="AL82" s="92"/>
      <c r="AO82" s="32">
        <v>2014</v>
      </c>
      <c r="AP82" s="48" t="s">
        <v>79</v>
      </c>
      <c r="AQ82" s="61">
        <v>251</v>
      </c>
      <c r="AR82" s="61">
        <v>102</v>
      </c>
      <c r="AS82" s="36">
        <v>12.7450980392157</v>
      </c>
      <c r="AU82" s="73">
        <v>2020</v>
      </c>
      <c r="AV82" s="74" t="s">
        <v>3</v>
      </c>
      <c r="AW82" s="73">
        <v>1389</v>
      </c>
      <c r="AX82" s="119">
        <v>6079</v>
      </c>
      <c r="AY82" s="120">
        <v>18.599357257632601</v>
      </c>
      <c r="AZ82" s="119">
        <v>7468</v>
      </c>
      <c r="BK82" s="119">
        <v>2014</v>
      </c>
      <c r="BL82" s="74" t="s">
        <v>4</v>
      </c>
      <c r="BM82" s="74" t="s">
        <v>907</v>
      </c>
      <c r="BN82" s="61">
        <v>10</v>
      </c>
      <c r="BO82" s="61">
        <v>129</v>
      </c>
      <c r="BP82" s="75">
        <v>7.7519379844961298</v>
      </c>
      <c r="BQ82" s="93"/>
      <c r="BR82" s="93"/>
    </row>
    <row r="83" spans="1:70" x14ac:dyDescent="0.25">
      <c r="A83" s="91"/>
      <c r="B83" s="73">
        <v>2015</v>
      </c>
      <c r="C83" s="74" t="s">
        <v>6</v>
      </c>
      <c r="D83" s="74" t="s">
        <v>112</v>
      </c>
      <c r="E83" s="73">
        <v>1923</v>
      </c>
      <c r="F83" s="73">
        <v>486</v>
      </c>
      <c r="G83" s="191">
        <v>25.2730109204368</v>
      </c>
      <c r="H83" s="93"/>
      <c r="R83" s="92"/>
      <c r="T83" s="82">
        <v>2017</v>
      </c>
      <c r="U83" s="74" t="s">
        <v>3</v>
      </c>
      <c r="V83" s="74" t="s">
        <v>919</v>
      </c>
      <c r="W83" s="38">
        <v>3821</v>
      </c>
      <c r="X83" s="38">
        <v>504</v>
      </c>
      <c r="Y83" s="179">
        <v>15.8073654390935</v>
      </c>
      <c r="Z83" s="93"/>
      <c r="AA83" s="108">
        <v>2014</v>
      </c>
      <c r="AB83" s="163">
        <v>15.3228449688627</v>
      </c>
      <c r="AC83" s="161">
        <v>21.171548117154799</v>
      </c>
      <c r="AD83" s="162">
        <v>36.494393086017496</v>
      </c>
      <c r="AE83" s="93"/>
      <c r="AL83" s="92"/>
      <c r="AO83" s="32">
        <v>2014</v>
      </c>
      <c r="AP83" s="48" t="s">
        <v>80</v>
      </c>
      <c r="AQ83" s="61">
        <v>330</v>
      </c>
      <c r="AR83" s="61">
        <v>202</v>
      </c>
      <c r="AS83" s="36">
        <v>16.8316831683168</v>
      </c>
      <c r="AU83" s="73">
        <v>2020</v>
      </c>
      <c r="AV83" s="74" t="s">
        <v>4</v>
      </c>
      <c r="AW83" s="73">
        <v>518</v>
      </c>
      <c r="AX83" s="119">
        <v>3042</v>
      </c>
      <c r="AY83" s="120">
        <v>14.550561797752801</v>
      </c>
      <c r="AZ83" s="119">
        <v>3560</v>
      </c>
      <c r="BK83" s="119">
        <v>2014</v>
      </c>
      <c r="BL83" s="74" t="s">
        <v>5</v>
      </c>
      <c r="BM83" s="74" t="s">
        <v>133</v>
      </c>
      <c r="BN83" s="61">
        <v>122</v>
      </c>
      <c r="BO83" s="61">
        <v>185</v>
      </c>
      <c r="BP83" s="75">
        <v>65.945945945945994</v>
      </c>
      <c r="BQ83" s="93"/>
      <c r="BR83" s="93"/>
    </row>
    <row r="84" spans="1:70" x14ac:dyDescent="0.25">
      <c r="A84" s="91"/>
      <c r="B84" s="73">
        <v>2015</v>
      </c>
      <c r="C84" s="74" t="s">
        <v>6</v>
      </c>
      <c r="D84" s="74" t="s">
        <v>113</v>
      </c>
      <c r="E84" s="73">
        <v>1923</v>
      </c>
      <c r="F84" s="73">
        <v>761</v>
      </c>
      <c r="G84" s="191">
        <v>39.573582943317703</v>
      </c>
      <c r="H84" s="93"/>
      <c r="I84" s="93"/>
      <c r="J84" s="93"/>
      <c r="K84" s="93"/>
      <c r="L84" s="93"/>
      <c r="M84" s="93"/>
      <c r="R84" s="92"/>
      <c r="T84" s="82">
        <v>2017</v>
      </c>
      <c r="U84" s="74" t="s">
        <v>4</v>
      </c>
      <c r="V84" s="74" t="s">
        <v>118</v>
      </c>
      <c r="W84" s="38">
        <v>1765</v>
      </c>
      <c r="X84" s="38">
        <v>279</v>
      </c>
      <c r="Y84" s="179">
        <v>11.3835376532399</v>
      </c>
      <c r="Z84" s="93"/>
      <c r="AA84" s="109">
        <v>2015</v>
      </c>
      <c r="AB84" s="164">
        <v>14.903175832687801</v>
      </c>
      <c r="AC84" s="157">
        <v>22.188782489740099</v>
      </c>
      <c r="AD84" s="158">
        <v>37.091958322427899</v>
      </c>
      <c r="AE84" s="93"/>
      <c r="AL84" s="92"/>
      <c r="AO84" s="32">
        <v>2014</v>
      </c>
      <c r="AP84" s="48" t="s">
        <v>81</v>
      </c>
      <c r="AQ84" s="61">
        <v>590</v>
      </c>
      <c r="AR84" s="61">
        <v>130</v>
      </c>
      <c r="AS84" s="36">
        <v>15.384615384615399</v>
      </c>
      <c r="AU84" s="73">
        <v>2020</v>
      </c>
      <c r="AV84" s="74" t="s">
        <v>5</v>
      </c>
      <c r="AW84" s="73">
        <v>891</v>
      </c>
      <c r="AX84" s="119">
        <v>4524</v>
      </c>
      <c r="AY84" s="120">
        <v>16.454293628808902</v>
      </c>
      <c r="AZ84" s="119">
        <v>5415</v>
      </c>
      <c r="BK84" s="119">
        <v>2014</v>
      </c>
      <c r="BL84" s="74" t="s">
        <v>5</v>
      </c>
      <c r="BM84" s="74" t="s">
        <v>134</v>
      </c>
      <c r="BN84" s="61">
        <v>41</v>
      </c>
      <c r="BO84" s="61">
        <v>185</v>
      </c>
      <c r="BP84" s="75">
        <v>22.1621621621622</v>
      </c>
      <c r="BQ84" s="93"/>
      <c r="BR84" s="93"/>
    </row>
    <row r="85" spans="1:70" x14ac:dyDescent="0.25">
      <c r="A85" s="91"/>
      <c r="B85" s="73">
        <v>2016</v>
      </c>
      <c r="C85" s="74" t="s">
        <v>2</v>
      </c>
      <c r="D85" s="74" t="s">
        <v>111</v>
      </c>
      <c r="E85" s="73">
        <v>2558</v>
      </c>
      <c r="F85" s="73">
        <v>864</v>
      </c>
      <c r="G85" s="191">
        <v>33.776387802971101</v>
      </c>
      <c r="H85" s="93"/>
      <c r="J85" s="93"/>
      <c r="K85" s="93"/>
      <c r="L85" s="93"/>
      <c r="M85" s="93"/>
      <c r="R85" s="92"/>
      <c r="T85" s="82">
        <v>2017</v>
      </c>
      <c r="U85" s="74" t="s">
        <v>4</v>
      </c>
      <c r="V85" s="74" t="s">
        <v>919</v>
      </c>
      <c r="W85" s="38">
        <v>1713</v>
      </c>
      <c r="X85" s="38">
        <v>195</v>
      </c>
      <c r="Y85" s="179">
        <v>18.453652285348099</v>
      </c>
      <c r="Z85" s="93"/>
      <c r="AA85" s="109">
        <v>2016</v>
      </c>
      <c r="AB85" s="164">
        <v>14.246741436799001</v>
      </c>
      <c r="AC85" s="157">
        <v>23.1190150478796</v>
      </c>
      <c r="AD85" s="158">
        <v>37.365756484678599</v>
      </c>
      <c r="AE85" s="93"/>
      <c r="AL85" s="92"/>
      <c r="AO85" s="32">
        <v>2014</v>
      </c>
      <c r="AP85" s="48" t="s">
        <v>52</v>
      </c>
      <c r="AQ85" s="61">
        <v>102</v>
      </c>
      <c r="AR85" s="61">
        <v>145</v>
      </c>
      <c r="AS85" s="36">
        <v>19.310344827586199</v>
      </c>
      <c r="AU85" s="73">
        <v>2020</v>
      </c>
      <c r="AV85" s="74" t="s">
        <v>6</v>
      </c>
      <c r="AW85" s="73">
        <v>1923</v>
      </c>
      <c r="AX85" s="119">
        <v>8694</v>
      </c>
      <c r="AY85" s="120">
        <v>18.112461147216699</v>
      </c>
      <c r="AZ85" s="119">
        <v>10617</v>
      </c>
      <c r="BK85" s="119">
        <v>2014</v>
      </c>
      <c r="BL85" s="74" t="s">
        <v>5</v>
      </c>
      <c r="BM85" s="74" t="s">
        <v>906</v>
      </c>
      <c r="BN85" s="61">
        <v>3</v>
      </c>
      <c r="BO85" s="61">
        <v>185</v>
      </c>
      <c r="BP85" s="75">
        <v>1.6216216216216199</v>
      </c>
      <c r="BQ85" s="93"/>
      <c r="BR85" s="93"/>
    </row>
    <row r="86" spans="1:70" x14ac:dyDescent="0.25">
      <c r="A86" s="91"/>
      <c r="B86" s="73">
        <v>2016</v>
      </c>
      <c r="C86" s="74" t="s">
        <v>2</v>
      </c>
      <c r="D86" s="74" t="s">
        <v>112</v>
      </c>
      <c r="E86" s="73">
        <v>2558</v>
      </c>
      <c r="F86" s="73">
        <v>721</v>
      </c>
      <c r="G86" s="191">
        <v>28.186082877247902</v>
      </c>
      <c r="H86" s="93"/>
      <c r="I86" s="93"/>
      <c r="J86" s="93"/>
      <c r="K86" s="93"/>
      <c r="L86" s="93"/>
      <c r="M86" s="93"/>
      <c r="R86" s="92"/>
      <c r="T86" s="82">
        <v>2017</v>
      </c>
      <c r="U86" s="74" t="s">
        <v>5</v>
      </c>
      <c r="V86" s="74" t="s">
        <v>118</v>
      </c>
      <c r="W86" s="38">
        <v>2341</v>
      </c>
      <c r="X86" s="38">
        <v>432</v>
      </c>
      <c r="Y86" s="179">
        <v>12.588766946417</v>
      </c>
      <c r="Z86" s="93"/>
      <c r="AA86" s="109">
        <v>2017</v>
      </c>
      <c r="AB86" s="164">
        <v>13.5839902971498</v>
      </c>
      <c r="AC86" s="157">
        <v>24.0897892143444</v>
      </c>
      <c r="AD86" s="158">
        <v>37.673779511494203</v>
      </c>
      <c r="AE86" s="93"/>
      <c r="AL86" s="92"/>
      <c r="AO86" s="32">
        <v>2014</v>
      </c>
      <c r="AP86" s="48" t="s">
        <v>98</v>
      </c>
      <c r="AQ86" s="61">
        <v>202</v>
      </c>
      <c r="AR86" s="61">
        <v>549</v>
      </c>
      <c r="AS86" s="36">
        <v>20.400728597449898</v>
      </c>
      <c r="AU86" s="73">
        <v>2021</v>
      </c>
      <c r="AV86" s="74" t="s">
        <v>2</v>
      </c>
      <c r="AW86" s="73">
        <v>2142</v>
      </c>
      <c r="AX86" s="119">
        <v>9771</v>
      </c>
      <c r="AY86" s="120">
        <v>17.980357592546</v>
      </c>
      <c r="AZ86" s="119">
        <v>11913</v>
      </c>
      <c r="BK86" s="119">
        <v>2014</v>
      </c>
      <c r="BL86" s="74" t="s">
        <v>5</v>
      </c>
      <c r="BM86" s="74" t="s">
        <v>907</v>
      </c>
      <c r="BN86" s="61">
        <v>19</v>
      </c>
      <c r="BO86" s="61">
        <v>185</v>
      </c>
      <c r="BP86" s="75">
        <v>10.2702702702703</v>
      </c>
      <c r="BQ86" s="93"/>
      <c r="BR86" s="93"/>
    </row>
    <row r="87" spans="1:70" x14ac:dyDescent="0.25">
      <c r="A87" s="91"/>
      <c r="B87" s="73">
        <v>2016</v>
      </c>
      <c r="C87" s="74" t="s">
        <v>2</v>
      </c>
      <c r="D87" s="74" t="s">
        <v>113</v>
      </c>
      <c r="E87" s="73">
        <v>2558</v>
      </c>
      <c r="F87" s="73">
        <v>973</v>
      </c>
      <c r="G87" s="191">
        <v>38.0375293197811</v>
      </c>
      <c r="H87" s="93"/>
      <c r="I87" s="93"/>
      <c r="J87" s="93"/>
      <c r="K87" s="93"/>
      <c r="L87" s="93"/>
      <c r="M87" s="93"/>
      <c r="R87" s="92"/>
      <c r="T87" s="82">
        <v>2017</v>
      </c>
      <c r="U87" s="74" t="s">
        <v>5</v>
      </c>
      <c r="V87" s="74" t="s">
        <v>919</v>
      </c>
      <c r="W87" s="38">
        <v>3098</v>
      </c>
      <c r="X87" s="38">
        <v>390</v>
      </c>
      <c r="Y87" s="179">
        <v>24.941670555296302</v>
      </c>
      <c r="Z87" s="93"/>
      <c r="AA87" s="109">
        <v>2018</v>
      </c>
      <c r="AB87" s="164">
        <v>12.533333333333299</v>
      </c>
      <c r="AC87" s="157">
        <v>25.130890052356001</v>
      </c>
      <c r="AD87" s="158">
        <v>37.664223385689297</v>
      </c>
      <c r="AE87" s="93"/>
      <c r="AL87" s="92"/>
      <c r="AO87" s="32">
        <v>2014</v>
      </c>
      <c r="AP87" s="48" t="s">
        <v>53</v>
      </c>
      <c r="AQ87" s="61">
        <v>130</v>
      </c>
      <c r="AR87" s="61">
        <v>203</v>
      </c>
      <c r="AS87" s="36">
        <v>14.778325123152699</v>
      </c>
      <c r="AU87" s="73">
        <v>2021</v>
      </c>
      <c r="AV87" s="74" t="s">
        <v>3</v>
      </c>
      <c r="AW87" s="73">
        <v>1418</v>
      </c>
      <c r="AX87" s="119">
        <v>5994</v>
      </c>
      <c r="AY87" s="120">
        <v>19.131138694009699</v>
      </c>
      <c r="AZ87" s="119">
        <v>7412</v>
      </c>
      <c r="BK87" s="119">
        <v>2014</v>
      </c>
      <c r="BL87" s="74" t="s">
        <v>6</v>
      </c>
      <c r="BM87" s="74" t="s">
        <v>133</v>
      </c>
      <c r="BN87" s="61">
        <v>243</v>
      </c>
      <c r="BO87" s="61">
        <v>434</v>
      </c>
      <c r="BP87" s="75">
        <v>55.990783410138299</v>
      </c>
      <c r="BQ87" s="93"/>
      <c r="BR87" s="93"/>
    </row>
    <row r="88" spans="1:70" x14ac:dyDescent="0.25">
      <c r="A88" s="91"/>
      <c r="B88" s="73">
        <v>2016</v>
      </c>
      <c r="C88" s="74" t="s">
        <v>3</v>
      </c>
      <c r="D88" s="74" t="s">
        <v>111</v>
      </c>
      <c r="E88" s="73">
        <v>1322</v>
      </c>
      <c r="F88" s="73">
        <v>402</v>
      </c>
      <c r="G88" s="191">
        <v>30.408472012102902</v>
      </c>
      <c r="H88" s="93"/>
      <c r="I88" s="93"/>
      <c r="J88" s="93"/>
      <c r="K88" s="93"/>
      <c r="L88" s="93"/>
      <c r="M88" s="93"/>
      <c r="R88" s="92"/>
      <c r="T88" s="82">
        <v>2017</v>
      </c>
      <c r="U88" s="74" t="s">
        <v>6</v>
      </c>
      <c r="V88" s="74" t="s">
        <v>118</v>
      </c>
      <c r="W88" s="38">
        <v>4286</v>
      </c>
      <c r="X88" s="38">
        <v>1069</v>
      </c>
      <c r="Y88" s="179">
        <v>13.4129692832765</v>
      </c>
      <c r="Z88" s="93"/>
      <c r="AA88" s="109">
        <v>2019</v>
      </c>
      <c r="AB88" s="164">
        <v>11.4444277786111</v>
      </c>
      <c r="AC88" s="157">
        <v>23.097826086956498</v>
      </c>
      <c r="AD88" s="158">
        <v>34.542253865567602</v>
      </c>
      <c r="AE88" s="93"/>
      <c r="AL88" s="92"/>
      <c r="AO88" s="32">
        <v>2014</v>
      </c>
      <c r="AP88" s="48" t="s">
        <v>99</v>
      </c>
      <c r="AQ88" s="61">
        <v>145</v>
      </c>
      <c r="AR88" s="61">
        <v>598</v>
      </c>
      <c r="AS88" s="36">
        <v>21.9063545150502</v>
      </c>
      <c r="AU88" s="73">
        <v>2021</v>
      </c>
      <c r="AV88" s="74" t="s">
        <v>4</v>
      </c>
      <c r="AW88" s="73">
        <v>514</v>
      </c>
      <c r="AX88" s="119">
        <v>2990</v>
      </c>
      <c r="AY88" s="120">
        <v>14.668949771689499</v>
      </c>
      <c r="AZ88" s="119">
        <v>3504</v>
      </c>
      <c r="BK88" s="119">
        <v>2014</v>
      </c>
      <c r="BL88" s="74" t="s">
        <v>6</v>
      </c>
      <c r="BM88" s="74" t="s">
        <v>134</v>
      </c>
      <c r="BN88" s="61">
        <v>160</v>
      </c>
      <c r="BO88" s="61">
        <v>434</v>
      </c>
      <c r="BP88" s="75">
        <v>36.866359447004598</v>
      </c>
      <c r="BQ88" s="93"/>
      <c r="BR88" s="93"/>
    </row>
    <row r="89" spans="1:70" x14ac:dyDescent="0.25">
      <c r="A89" s="91"/>
      <c r="B89" s="73">
        <v>2016</v>
      </c>
      <c r="C89" s="74" t="s">
        <v>3</v>
      </c>
      <c r="D89" s="74" t="s">
        <v>112</v>
      </c>
      <c r="E89" s="73">
        <v>1322</v>
      </c>
      <c r="F89" s="73">
        <v>326</v>
      </c>
      <c r="G89" s="191">
        <v>24.659606656580898</v>
      </c>
      <c r="H89" s="93"/>
      <c r="I89" s="93"/>
      <c r="J89" s="93"/>
      <c r="K89" s="93"/>
      <c r="L89" s="93"/>
      <c r="M89" s="93"/>
      <c r="R89" s="92"/>
      <c r="T89" s="82">
        <v>2017</v>
      </c>
      <c r="U89" s="74" t="s">
        <v>6</v>
      </c>
      <c r="V89" s="74" t="s">
        <v>919</v>
      </c>
      <c r="W89" s="38">
        <v>5860</v>
      </c>
      <c r="X89" s="38">
        <v>786</v>
      </c>
      <c r="Y89" s="179">
        <v>27.2543988269795</v>
      </c>
      <c r="Z89" s="93"/>
      <c r="AA89" s="109">
        <v>2020</v>
      </c>
      <c r="AB89" s="164">
        <v>12.545344619105199</v>
      </c>
      <c r="AC89" s="157">
        <v>24.2349048800662</v>
      </c>
      <c r="AD89" s="158">
        <v>36.780249499171397</v>
      </c>
      <c r="AE89" s="93"/>
      <c r="AL89" s="92"/>
      <c r="AO89" s="32">
        <v>2014</v>
      </c>
      <c r="AP89" s="48" t="s">
        <v>64</v>
      </c>
      <c r="AQ89" s="61">
        <v>549</v>
      </c>
      <c r="AR89" s="61">
        <v>256</v>
      </c>
      <c r="AS89" s="36">
        <v>16.796875</v>
      </c>
      <c r="AU89" s="73">
        <v>2021</v>
      </c>
      <c r="AV89" s="74" t="s">
        <v>5</v>
      </c>
      <c r="AW89" s="73">
        <v>874</v>
      </c>
      <c r="AX89" s="119">
        <v>4664</v>
      </c>
      <c r="AY89" s="120">
        <v>15.7818707114482</v>
      </c>
      <c r="AZ89" s="119">
        <v>5538</v>
      </c>
      <c r="BK89" s="119">
        <v>2014</v>
      </c>
      <c r="BL89" s="74" t="s">
        <v>6</v>
      </c>
      <c r="BM89" s="74" t="s">
        <v>906</v>
      </c>
      <c r="BN89" s="61">
        <v>5</v>
      </c>
      <c r="BO89" s="61">
        <v>434</v>
      </c>
      <c r="BP89" s="75">
        <v>1.1520737327188899</v>
      </c>
      <c r="BQ89" s="93"/>
      <c r="BR89" s="93"/>
    </row>
    <row r="90" spans="1:70" x14ac:dyDescent="0.25">
      <c r="A90" s="91"/>
      <c r="B90" s="73">
        <v>2016</v>
      </c>
      <c r="C90" s="74" t="s">
        <v>3</v>
      </c>
      <c r="D90" s="74" t="s">
        <v>113</v>
      </c>
      <c r="E90" s="73">
        <v>1322</v>
      </c>
      <c r="F90" s="73">
        <v>594</v>
      </c>
      <c r="G90" s="191">
        <v>44.931921331316197</v>
      </c>
      <c r="H90" s="93"/>
      <c r="I90" s="93"/>
      <c r="J90" s="93"/>
      <c r="K90" s="93"/>
      <c r="L90" s="93"/>
      <c r="M90" s="93"/>
      <c r="R90" s="92"/>
      <c r="T90" s="82">
        <v>2018</v>
      </c>
      <c r="U90" s="74" t="s">
        <v>2</v>
      </c>
      <c r="V90" s="74" t="s">
        <v>118</v>
      </c>
      <c r="W90" s="38">
        <v>5456</v>
      </c>
      <c r="X90" s="38">
        <v>1487</v>
      </c>
      <c r="Y90" s="179">
        <v>12.533333333333299</v>
      </c>
      <c r="Z90" s="93"/>
      <c r="AA90" s="109">
        <v>2021</v>
      </c>
      <c r="AB90" s="164">
        <v>12.850327966607001</v>
      </c>
      <c r="AC90" s="157">
        <v>24.874651810585</v>
      </c>
      <c r="AD90" s="158">
        <v>37.724979777192004</v>
      </c>
      <c r="AE90" s="93"/>
      <c r="AL90" s="92"/>
      <c r="AO90" s="32">
        <v>2014</v>
      </c>
      <c r="AP90" s="48" t="s">
        <v>100</v>
      </c>
      <c r="AQ90" s="61">
        <v>203</v>
      </c>
      <c r="AR90" s="61">
        <v>362</v>
      </c>
      <c r="AS90" s="36">
        <v>29.834254143646401</v>
      </c>
      <c r="AU90" s="73">
        <v>2021</v>
      </c>
      <c r="AV90" s="74" t="s">
        <v>6</v>
      </c>
      <c r="AW90" s="73">
        <v>1944</v>
      </c>
      <c r="AX90" s="119">
        <v>8762</v>
      </c>
      <c r="AY90" s="120">
        <v>18.1580422193163</v>
      </c>
      <c r="AZ90" s="119">
        <v>10706</v>
      </c>
      <c r="BK90" s="119">
        <v>2014</v>
      </c>
      <c r="BL90" s="74" t="s">
        <v>6</v>
      </c>
      <c r="BM90" s="74" t="s">
        <v>907</v>
      </c>
      <c r="BN90" s="61">
        <v>21</v>
      </c>
      <c r="BO90" s="61">
        <v>434</v>
      </c>
      <c r="BP90" s="75">
        <v>4.8387096774193603</v>
      </c>
      <c r="BQ90" s="93"/>
      <c r="BR90" s="93"/>
    </row>
    <row r="91" spans="1:70" x14ac:dyDescent="0.25">
      <c r="A91" s="91"/>
      <c r="B91" s="73">
        <v>2016</v>
      </c>
      <c r="C91" s="74" t="s">
        <v>4</v>
      </c>
      <c r="D91" s="74" t="s">
        <v>111</v>
      </c>
      <c r="E91" s="73">
        <v>524</v>
      </c>
      <c r="F91" s="73">
        <v>191</v>
      </c>
      <c r="G91" s="191">
        <v>36.450381679389302</v>
      </c>
      <c r="H91" s="93"/>
      <c r="I91" s="93"/>
      <c r="J91" s="93"/>
      <c r="K91" s="93"/>
      <c r="L91" s="93"/>
      <c r="M91" s="93"/>
      <c r="R91" s="92"/>
      <c r="T91" s="82">
        <v>2018</v>
      </c>
      <c r="U91" s="74" t="s">
        <v>2</v>
      </c>
      <c r="V91" s="74" t="s">
        <v>919</v>
      </c>
      <c r="W91" s="38">
        <v>6750</v>
      </c>
      <c r="X91" s="38">
        <v>846</v>
      </c>
      <c r="Y91" s="179">
        <v>25.130890052356001</v>
      </c>
      <c r="Z91" s="93"/>
      <c r="AA91" s="109">
        <v>2022</v>
      </c>
      <c r="AB91" s="164">
        <v>12.1728727381486</v>
      </c>
      <c r="AC91" s="157">
        <v>22.979942693409701</v>
      </c>
      <c r="AD91" s="158">
        <v>35.152815431558302</v>
      </c>
      <c r="AE91" s="93"/>
      <c r="AL91" s="92"/>
      <c r="AO91" s="32">
        <v>2014</v>
      </c>
      <c r="AP91" s="48" t="s">
        <v>35</v>
      </c>
      <c r="AQ91" s="61">
        <v>598</v>
      </c>
      <c r="AR91" s="61">
        <v>344</v>
      </c>
      <c r="AS91" s="36">
        <v>20.058139534883701</v>
      </c>
      <c r="AU91" s="73">
        <v>2022</v>
      </c>
      <c r="AV91" s="74" t="s">
        <v>2</v>
      </c>
      <c r="AW91" s="73">
        <v>2141</v>
      </c>
      <c r="AX91" s="119">
        <v>9710</v>
      </c>
      <c r="AY91" s="120">
        <v>18.065985992743201</v>
      </c>
      <c r="AZ91" s="119">
        <v>11851</v>
      </c>
      <c r="BK91" s="119">
        <v>2014</v>
      </c>
      <c r="BL91" s="74" t="s">
        <v>6</v>
      </c>
      <c r="BM91" s="74" t="s">
        <v>135</v>
      </c>
      <c r="BN91" s="61">
        <v>5</v>
      </c>
      <c r="BO91" s="61">
        <v>434</v>
      </c>
      <c r="BP91" s="75">
        <v>1.1520737327188899</v>
      </c>
      <c r="BQ91" s="93"/>
      <c r="BR91" s="93"/>
    </row>
    <row r="92" spans="1:70" x14ac:dyDescent="0.25">
      <c r="A92" s="91"/>
      <c r="B92" s="73">
        <v>2016</v>
      </c>
      <c r="C92" s="74" t="s">
        <v>4</v>
      </c>
      <c r="D92" s="74" t="s">
        <v>112</v>
      </c>
      <c r="E92" s="73">
        <v>524</v>
      </c>
      <c r="F92" s="73">
        <v>144</v>
      </c>
      <c r="G92" s="191">
        <v>27.480916030534399</v>
      </c>
      <c r="H92" s="93"/>
      <c r="I92" s="93"/>
      <c r="J92" s="93"/>
      <c r="K92" s="93"/>
      <c r="L92" s="93"/>
      <c r="M92" s="93"/>
      <c r="R92" s="92"/>
      <c r="T92" s="82">
        <v>2018</v>
      </c>
      <c r="U92" s="74" t="s">
        <v>3</v>
      </c>
      <c r="V92" s="74" t="s">
        <v>118</v>
      </c>
      <c r="W92" s="38">
        <v>3629</v>
      </c>
      <c r="X92" s="38">
        <v>912</v>
      </c>
      <c r="Y92" s="179">
        <v>12.9369737177852</v>
      </c>
      <c r="Z92" s="93"/>
      <c r="AA92" s="109">
        <v>2023</v>
      </c>
      <c r="AB92" s="164">
        <v>10.870506712862699</v>
      </c>
      <c r="AC92" s="157">
        <v>22.347029263966899</v>
      </c>
      <c r="AD92" s="158">
        <v>33.217535976829595</v>
      </c>
      <c r="AE92" s="93"/>
      <c r="AL92" s="92"/>
      <c r="AO92" s="32">
        <v>2014</v>
      </c>
      <c r="AP92" s="48" t="s">
        <v>36</v>
      </c>
      <c r="AQ92" s="61">
        <v>256</v>
      </c>
      <c r="AR92" s="61">
        <v>75</v>
      </c>
      <c r="AS92" s="36">
        <v>16</v>
      </c>
      <c r="AU92" s="73">
        <v>2022</v>
      </c>
      <c r="AV92" s="74" t="s">
        <v>3</v>
      </c>
      <c r="AW92" s="73">
        <v>1269</v>
      </c>
      <c r="AX92" s="119">
        <v>5984</v>
      </c>
      <c r="AY92" s="120">
        <v>17.496208465462601</v>
      </c>
      <c r="AZ92" s="119">
        <v>7253</v>
      </c>
      <c r="BK92" s="119">
        <v>2015</v>
      </c>
      <c r="BL92" s="74" t="s">
        <v>2</v>
      </c>
      <c r="BM92" s="74" t="s">
        <v>133</v>
      </c>
      <c r="BN92" s="61">
        <v>315</v>
      </c>
      <c r="BO92" s="61">
        <v>604</v>
      </c>
      <c r="BP92" s="75">
        <v>52.152317880794698</v>
      </c>
      <c r="BQ92" s="93"/>
      <c r="BR92" s="93"/>
    </row>
    <row r="93" spans="1:70" x14ac:dyDescent="0.25">
      <c r="A93" s="91"/>
      <c r="B93" s="73">
        <v>2016</v>
      </c>
      <c r="C93" s="74" t="s">
        <v>4</v>
      </c>
      <c r="D93" s="74" t="s">
        <v>113</v>
      </c>
      <c r="E93" s="73">
        <v>524</v>
      </c>
      <c r="F93" s="73">
        <v>189</v>
      </c>
      <c r="G93" s="191">
        <v>36.068702290076303</v>
      </c>
      <c r="H93" s="93"/>
      <c r="R93" s="92"/>
      <c r="T93" s="82">
        <v>2018</v>
      </c>
      <c r="U93" s="74" t="s">
        <v>3</v>
      </c>
      <c r="V93" s="74" t="s">
        <v>919</v>
      </c>
      <c r="W93" s="38">
        <v>3919</v>
      </c>
      <c r="X93" s="38">
        <v>507</v>
      </c>
      <c r="Y93" s="179">
        <v>15.4768703597944</v>
      </c>
      <c r="Z93" s="93"/>
      <c r="AA93" s="109">
        <v>2024</v>
      </c>
      <c r="AB93" s="164">
        <v>10.2265200688833</v>
      </c>
      <c r="AC93" s="157">
        <v>19.994102034798001</v>
      </c>
      <c r="AD93" s="158">
        <v>30.220622103681301</v>
      </c>
      <c r="AE93" s="93"/>
      <c r="AL93" s="92"/>
      <c r="AO93" s="32">
        <v>2014</v>
      </c>
      <c r="AP93" s="48" t="s">
        <v>101</v>
      </c>
      <c r="AQ93" s="61">
        <v>344</v>
      </c>
      <c r="AR93" s="61">
        <v>371</v>
      </c>
      <c r="AS93" s="36">
        <v>31.266846361186001</v>
      </c>
      <c r="AU93" s="73">
        <v>2022</v>
      </c>
      <c r="AV93" s="74" t="s">
        <v>4</v>
      </c>
      <c r="AW93" s="73">
        <v>496</v>
      </c>
      <c r="AX93" s="119">
        <v>3007</v>
      </c>
      <c r="AY93" s="120">
        <v>14.159292035398201</v>
      </c>
      <c r="AZ93" s="119">
        <v>3503</v>
      </c>
      <c r="BK93" s="119">
        <v>2015</v>
      </c>
      <c r="BL93" s="74" t="s">
        <v>2</v>
      </c>
      <c r="BM93" s="74" t="s">
        <v>134</v>
      </c>
      <c r="BN93" s="61">
        <v>236</v>
      </c>
      <c r="BO93" s="61">
        <v>604</v>
      </c>
      <c r="BP93" s="75">
        <v>39.072847682119203</v>
      </c>
      <c r="BQ93" s="93"/>
      <c r="BR93" s="93"/>
    </row>
    <row r="94" spans="1:70" x14ac:dyDescent="0.25">
      <c r="A94" s="91"/>
      <c r="B94" s="73">
        <v>2016</v>
      </c>
      <c r="C94" s="74" t="s">
        <v>5</v>
      </c>
      <c r="D94" s="74" t="s">
        <v>111</v>
      </c>
      <c r="E94" s="73">
        <v>871</v>
      </c>
      <c r="F94" s="73">
        <v>324</v>
      </c>
      <c r="G94" s="191">
        <v>37.1986222732491</v>
      </c>
      <c r="H94" s="93"/>
      <c r="R94" s="92"/>
      <c r="T94" s="82">
        <v>2018</v>
      </c>
      <c r="U94" s="74" t="s">
        <v>4</v>
      </c>
      <c r="V94" s="74" t="s">
        <v>118</v>
      </c>
      <c r="W94" s="38">
        <v>1751</v>
      </c>
      <c r="X94" s="38">
        <v>271</v>
      </c>
      <c r="Y94" s="179">
        <v>10.677966101694899</v>
      </c>
      <c r="Z94" s="93"/>
      <c r="AA94" s="110">
        <v>2025</v>
      </c>
      <c r="AB94" s="164">
        <v>10.0447779256928</v>
      </c>
      <c r="AC94" s="157">
        <v>18.275456150676899</v>
      </c>
      <c r="AD94" s="158">
        <v>28.320234076369701</v>
      </c>
      <c r="AE94" s="93"/>
      <c r="AL94" s="92"/>
      <c r="AO94" s="32">
        <v>2014</v>
      </c>
      <c r="AP94" s="48" t="s">
        <v>102</v>
      </c>
      <c r="AQ94" s="61">
        <v>362</v>
      </c>
      <c r="AR94" s="61">
        <v>328</v>
      </c>
      <c r="AS94" s="36">
        <v>30.487804878048799</v>
      </c>
      <c r="AU94" s="73">
        <v>2022</v>
      </c>
      <c r="AV94" s="74" t="s">
        <v>5</v>
      </c>
      <c r="AW94" s="73">
        <v>826</v>
      </c>
      <c r="AX94" s="119">
        <v>4670</v>
      </c>
      <c r="AY94" s="120">
        <v>15.0291120815138</v>
      </c>
      <c r="AZ94" s="119">
        <v>5496</v>
      </c>
      <c r="BK94" s="119">
        <v>2015</v>
      </c>
      <c r="BL94" s="74" t="s">
        <v>2</v>
      </c>
      <c r="BM94" s="74" t="s">
        <v>906</v>
      </c>
      <c r="BN94" s="61">
        <v>17</v>
      </c>
      <c r="BO94" s="61">
        <v>604</v>
      </c>
      <c r="BP94" s="75">
        <v>2.8145695364238401</v>
      </c>
      <c r="BQ94" s="93"/>
      <c r="BR94" s="93"/>
    </row>
    <row r="95" spans="1:70" x14ac:dyDescent="0.25">
      <c r="A95" s="91"/>
      <c r="B95" s="73">
        <v>2016</v>
      </c>
      <c r="C95" s="74" t="s">
        <v>5</v>
      </c>
      <c r="D95" s="74" t="s">
        <v>112</v>
      </c>
      <c r="E95" s="73">
        <v>871</v>
      </c>
      <c r="F95" s="73">
        <v>205</v>
      </c>
      <c r="G95" s="191">
        <v>23.536165327210099</v>
      </c>
      <c r="H95" s="93"/>
      <c r="R95" s="92"/>
      <c r="T95" s="82">
        <v>2018</v>
      </c>
      <c r="U95" s="74" t="s">
        <v>4</v>
      </c>
      <c r="V95" s="74" t="s">
        <v>919</v>
      </c>
      <c r="W95" s="38">
        <v>1770</v>
      </c>
      <c r="X95" s="38">
        <v>189</v>
      </c>
      <c r="Y95" s="179">
        <v>20.409870347135101</v>
      </c>
      <c r="Z95" s="93"/>
      <c r="AA95" s="111" t="s">
        <v>121</v>
      </c>
      <c r="AB95" s="165">
        <v>150.74486367874331</v>
      </c>
      <c r="AC95" s="159">
        <v>271.50393784193409</v>
      </c>
      <c r="AD95" s="160">
        <v>422.24880152067738</v>
      </c>
      <c r="AE95" s="93"/>
      <c r="AL95" s="92"/>
      <c r="AO95" s="32">
        <v>2014</v>
      </c>
      <c r="AP95" s="48" t="s">
        <v>103</v>
      </c>
      <c r="AQ95" s="61">
        <v>75</v>
      </c>
      <c r="AR95" s="61">
        <v>756</v>
      </c>
      <c r="AS95" s="36">
        <v>17.592592592592599</v>
      </c>
      <c r="AU95" s="73">
        <v>2022</v>
      </c>
      <c r="AV95" s="74" t="s">
        <v>6</v>
      </c>
      <c r="AW95" s="73">
        <v>1968</v>
      </c>
      <c r="AX95" s="119">
        <v>8584</v>
      </c>
      <c r="AY95" s="120">
        <v>18.6504927975739</v>
      </c>
      <c r="AZ95" s="119">
        <v>10552</v>
      </c>
      <c r="BK95" s="119">
        <v>2015</v>
      </c>
      <c r="BL95" s="74" t="s">
        <v>2</v>
      </c>
      <c r="BM95" s="74" t="s">
        <v>907</v>
      </c>
      <c r="BN95" s="61">
        <v>26</v>
      </c>
      <c r="BO95" s="61">
        <v>604</v>
      </c>
      <c r="BP95" s="75">
        <v>4.3046357615894104</v>
      </c>
      <c r="BQ95" s="93"/>
      <c r="BR95" s="93"/>
    </row>
    <row r="96" spans="1:70" x14ac:dyDescent="0.25">
      <c r="A96" s="91"/>
      <c r="B96" s="73">
        <v>2016</v>
      </c>
      <c r="C96" s="74" t="s">
        <v>5</v>
      </c>
      <c r="D96" s="74" t="s">
        <v>113</v>
      </c>
      <c r="E96" s="73">
        <v>871</v>
      </c>
      <c r="F96" s="73">
        <v>342</v>
      </c>
      <c r="G96" s="191">
        <v>39.2652123995408</v>
      </c>
      <c r="H96" s="93"/>
      <c r="R96" s="92"/>
      <c r="T96" s="82">
        <v>2018</v>
      </c>
      <c r="U96" s="74" t="s">
        <v>5</v>
      </c>
      <c r="V96" s="74" t="s">
        <v>118</v>
      </c>
      <c r="W96" s="38">
        <v>2391</v>
      </c>
      <c r="X96" s="38">
        <v>488</v>
      </c>
      <c r="Y96" s="179">
        <v>12.356321839080501</v>
      </c>
      <c r="Z96" s="93"/>
      <c r="AA96" s="103"/>
      <c r="AB96" s="103"/>
      <c r="AC96" s="103"/>
      <c r="AD96" s="103"/>
      <c r="AE96" s="93"/>
      <c r="AL96" s="92"/>
      <c r="AO96" s="32">
        <v>2014</v>
      </c>
      <c r="AP96" s="48" t="s">
        <v>65</v>
      </c>
      <c r="AQ96" s="61">
        <v>371</v>
      </c>
      <c r="AR96" s="61">
        <v>206</v>
      </c>
      <c r="AS96" s="36">
        <v>19.417475728155299</v>
      </c>
      <c r="AU96" s="73">
        <v>2023</v>
      </c>
      <c r="AV96" s="74" t="s">
        <v>2</v>
      </c>
      <c r="AW96" s="73">
        <v>1966</v>
      </c>
      <c r="AX96" s="119">
        <v>10043</v>
      </c>
      <c r="AY96" s="120">
        <v>16.3710550420518</v>
      </c>
      <c r="AZ96" s="119">
        <v>12009</v>
      </c>
      <c r="BK96" s="119">
        <v>2015</v>
      </c>
      <c r="BL96" s="74" t="s">
        <v>2</v>
      </c>
      <c r="BM96" s="74" t="s">
        <v>135</v>
      </c>
      <c r="BN96" s="61">
        <v>10</v>
      </c>
      <c r="BO96" s="61">
        <v>604</v>
      </c>
      <c r="BP96" s="75">
        <v>1.6556291390728499</v>
      </c>
      <c r="BQ96" s="93"/>
      <c r="BR96" s="93"/>
    </row>
    <row r="97" spans="1:76" x14ac:dyDescent="0.25">
      <c r="A97" s="91"/>
      <c r="B97" s="73">
        <v>2016</v>
      </c>
      <c r="C97" s="74" t="s">
        <v>6</v>
      </c>
      <c r="D97" s="74" t="s">
        <v>111</v>
      </c>
      <c r="E97" s="73">
        <v>1931</v>
      </c>
      <c r="F97" s="73">
        <v>672</v>
      </c>
      <c r="G97" s="191">
        <v>34.800621439668603</v>
      </c>
      <c r="H97" s="93"/>
      <c r="R97" s="92"/>
      <c r="T97" s="82">
        <v>2018</v>
      </c>
      <c r="U97" s="74" t="s">
        <v>5</v>
      </c>
      <c r="V97" s="74" t="s">
        <v>919</v>
      </c>
      <c r="W97" s="38">
        <v>3132</v>
      </c>
      <c r="X97" s="38">
        <v>387</v>
      </c>
      <c r="Y97" s="179">
        <v>25.788235294117701</v>
      </c>
      <c r="Z97" s="93"/>
      <c r="AA97" s="103"/>
      <c r="AB97" s="103"/>
      <c r="AC97" s="103"/>
      <c r="AD97" s="103"/>
      <c r="AE97" s="93"/>
      <c r="AL97" s="92"/>
      <c r="AO97" s="32">
        <v>2014</v>
      </c>
      <c r="AP97" s="48" t="s">
        <v>54</v>
      </c>
      <c r="AQ97" s="61">
        <v>328</v>
      </c>
      <c r="AR97" s="61">
        <v>632</v>
      </c>
      <c r="AS97" s="36">
        <v>15.6645569620253</v>
      </c>
      <c r="AU97" s="73">
        <v>2023</v>
      </c>
      <c r="AV97" s="74" t="s">
        <v>3</v>
      </c>
      <c r="AW97" s="73">
        <v>1220</v>
      </c>
      <c r="AX97" s="119">
        <v>6081</v>
      </c>
      <c r="AY97" s="120">
        <v>16.710039720586199</v>
      </c>
      <c r="AZ97" s="119">
        <v>7301</v>
      </c>
      <c r="BK97" s="119">
        <v>2015</v>
      </c>
      <c r="BL97" s="74" t="s">
        <v>3</v>
      </c>
      <c r="BM97" s="74" t="s">
        <v>133</v>
      </c>
      <c r="BN97" s="61">
        <v>230</v>
      </c>
      <c r="BO97" s="61">
        <v>304</v>
      </c>
      <c r="BP97" s="75">
        <v>75.657894736842096</v>
      </c>
      <c r="BQ97" s="93"/>
      <c r="BR97" s="93"/>
    </row>
    <row r="98" spans="1:76" x14ac:dyDescent="0.25">
      <c r="A98" s="91"/>
      <c r="B98" s="73">
        <v>2016</v>
      </c>
      <c r="C98" s="74" t="s">
        <v>6</v>
      </c>
      <c r="D98" s="74" t="s">
        <v>112</v>
      </c>
      <c r="E98" s="73">
        <v>1931</v>
      </c>
      <c r="F98" s="73">
        <v>489</v>
      </c>
      <c r="G98" s="191">
        <v>25.323666494044499</v>
      </c>
      <c r="H98" s="93"/>
      <c r="R98" s="92"/>
      <c r="T98" s="82">
        <v>2018</v>
      </c>
      <c r="U98" s="74" t="s">
        <v>6</v>
      </c>
      <c r="V98" s="74" t="s">
        <v>118</v>
      </c>
      <c r="W98" s="38">
        <v>4250</v>
      </c>
      <c r="X98" s="38">
        <v>1096</v>
      </c>
      <c r="Y98" s="179">
        <v>13.0470822281167</v>
      </c>
      <c r="Z98" s="93"/>
      <c r="AA98" s="103"/>
      <c r="AB98" s="103"/>
      <c r="AC98" s="103"/>
      <c r="AD98" s="103"/>
      <c r="AE98" s="93"/>
      <c r="AL98" s="92"/>
      <c r="AO98" s="32">
        <v>2014</v>
      </c>
      <c r="AP98" s="48" t="s">
        <v>82</v>
      </c>
      <c r="AQ98" s="61">
        <v>756</v>
      </c>
      <c r="AR98" s="61">
        <v>257</v>
      </c>
      <c r="AS98" s="36">
        <v>22.568093385213999</v>
      </c>
      <c r="AU98" s="73">
        <v>2023</v>
      </c>
      <c r="AV98" s="74" t="s">
        <v>4</v>
      </c>
      <c r="AW98" s="73">
        <v>444</v>
      </c>
      <c r="AX98" s="119">
        <v>2971</v>
      </c>
      <c r="AY98" s="120">
        <v>13.001464128843301</v>
      </c>
      <c r="AZ98" s="119">
        <v>3415</v>
      </c>
      <c r="BK98" s="119">
        <v>2015</v>
      </c>
      <c r="BL98" s="74" t="s">
        <v>3</v>
      </c>
      <c r="BM98" s="74" t="s">
        <v>134</v>
      </c>
      <c r="BN98" s="61">
        <v>55</v>
      </c>
      <c r="BO98" s="61">
        <v>304</v>
      </c>
      <c r="BP98" s="75">
        <v>18.092105263157901</v>
      </c>
      <c r="BQ98" s="93"/>
      <c r="BR98" s="93"/>
    </row>
    <row r="99" spans="1:76" x14ac:dyDescent="0.25">
      <c r="A99" s="91"/>
      <c r="B99" s="73">
        <v>2016</v>
      </c>
      <c r="C99" s="74" t="s">
        <v>6</v>
      </c>
      <c r="D99" s="74" t="s">
        <v>113</v>
      </c>
      <c r="E99" s="73">
        <v>1931</v>
      </c>
      <c r="F99" s="73">
        <v>770</v>
      </c>
      <c r="G99" s="191">
        <v>39.875712066286901</v>
      </c>
      <c r="H99" s="93"/>
      <c r="R99" s="92"/>
      <c r="T99" s="82">
        <v>2018</v>
      </c>
      <c r="U99" s="74" t="s">
        <v>6</v>
      </c>
      <c r="V99" s="74" t="s">
        <v>919</v>
      </c>
      <c r="W99" s="38">
        <v>6032</v>
      </c>
      <c r="X99" s="38">
        <v>787</v>
      </c>
      <c r="Y99" s="179">
        <v>25.917686318131299</v>
      </c>
      <c r="Z99" s="93"/>
      <c r="AA99" s="103"/>
      <c r="AB99" s="103"/>
      <c r="AC99" s="103"/>
      <c r="AD99" s="103"/>
      <c r="AE99" s="93"/>
      <c r="AL99" s="92"/>
      <c r="AO99" s="32">
        <v>2014</v>
      </c>
      <c r="AP99" s="48" t="s">
        <v>104</v>
      </c>
      <c r="AQ99" s="61">
        <v>206</v>
      </c>
      <c r="AR99" s="61">
        <v>83</v>
      </c>
      <c r="AS99" s="36">
        <v>13.253012048192801</v>
      </c>
      <c r="AU99" s="73">
        <v>2023</v>
      </c>
      <c r="AV99" s="74" t="s">
        <v>5</v>
      </c>
      <c r="AW99" s="73">
        <v>803</v>
      </c>
      <c r="AX99" s="119">
        <v>4708</v>
      </c>
      <c r="AY99" s="120">
        <v>14.5708582834331</v>
      </c>
      <c r="AZ99" s="119">
        <v>5511</v>
      </c>
      <c r="BK99" s="119">
        <v>2015</v>
      </c>
      <c r="BL99" s="74" t="s">
        <v>3</v>
      </c>
      <c r="BM99" s="74" t="s">
        <v>906</v>
      </c>
      <c r="BN99" s="61">
        <v>2</v>
      </c>
      <c r="BO99" s="61">
        <v>304</v>
      </c>
      <c r="BP99" s="75">
        <v>0.65789473684210997</v>
      </c>
      <c r="BQ99" s="93"/>
      <c r="BR99" s="93"/>
    </row>
    <row r="100" spans="1:76" x14ac:dyDescent="0.25">
      <c r="A100" s="91"/>
      <c r="B100" s="73">
        <v>2017</v>
      </c>
      <c r="C100" s="74" t="s">
        <v>2</v>
      </c>
      <c r="D100" s="74" t="s">
        <v>111</v>
      </c>
      <c r="E100" s="73">
        <v>2476</v>
      </c>
      <c r="F100" s="73">
        <v>962</v>
      </c>
      <c r="G100" s="191">
        <v>38.852988691437801</v>
      </c>
      <c r="H100" s="93"/>
      <c r="R100" s="92"/>
      <c r="T100" s="82">
        <v>2019</v>
      </c>
      <c r="U100" s="74" t="s">
        <v>2</v>
      </c>
      <c r="V100" s="74" t="s">
        <v>118</v>
      </c>
      <c r="W100" s="38">
        <v>5394</v>
      </c>
      <c r="X100" s="38">
        <v>1398</v>
      </c>
      <c r="Y100" s="179">
        <v>11.4444277786111</v>
      </c>
      <c r="Z100" s="93"/>
      <c r="AA100" s="103"/>
      <c r="AB100" s="103"/>
      <c r="AC100" s="103"/>
      <c r="AD100" s="103"/>
      <c r="AE100" s="93"/>
      <c r="AL100" s="92"/>
      <c r="AO100" s="32">
        <v>2014</v>
      </c>
      <c r="AP100" s="48" t="s">
        <v>83</v>
      </c>
      <c r="AQ100" s="61">
        <v>632</v>
      </c>
      <c r="AR100" s="61">
        <v>421</v>
      </c>
      <c r="AS100" s="36">
        <v>24.228028503562999</v>
      </c>
      <c r="AU100" s="73">
        <v>2023</v>
      </c>
      <c r="AV100" s="74" t="s">
        <v>6</v>
      </c>
      <c r="AW100" s="73">
        <v>1931</v>
      </c>
      <c r="AX100" s="119">
        <v>8575</v>
      </c>
      <c r="AY100" s="120">
        <v>18.3799733485627</v>
      </c>
      <c r="AZ100" s="119">
        <v>10506</v>
      </c>
      <c r="BK100" s="119">
        <v>2015</v>
      </c>
      <c r="BL100" s="74" t="s">
        <v>3</v>
      </c>
      <c r="BM100" s="74" t="s">
        <v>907</v>
      </c>
      <c r="BN100" s="61">
        <v>14</v>
      </c>
      <c r="BO100" s="61">
        <v>304</v>
      </c>
      <c r="BP100" s="75">
        <v>4.6052631578947398</v>
      </c>
      <c r="BQ100" s="93"/>
      <c r="BR100" s="93"/>
    </row>
    <row r="101" spans="1:76" x14ac:dyDescent="0.25">
      <c r="A101" s="91"/>
      <c r="B101" s="73">
        <v>2017</v>
      </c>
      <c r="C101" s="74" t="s">
        <v>2</v>
      </c>
      <c r="D101" s="74" t="s">
        <v>112</v>
      </c>
      <c r="E101" s="73">
        <v>2476</v>
      </c>
      <c r="F101" s="73">
        <v>646</v>
      </c>
      <c r="G101" s="191">
        <v>26.090468497576701</v>
      </c>
      <c r="H101" s="93"/>
      <c r="R101" s="92"/>
      <c r="T101" s="82">
        <v>2019</v>
      </c>
      <c r="U101" s="74" t="s">
        <v>2</v>
      </c>
      <c r="V101" s="74" t="s">
        <v>919</v>
      </c>
      <c r="W101" s="38">
        <v>6667</v>
      </c>
      <c r="X101" s="38">
        <v>763</v>
      </c>
      <c r="Y101" s="179">
        <v>23.097826086956498</v>
      </c>
      <c r="Z101" s="93"/>
      <c r="AA101" s="103"/>
      <c r="AB101" s="103"/>
      <c r="AC101" s="103"/>
      <c r="AD101" s="103"/>
      <c r="AE101" s="93"/>
      <c r="AL101" s="92"/>
      <c r="AO101" s="32">
        <v>2014</v>
      </c>
      <c r="AP101" s="48" t="s">
        <v>55</v>
      </c>
      <c r="AQ101" s="61">
        <v>257</v>
      </c>
      <c r="AR101" s="61">
        <v>1134</v>
      </c>
      <c r="AS101" s="36">
        <v>14.726631393298099</v>
      </c>
      <c r="AU101" s="73">
        <v>2024</v>
      </c>
      <c r="AV101" s="74" t="s">
        <v>2</v>
      </c>
      <c r="AW101" s="73">
        <v>1894</v>
      </c>
      <c r="AX101" s="119">
        <v>10786</v>
      </c>
      <c r="AY101" s="120">
        <v>14.936908517350201</v>
      </c>
      <c r="AZ101" s="119">
        <v>12680</v>
      </c>
      <c r="BK101" s="119">
        <v>2015</v>
      </c>
      <c r="BL101" s="74" t="s">
        <v>3</v>
      </c>
      <c r="BM101" s="74" t="s">
        <v>135</v>
      </c>
      <c r="BN101" s="61">
        <v>3</v>
      </c>
      <c r="BO101" s="61">
        <v>304</v>
      </c>
      <c r="BP101" s="75">
        <v>0.98684210526315996</v>
      </c>
      <c r="BQ101" s="93"/>
      <c r="BR101" s="93"/>
    </row>
    <row r="102" spans="1:76" x14ac:dyDescent="0.25">
      <c r="A102" s="91"/>
      <c r="B102" s="73">
        <v>2017</v>
      </c>
      <c r="C102" s="74" t="s">
        <v>2</v>
      </c>
      <c r="D102" s="74" t="s">
        <v>113</v>
      </c>
      <c r="E102" s="73">
        <v>2476</v>
      </c>
      <c r="F102" s="73">
        <v>868</v>
      </c>
      <c r="G102" s="191">
        <v>35.056542810985498</v>
      </c>
      <c r="H102" s="93"/>
      <c r="R102" s="92"/>
      <c r="T102" s="82">
        <v>2019</v>
      </c>
      <c r="U102" s="74" t="s">
        <v>3</v>
      </c>
      <c r="V102" s="74" t="s">
        <v>118</v>
      </c>
      <c r="W102" s="38">
        <v>3680</v>
      </c>
      <c r="X102" s="38">
        <v>850</v>
      </c>
      <c r="Y102" s="179">
        <v>11.825671007175099</v>
      </c>
      <c r="Z102" s="93"/>
      <c r="AA102" s="103"/>
      <c r="AB102" s="103"/>
      <c r="AC102" s="103"/>
      <c r="AD102" s="103"/>
      <c r="AE102" s="93"/>
      <c r="AL102" s="92"/>
      <c r="AO102" s="32">
        <v>2014</v>
      </c>
      <c r="AP102" s="48" t="s">
        <v>110</v>
      </c>
      <c r="AQ102" s="61">
        <v>83</v>
      </c>
      <c r="AR102" s="61">
        <v>1637</v>
      </c>
      <c r="AS102" s="36">
        <v>15.4551007941356</v>
      </c>
      <c r="AU102" s="73">
        <v>2024</v>
      </c>
      <c r="AV102" s="74" t="s">
        <v>3</v>
      </c>
      <c r="AW102" s="73">
        <v>1128</v>
      </c>
      <c r="AX102" s="119">
        <v>6490</v>
      </c>
      <c r="AY102" s="120">
        <v>14.807035967445501</v>
      </c>
      <c r="AZ102" s="119">
        <v>7618</v>
      </c>
      <c r="BK102" s="119">
        <v>2015</v>
      </c>
      <c r="BL102" s="74" t="s">
        <v>4</v>
      </c>
      <c r="BM102" s="74" t="s">
        <v>133</v>
      </c>
      <c r="BN102" s="61">
        <v>72</v>
      </c>
      <c r="BO102" s="61">
        <v>113</v>
      </c>
      <c r="BP102" s="75">
        <v>63.716814159291999</v>
      </c>
      <c r="BQ102" s="93"/>
      <c r="BR102" s="93"/>
    </row>
    <row r="103" spans="1:76" x14ac:dyDescent="0.25">
      <c r="A103" s="91"/>
      <c r="B103" s="73">
        <v>2017</v>
      </c>
      <c r="C103" s="74" t="s">
        <v>3</v>
      </c>
      <c r="D103" s="74" t="s">
        <v>111</v>
      </c>
      <c r="E103" s="73">
        <v>1385</v>
      </c>
      <c r="F103" s="73">
        <v>398</v>
      </c>
      <c r="G103" s="191">
        <v>28.736462093862801</v>
      </c>
      <c r="H103" s="93"/>
      <c r="R103" s="92"/>
      <c r="T103" s="82">
        <v>2019</v>
      </c>
      <c r="U103" s="74" t="s">
        <v>3</v>
      </c>
      <c r="V103" s="74" t="s">
        <v>919</v>
      </c>
      <c r="W103" s="38">
        <v>3763</v>
      </c>
      <c r="X103" s="38">
        <v>445</v>
      </c>
      <c r="Y103" s="179">
        <v>16.159250585480098</v>
      </c>
      <c r="Z103" s="93"/>
      <c r="AA103" s="103"/>
      <c r="AB103" s="103"/>
      <c r="AC103" s="103"/>
      <c r="AD103" s="103"/>
      <c r="AE103" s="93"/>
      <c r="AL103" s="92"/>
      <c r="AO103" s="32">
        <v>2015</v>
      </c>
      <c r="AP103" s="48" t="s">
        <v>8</v>
      </c>
      <c r="AQ103" s="61">
        <v>426</v>
      </c>
      <c r="AR103" s="61">
        <v>152</v>
      </c>
      <c r="AS103" s="36">
        <v>28.289473684210499</v>
      </c>
      <c r="AU103" s="73">
        <v>2024</v>
      </c>
      <c r="AV103" s="74" t="s">
        <v>4</v>
      </c>
      <c r="AW103" s="73">
        <v>430</v>
      </c>
      <c r="AX103" s="119">
        <v>3092</v>
      </c>
      <c r="AY103" s="120">
        <v>12.2089721749006</v>
      </c>
      <c r="AZ103" s="119">
        <v>3522</v>
      </c>
      <c r="BK103" s="119">
        <v>2015</v>
      </c>
      <c r="BL103" s="74" t="s">
        <v>4</v>
      </c>
      <c r="BM103" s="74" t="s">
        <v>134</v>
      </c>
      <c r="BN103" s="61">
        <v>33</v>
      </c>
      <c r="BO103" s="61">
        <v>113</v>
      </c>
      <c r="BP103" s="75">
        <v>29.203539823008899</v>
      </c>
      <c r="BQ103" s="93"/>
      <c r="BR103" s="93"/>
    </row>
    <row r="104" spans="1:76" x14ac:dyDescent="0.25">
      <c r="A104" s="91"/>
      <c r="B104" s="73">
        <v>2017</v>
      </c>
      <c r="C104" s="74" t="s">
        <v>3</v>
      </c>
      <c r="D104" s="74" t="s">
        <v>112</v>
      </c>
      <c r="E104" s="73">
        <v>1385</v>
      </c>
      <c r="F104" s="73">
        <v>364</v>
      </c>
      <c r="G104" s="191">
        <v>26.281588447653402</v>
      </c>
      <c r="H104" s="93"/>
      <c r="R104" s="92"/>
      <c r="T104" s="82">
        <v>2019</v>
      </c>
      <c r="U104" s="74" t="s">
        <v>4</v>
      </c>
      <c r="V104" s="74" t="s">
        <v>118</v>
      </c>
      <c r="W104" s="38">
        <v>1708</v>
      </c>
      <c r="X104" s="38">
        <v>276</v>
      </c>
      <c r="Y104" s="179">
        <v>11.832280298678899</v>
      </c>
      <c r="Z104" s="93"/>
      <c r="AA104" s="103"/>
      <c r="AB104" s="103"/>
      <c r="AC104" s="103"/>
      <c r="AD104" s="103"/>
      <c r="AE104" s="93"/>
      <c r="AL104" s="92"/>
      <c r="AO104" s="32">
        <v>2015</v>
      </c>
      <c r="AP104" s="48" t="s">
        <v>9</v>
      </c>
      <c r="AQ104" s="61">
        <v>1159</v>
      </c>
      <c r="AR104" s="61">
        <v>152</v>
      </c>
      <c r="AS104" s="36">
        <v>29.605263157894701</v>
      </c>
      <c r="AU104" s="73">
        <v>2024</v>
      </c>
      <c r="AV104" s="74" t="s">
        <v>5</v>
      </c>
      <c r="AW104" s="73">
        <v>774</v>
      </c>
      <c r="AX104" s="119">
        <v>5013</v>
      </c>
      <c r="AY104" s="120">
        <v>13.374805598755801</v>
      </c>
      <c r="AZ104" s="119">
        <v>5787</v>
      </c>
      <c r="BK104" s="119">
        <v>2015</v>
      </c>
      <c r="BL104" s="74" t="s">
        <v>4</v>
      </c>
      <c r="BM104" s="74" t="s">
        <v>907</v>
      </c>
      <c r="BN104" s="61">
        <v>8</v>
      </c>
      <c r="BO104" s="61">
        <v>113</v>
      </c>
      <c r="BP104" s="75">
        <v>7.0796460176991198</v>
      </c>
      <c r="BQ104" s="93"/>
      <c r="BR104" s="93"/>
    </row>
    <row r="105" spans="1:76" x14ac:dyDescent="0.25">
      <c r="A105" s="91"/>
      <c r="B105" s="73">
        <v>2017</v>
      </c>
      <c r="C105" s="74" t="s">
        <v>3</v>
      </c>
      <c r="D105" s="74" t="s">
        <v>113</v>
      </c>
      <c r="E105" s="73">
        <v>1385</v>
      </c>
      <c r="F105" s="73">
        <v>623</v>
      </c>
      <c r="G105" s="191">
        <v>44.981949458483797</v>
      </c>
      <c r="H105" s="93"/>
      <c r="R105" s="92"/>
      <c r="T105" s="82">
        <v>2019</v>
      </c>
      <c r="U105" s="74" t="s">
        <v>4</v>
      </c>
      <c r="V105" s="74" t="s">
        <v>919</v>
      </c>
      <c r="W105" s="38">
        <v>1741</v>
      </c>
      <c r="X105" s="38">
        <v>206</v>
      </c>
      <c r="Y105" s="179">
        <v>20.888509184109399</v>
      </c>
      <c r="Z105" s="93"/>
      <c r="AA105" s="103"/>
      <c r="AB105" s="103"/>
      <c r="AC105" s="103"/>
      <c r="AD105" s="103"/>
      <c r="AE105" s="93"/>
      <c r="AL105" s="92"/>
      <c r="AO105" s="32">
        <v>2015</v>
      </c>
      <c r="AP105" s="48" t="s">
        <v>84</v>
      </c>
      <c r="AQ105" s="61">
        <v>1689</v>
      </c>
      <c r="AR105" s="61">
        <v>351</v>
      </c>
      <c r="AS105" s="36">
        <v>13.960113960114001</v>
      </c>
      <c r="AU105" s="73">
        <v>2024</v>
      </c>
      <c r="AV105" s="74" t="s">
        <v>6</v>
      </c>
      <c r="AW105" s="73">
        <v>1893</v>
      </c>
      <c r="AX105" s="119">
        <v>8780</v>
      </c>
      <c r="AY105" s="120">
        <v>17.736344045722898</v>
      </c>
      <c r="AZ105" s="119">
        <v>10673</v>
      </c>
      <c r="BK105" s="119">
        <v>2015</v>
      </c>
      <c r="BL105" s="74" t="s">
        <v>5</v>
      </c>
      <c r="BM105" s="74" t="s">
        <v>133</v>
      </c>
      <c r="BN105" s="61">
        <v>111</v>
      </c>
      <c r="BO105" s="61">
        <v>175</v>
      </c>
      <c r="BP105" s="75">
        <v>63.428571428571402</v>
      </c>
      <c r="BQ105" s="93"/>
      <c r="BR105" s="93"/>
    </row>
    <row r="106" spans="1:76" x14ac:dyDescent="0.25">
      <c r="A106" s="91"/>
      <c r="B106" s="73">
        <v>2017</v>
      </c>
      <c r="C106" s="74" t="s">
        <v>4</v>
      </c>
      <c r="D106" s="74" t="s">
        <v>111</v>
      </c>
      <c r="E106" s="73">
        <v>474</v>
      </c>
      <c r="F106" s="73">
        <v>172</v>
      </c>
      <c r="G106" s="191">
        <v>36.286919831223599</v>
      </c>
      <c r="H106" s="93"/>
      <c r="R106" s="92"/>
      <c r="T106" s="82">
        <v>2019</v>
      </c>
      <c r="U106" s="74" t="s">
        <v>5</v>
      </c>
      <c r="V106" s="74" t="s">
        <v>118</v>
      </c>
      <c r="W106" s="38">
        <v>2341</v>
      </c>
      <c r="X106" s="38">
        <v>489</v>
      </c>
      <c r="Y106" s="179">
        <v>11.3040629095675</v>
      </c>
      <c r="Z106" s="93"/>
      <c r="AA106" s="103"/>
      <c r="AB106" s="103"/>
      <c r="AC106" s="103"/>
      <c r="AD106" s="103"/>
      <c r="AE106" s="93"/>
      <c r="AL106" s="92"/>
      <c r="AO106" s="32">
        <v>2015</v>
      </c>
      <c r="AP106" s="48" t="s">
        <v>10</v>
      </c>
      <c r="AQ106" s="61">
        <v>152</v>
      </c>
      <c r="AR106" s="61">
        <v>394</v>
      </c>
      <c r="AS106" s="36">
        <v>21.3197969543147</v>
      </c>
      <c r="AU106" s="73">
        <v>2025</v>
      </c>
      <c r="AV106" s="74" t="s">
        <v>2</v>
      </c>
      <c r="AW106" s="73">
        <v>1950</v>
      </c>
      <c r="AX106" s="119">
        <v>11663</v>
      </c>
      <c r="AY106" s="120">
        <v>14.324542716521</v>
      </c>
      <c r="AZ106" s="119">
        <v>13613</v>
      </c>
      <c r="BK106" s="119">
        <v>2015</v>
      </c>
      <c r="BL106" s="74" t="s">
        <v>5</v>
      </c>
      <c r="BM106" s="74" t="s">
        <v>134</v>
      </c>
      <c r="BN106" s="61">
        <v>50</v>
      </c>
      <c r="BO106" s="61">
        <v>175</v>
      </c>
      <c r="BP106" s="75">
        <v>28.571428571428601</v>
      </c>
      <c r="BQ106" s="93"/>
      <c r="BR106" s="93"/>
    </row>
    <row r="107" spans="1:76" x14ac:dyDescent="0.25">
      <c r="A107" s="91"/>
      <c r="B107" s="73">
        <v>2017</v>
      </c>
      <c r="C107" s="74" t="s">
        <v>4</v>
      </c>
      <c r="D107" s="74" t="s">
        <v>112</v>
      </c>
      <c r="E107" s="73">
        <v>474</v>
      </c>
      <c r="F107" s="73">
        <v>120</v>
      </c>
      <c r="G107" s="191">
        <v>25.3164556962025</v>
      </c>
      <c r="H107" s="93"/>
      <c r="R107" s="92"/>
      <c r="T107" s="82">
        <v>2019</v>
      </c>
      <c r="U107" s="74" t="s">
        <v>5</v>
      </c>
      <c r="V107" s="74" t="s">
        <v>919</v>
      </c>
      <c r="W107" s="38">
        <v>3052</v>
      </c>
      <c r="X107" s="38">
        <v>345</v>
      </c>
      <c r="Y107" s="179">
        <v>24.952380952380999</v>
      </c>
      <c r="Z107" s="93"/>
      <c r="AA107" s="103"/>
      <c r="AB107" s="103"/>
      <c r="AC107" s="103"/>
      <c r="AD107" s="103"/>
      <c r="AE107" s="93"/>
      <c r="AL107" s="92"/>
      <c r="AO107" s="32">
        <v>2015</v>
      </c>
      <c r="AP107" s="48" t="s">
        <v>85</v>
      </c>
      <c r="AQ107" s="61">
        <v>152</v>
      </c>
      <c r="AR107" s="61">
        <v>219</v>
      </c>
      <c r="AS107" s="36">
        <v>25.1141552511416</v>
      </c>
      <c r="AU107" s="73">
        <v>2025</v>
      </c>
      <c r="AV107" s="74" t="s">
        <v>3</v>
      </c>
      <c r="AW107" s="73">
        <v>1129</v>
      </c>
      <c r="AX107" s="119">
        <v>6995</v>
      </c>
      <c r="AY107" s="120">
        <v>13.897095027080301</v>
      </c>
      <c r="AZ107" s="119">
        <v>8124</v>
      </c>
      <c r="BK107" s="119">
        <v>2015</v>
      </c>
      <c r="BL107" s="74" t="s">
        <v>5</v>
      </c>
      <c r="BM107" s="74" t="s">
        <v>906</v>
      </c>
      <c r="BN107" s="61">
        <v>3</v>
      </c>
      <c r="BO107" s="61">
        <v>175</v>
      </c>
      <c r="BP107" s="75">
        <v>1.71428571428571</v>
      </c>
      <c r="BQ107" s="93"/>
      <c r="BR107" s="94" t="s">
        <v>127</v>
      </c>
      <c r="BS107" t="s">
        <v>2</v>
      </c>
    </row>
    <row r="108" spans="1:76" x14ac:dyDescent="0.25">
      <c r="A108" s="91"/>
      <c r="B108" s="73">
        <v>2017</v>
      </c>
      <c r="C108" s="74" t="s">
        <v>4</v>
      </c>
      <c r="D108" s="74" t="s">
        <v>113</v>
      </c>
      <c r="E108" s="73">
        <v>474</v>
      </c>
      <c r="F108" s="73">
        <v>182</v>
      </c>
      <c r="G108" s="191">
        <v>38.396624472573798</v>
      </c>
      <c r="H108" s="93"/>
      <c r="R108" s="92"/>
      <c r="T108" s="82">
        <v>2019</v>
      </c>
      <c r="U108" s="74" t="s">
        <v>6</v>
      </c>
      <c r="V108" s="74" t="s">
        <v>118</v>
      </c>
      <c r="W108" s="38">
        <v>4200</v>
      </c>
      <c r="X108" s="38">
        <v>1048</v>
      </c>
      <c r="Y108" s="179">
        <v>12.4257425742574</v>
      </c>
      <c r="Z108" s="93"/>
      <c r="AA108" s="103"/>
      <c r="AB108" s="103"/>
      <c r="AC108" s="103"/>
      <c r="AD108" s="103"/>
      <c r="AE108" s="93"/>
      <c r="AL108" s="92"/>
      <c r="AO108" s="32">
        <v>2015</v>
      </c>
      <c r="AP108" s="48" t="s">
        <v>11</v>
      </c>
      <c r="AQ108" s="61">
        <v>351</v>
      </c>
      <c r="AR108" s="61">
        <v>362</v>
      </c>
      <c r="AS108" s="36">
        <v>33.977900552486197</v>
      </c>
      <c r="AU108" s="73">
        <v>2025</v>
      </c>
      <c r="AV108" s="74" t="s">
        <v>4</v>
      </c>
      <c r="AW108" s="73">
        <v>405</v>
      </c>
      <c r="AX108" s="119">
        <v>3314</v>
      </c>
      <c r="AY108" s="120">
        <v>10.8900242000538</v>
      </c>
      <c r="AZ108" s="119">
        <v>3719</v>
      </c>
      <c r="BK108" s="119">
        <v>2015</v>
      </c>
      <c r="BL108" s="74" t="s">
        <v>5</v>
      </c>
      <c r="BM108" s="74" t="s">
        <v>907</v>
      </c>
      <c r="BN108" s="61">
        <v>11</v>
      </c>
      <c r="BO108" s="61">
        <v>175</v>
      </c>
      <c r="BP108" s="75">
        <v>6.28571428571429</v>
      </c>
      <c r="BQ108" s="93"/>
      <c r="BR108" s="93"/>
    </row>
    <row r="109" spans="1:76" x14ac:dyDescent="0.25">
      <c r="A109" s="91"/>
      <c r="B109" s="73">
        <v>2017</v>
      </c>
      <c r="C109" s="74" t="s">
        <v>5</v>
      </c>
      <c r="D109" s="74" t="s">
        <v>111</v>
      </c>
      <c r="E109" s="73">
        <v>823</v>
      </c>
      <c r="F109" s="73">
        <v>303</v>
      </c>
      <c r="G109" s="191">
        <v>36.816524908870001</v>
      </c>
      <c r="H109" s="93"/>
      <c r="R109" s="92"/>
      <c r="T109" s="82">
        <v>2019</v>
      </c>
      <c r="U109" s="74" t="s">
        <v>6</v>
      </c>
      <c r="V109" s="74" t="s">
        <v>919</v>
      </c>
      <c r="W109" s="38">
        <v>6060</v>
      </c>
      <c r="X109" s="38">
        <v>753</v>
      </c>
      <c r="Y109" s="179">
        <v>25.146088595664501</v>
      </c>
      <c r="Z109" s="93"/>
      <c r="AA109" s="103"/>
      <c r="AB109" s="103"/>
      <c r="AC109" s="103"/>
      <c r="AD109" s="103"/>
      <c r="AE109" s="93"/>
      <c r="AL109" s="92"/>
      <c r="AO109" s="32">
        <v>2015</v>
      </c>
      <c r="AP109" s="48" t="s">
        <v>12</v>
      </c>
      <c r="AQ109" s="61">
        <v>394</v>
      </c>
      <c r="AR109" s="61">
        <v>331</v>
      </c>
      <c r="AS109" s="36">
        <v>23.867069486404802</v>
      </c>
      <c r="AU109" s="73">
        <v>2025</v>
      </c>
      <c r="AV109" s="74" t="s">
        <v>5</v>
      </c>
      <c r="AW109" s="73">
        <v>775</v>
      </c>
      <c r="AX109" s="119">
        <v>5233</v>
      </c>
      <c r="AY109" s="120">
        <v>12.8994673768309</v>
      </c>
      <c r="AZ109" s="119">
        <v>6008</v>
      </c>
      <c r="BK109" s="119">
        <v>2015</v>
      </c>
      <c r="BL109" s="74" t="s">
        <v>6</v>
      </c>
      <c r="BM109" s="74" t="s">
        <v>133</v>
      </c>
      <c r="BN109" s="61">
        <v>243</v>
      </c>
      <c r="BO109" s="61">
        <v>414</v>
      </c>
      <c r="BP109" s="75">
        <v>58.695652173913103</v>
      </c>
      <c r="BQ109" s="93"/>
      <c r="BR109" s="94" t="s">
        <v>136</v>
      </c>
      <c r="BS109" s="94" t="s">
        <v>119</v>
      </c>
      <c r="BT109"/>
      <c r="BU109"/>
      <c r="BV109"/>
      <c r="BW109"/>
      <c r="BX109"/>
    </row>
    <row r="110" spans="1:76" x14ac:dyDescent="0.25">
      <c r="A110" s="91"/>
      <c r="B110" s="73">
        <v>2017</v>
      </c>
      <c r="C110" s="74" t="s">
        <v>5</v>
      </c>
      <c r="D110" s="74" t="s">
        <v>112</v>
      </c>
      <c r="E110" s="73">
        <v>823</v>
      </c>
      <c r="F110" s="73">
        <v>198</v>
      </c>
      <c r="G110" s="191">
        <v>24.0583232077764</v>
      </c>
      <c r="H110" s="93"/>
      <c r="I110" s="93"/>
      <c r="J110" s="93"/>
      <c r="K110" s="93"/>
      <c r="L110" s="93"/>
      <c r="M110" s="93"/>
      <c r="R110" s="92"/>
      <c r="T110" s="82">
        <v>2020</v>
      </c>
      <c r="U110" s="74" t="s">
        <v>2</v>
      </c>
      <c r="V110" s="74" t="s">
        <v>118</v>
      </c>
      <c r="W110" s="38">
        <v>5305</v>
      </c>
      <c r="X110" s="38">
        <v>1334</v>
      </c>
      <c r="Y110" s="179">
        <v>12.545344619105199</v>
      </c>
      <c r="Z110" s="93"/>
      <c r="AA110" s="103"/>
      <c r="AB110" s="103"/>
      <c r="AC110" s="103"/>
      <c r="AD110" s="103"/>
      <c r="AE110" s="93"/>
      <c r="AL110" s="92"/>
      <c r="AO110" s="32">
        <v>2015</v>
      </c>
      <c r="AP110" s="48" t="s">
        <v>56</v>
      </c>
      <c r="AQ110" s="61">
        <v>219</v>
      </c>
      <c r="AR110" s="61">
        <v>223</v>
      </c>
      <c r="AS110" s="36">
        <v>12.1076233183857</v>
      </c>
      <c r="AU110" s="76">
        <v>2025</v>
      </c>
      <c r="AV110" s="77" t="s">
        <v>6</v>
      </c>
      <c r="AW110" s="76">
        <v>1884</v>
      </c>
      <c r="AX110" s="173">
        <v>9329</v>
      </c>
      <c r="AY110" s="182">
        <v>16.801926335503399</v>
      </c>
      <c r="AZ110" s="173">
        <v>11213</v>
      </c>
      <c r="BK110" s="119">
        <v>2015</v>
      </c>
      <c r="BL110" s="74" t="s">
        <v>6</v>
      </c>
      <c r="BM110" s="74" t="s">
        <v>134</v>
      </c>
      <c r="BN110" s="61">
        <v>146</v>
      </c>
      <c r="BO110" s="61">
        <v>414</v>
      </c>
      <c r="BP110" s="75">
        <v>35.265700483091798</v>
      </c>
      <c r="BQ110" s="93"/>
      <c r="BR110" s="94" t="s">
        <v>120</v>
      </c>
      <c r="BS110" t="s">
        <v>133</v>
      </c>
      <c r="BT110" t="s">
        <v>134</v>
      </c>
      <c r="BU110" t="s">
        <v>906</v>
      </c>
      <c r="BV110" t="s">
        <v>907</v>
      </c>
      <c r="BW110" t="s">
        <v>135</v>
      </c>
      <c r="BX110" t="s">
        <v>121</v>
      </c>
    </row>
    <row r="111" spans="1:76" x14ac:dyDescent="0.25">
      <c r="A111" s="91"/>
      <c r="B111" s="73">
        <v>2017</v>
      </c>
      <c r="C111" s="74" t="s">
        <v>5</v>
      </c>
      <c r="D111" s="74" t="s">
        <v>113</v>
      </c>
      <c r="E111" s="73">
        <v>823</v>
      </c>
      <c r="F111" s="73">
        <v>322</v>
      </c>
      <c r="G111" s="191">
        <v>39.125151883353602</v>
      </c>
      <c r="H111" s="93"/>
      <c r="I111" s="93"/>
      <c r="J111" s="93"/>
      <c r="K111" s="93"/>
      <c r="L111" s="93"/>
      <c r="M111" s="93"/>
      <c r="R111" s="92"/>
      <c r="T111" s="82">
        <v>2020</v>
      </c>
      <c r="U111" s="74" t="s">
        <v>2</v>
      </c>
      <c r="V111" s="74" t="s">
        <v>919</v>
      </c>
      <c r="W111" s="38">
        <v>6616</v>
      </c>
      <c r="X111" s="38">
        <v>830</v>
      </c>
      <c r="Y111" s="179">
        <v>24.2349048800662</v>
      </c>
      <c r="Z111" s="93"/>
      <c r="AA111" s="93"/>
      <c r="AB111" s="93"/>
      <c r="AC111" s="93"/>
      <c r="AD111" s="93"/>
      <c r="AE111" s="93"/>
      <c r="AL111" s="92"/>
      <c r="AO111" s="32">
        <v>2015</v>
      </c>
      <c r="AP111" s="48" t="s">
        <v>13</v>
      </c>
      <c r="AQ111" s="61">
        <v>362</v>
      </c>
      <c r="AR111" s="61">
        <v>127</v>
      </c>
      <c r="AS111" s="36">
        <v>22.834645669291302</v>
      </c>
      <c r="BK111" s="119">
        <v>2015</v>
      </c>
      <c r="BL111" s="74" t="s">
        <v>6</v>
      </c>
      <c r="BM111" s="74" t="s">
        <v>906</v>
      </c>
      <c r="BN111" s="61">
        <v>4</v>
      </c>
      <c r="BO111" s="61">
        <v>414</v>
      </c>
      <c r="BP111" s="75">
        <v>0.96618357487923001</v>
      </c>
      <c r="BQ111" s="93"/>
      <c r="BR111" s="156">
        <v>2014</v>
      </c>
      <c r="BS111" s="134">
        <v>48.007590132827303</v>
      </c>
      <c r="BT111" s="134">
        <v>37.381404174573099</v>
      </c>
      <c r="BU111" s="134">
        <v>3.2258064516128999</v>
      </c>
      <c r="BV111" s="134">
        <v>7.4003795066413698</v>
      </c>
      <c r="BW111" s="134">
        <v>3.9848197343453502</v>
      </c>
      <c r="BX111" s="134">
        <v>100.00000000000001</v>
      </c>
    </row>
    <row r="112" spans="1:76" x14ac:dyDescent="0.25">
      <c r="A112" s="91"/>
      <c r="B112" s="73">
        <v>2017</v>
      </c>
      <c r="C112" s="74" t="s">
        <v>6</v>
      </c>
      <c r="D112" s="74" t="s">
        <v>111</v>
      </c>
      <c r="E112" s="73">
        <v>1853</v>
      </c>
      <c r="F112" s="73">
        <v>689</v>
      </c>
      <c r="G112" s="191">
        <v>37.182946573124703</v>
      </c>
      <c r="H112" s="93"/>
      <c r="I112" s="93"/>
      <c r="J112" s="93"/>
      <c r="K112" s="93"/>
      <c r="L112" s="93"/>
      <c r="M112" s="93"/>
      <c r="R112" s="92"/>
      <c r="T112" s="82">
        <v>2020</v>
      </c>
      <c r="U112" s="74" t="s">
        <v>3</v>
      </c>
      <c r="V112" s="74" t="s">
        <v>118</v>
      </c>
      <c r="W112" s="38">
        <v>3627</v>
      </c>
      <c r="X112" s="38">
        <v>879</v>
      </c>
      <c r="Y112" s="179">
        <v>13.2777922416038</v>
      </c>
      <c r="Z112" s="93"/>
      <c r="AA112" s="93"/>
      <c r="AB112" s="93"/>
      <c r="AC112" s="93"/>
      <c r="AD112" s="93"/>
      <c r="AE112" s="93"/>
      <c r="AL112" s="92"/>
      <c r="AO112" s="32">
        <v>2015</v>
      </c>
      <c r="AP112" s="48" t="s">
        <v>14</v>
      </c>
      <c r="AQ112" s="61">
        <v>331</v>
      </c>
      <c r="AR112" s="61">
        <v>210</v>
      </c>
      <c r="AS112" s="36">
        <v>20.476190476190499</v>
      </c>
      <c r="AU112" s="94" t="s">
        <v>136</v>
      </c>
      <c r="AV112" s="94" t="s">
        <v>119</v>
      </c>
      <c r="BK112" s="119">
        <v>2015</v>
      </c>
      <c r="BL112" s="74" t="s">
        <v>6</v>
      </c>
      <c r="BM112" s="74" t="s">
        <v>907</v>
      </c>
      <c r="BN112" s="61">
        <v>20</v>
      </c>
      <c r="BO112" s="61">
        <v>414</v>
      </c>
      <c r="BP112" s="75">
        <v>4.8309178743961398</v>
      </c>
      <c r="BQ112" s="93"/>
      <c r="BR112" s="156">
        <v>2015</v>
      </c>
      <c r="BS112" s="134">
        <v>52.152317880794698</v>
      </c>
      <c r="BT112" s="134">
        <v>39.072847682119203</v>
      </c>
      <c r="BU112" s="134">
        <v>2.8145695364238401</v>
      </c>
      <c r="BV112" s="134">
        <v>4.3046357615894104</v>
      </c>
      <c r="BW112" s="134">
        <v>1.6556291390728499</v>
      </c>
      <c r="BX112" s="134">
        <v>100</v>
      </c>
    </row>
    <row r="113" spans="1:76" x14ac:dyDescent="0.25">
      <c r="A113" s="91"/>
      <c r="B113" s="73">
        <v>2017</v>
      </c>
      <c r="C113" s="74" t="s">
        <v>6</v>
      </c>
      <c r="D113" s="74" t="s">
        <v>112</v>
      </c>
      <c r="E113" s="73">
        <v>1853</v>
      </c>
      <c r="F113" s="73">
        <v>455</v>
      </c>
      <c r="G113" s="191">
        <v>24.554776038855898</v>
      </c>
      <c r="H113" s="93"/>
      <c r="I113" s="93"/>
      <c r="J113" s="93"/>
      <c r="K113" s="93"/>
      <c r="L113" s="93"/>
      <c r="M113" s="93"/>
      <c r="R113" s="92"/>
      <c r="T113" s="82">
        <v>2020</v>
      </c>
      <c r="U113" s="74" t="s">
        <v>3</v>
      </c>
      <c r="V113" s="74" t="s">
        <v>919</v>
      </c>
      <c r="W113" s="38">
        <v>3841</v>
      </c>
      <c r="X113" s="38">
        <v>510</v>
      </c>
      <c r="Y113" s="179">
        <v>17.4957118353345</v>
      </c>
      <c r="Z113" s="93"/>
      <c r="AA113" s="93"/>
      <c r="AB113" s="93"/>
      <c r="AC113" s="93"/>
      <c r="AD113" s="93"/>
      <c r="AE113" s="93"/>
      <c r="AL113" s="92"/>
      <c r="AO113" s="32">
        <v>2015</v>
      </c>
      <c r="AP113" s="48" t="s">
        <v>86</v>
      </c>
      <c r="AQ113" s="61">
        <v>223</v>
      </c>
      <c r="AR113" s="61">
        <v>950</v>
      </c>
      <c r="AS113" s="36">
        <v>25.684210526315798</v>
      </c>
      <c r="AU113" s="94" t="s">
        <v>120</v>
      </c>
      <c r="AV113" t="s">
        <v>2</v>
      </c>
      <c r="AW113" t="s">
        <v>3</v>
      </c>
      <c r="AX113" t="s">
        <v>4</v>
      </c>
      <c r="AY113" t="s">
        <v>5</v>
      </c>
      <c r="AZ113" t="s">
        <v>6</v>
      </c>
      <c r="BA113" t="s">
        <v>121</v>
      </c>
      <c r="BK113" s="119">
        <v>2015</v>
      </c>
      <c r="BL113" s="74" t="s">
        <v>6</v>
      </c>
      <c r="BM113" s="74" t="s">
        <v>135</v>
      </c>
      <c r="BN113" s="61">
        <v>1</v>
      </c>
      <c r="BO113" s="61">
        <v>414</v>
      </c>
      <c r="BP113" s="75">
        <v>0.24154589371981</v>
      </c>
      <c r="BQ113" s="93"/>
      <c r="BR113" s="156">
        <v>2016</v>
      </c>
      <c r="BS113" s="134">
        <v>54.867256637168197</v>
      </c>
      <c r="BT113" s="134">
        <v>38.053097345132699</v>
      </c>
      <c r="BU113" s="134">
        <v>2.3008849557522102</v>
      </c>
      <c r="BV113" s="134">
        <v>3.5398230088495599</v>
      </c>
      <c r="BW113" s="134">
        <v>1.2389380530973499</v>
      </c>
      <c r="BX113" s="134">
        <v>100.00000000000003</v>
      </c>
    </row>
    <row r="114" spans="1:76" x14ac:dyDescent="0.25">
      <c r="A114" s="91"/>
      <c r="B114" s="73">
        <v>2017</v>
      </c>
      <c r="C114" s="74" t="s">
        <v>6</v>
      </c>
      <c r="D114" s="74" t="s">
        <v>113</v>
      </c>
      <c r="E114" s="73">
        <v>1853</v>
      </c>
      <c r="F114" s="73">
        <v>709</v>
      </c>
      <c r="G114" s="191">
        <v>38.262277388019399</v>
      </c>
      <c r="H114" s="93"/>
      <c r="I114" s="93"/>
      <c r="J114" s="93"/>
      <c r="K114" s="93"/>
      <c r="L114" s="93"/>
      <c r="M114" s="93"/>
      <c r="R114" s="92"/>
      <c r="T114" s="82">
        <v>2020</v>
      </c>
      <c r="U114" s="74" t="s">
        <v>4</v>
      </c>
      <c r="V114" s="74" t="s">
        <v>118</v>
      </c>
      <c r="W114" s="38">
        <v>1749</v>
      </c>
      <c r="X114" s="38">
        <v>306</v>
      </c>
      <c r="Y114" s="179">
        <v>11.7062396466041</v>
      </c>
      <c r="Z114" s="93"/>
      <c r="AA114" s="93"/>
      <c r="AB114" s="93"/>
      <c r="AC114" s="93"/>
      <c r="AD114" s="93"/>
      <c r="AE114" s="93"/>
      <c r="AL114" s="92"/>
      <c r="AO114" s="32">
        <v>2015</v>
      </c>
      <c r="AP114" s="48" t="s">
        <v>88</v>
      </c>
      <c r="AQ114" s="61">
        <v>127</v>
      </c>
      <c r="AR114" s="61">
        <v>28</v>
      </c>
      <c r="AS114" s="36" t="s">
        <v>137</v>
      </c>
      <c r="AU114" s="180">
        <v>2014</v>
      </c>
      <c r="AV114" s="181">
        <v>21.911138161899</v>
      </c>
      <c r="AW114" s="181">
        <v>17.3433300325364</v>
      </c>
      <c r="AX114" s="181">
        <v>16.155419222903902</v>
      </c>
      <c r="AY114" s="181">
        <v>16.734143049932499</v>
      </c>
      <c r="AZ114" s="181">
        <v>20.924548352816199</v>
      </c>
      <c r="BA114" s="181">
        <v>93.068578820088007</v>
      </c>
      <c r="BK114" s="119">
        <v>2016</v>
      </c>
      <c r="BL114" s="74" t="s">
        <v>2</v>
      </c>
      <c r="BM114" s="74" t="s">
        <v>133</v>
      </c>
      <c r="BN114" s="61">
        <v>310</v>
      </c>
      <c r="BO114" s="61">
        <v>565</v>
      </c>
      <c r="BP114" s="75">
        <v>54.867256637168197</v>
      </c>
      <c r="BQ114" s="93"/>
      <c r="BR114" s="156">
        <v>2017</v>
      </c>
      <c r="BS114" s="134">
        <v>59.265442404006698</v>
      </c>
      <c r="BT114" s="134">
        <v>31.552587646076802</v>
      </c>
      <c r="BU114" s="134">
        <v>2.3372287145242101</v>
      </c>
      <c r="BV114" s="134">
        <v>5.3422370617696204</v>
      </c>
      <c r="BW114" s="134">
        <v>1.50250417362271</v>
      </c>
      <c r="BX114" s="134">
        <v>100.00000000000006</v>
      </c>
    </row>
    <row r="115" spans="1:76" x14ac:dyDescent="0.25">
      <c r="A115" s="91"/>
      <c r="B115" s="73">
        <v>2018</v>
      </c>
      <c r="C115" s="74" t="s">
        <v>2</v>
      </c>
      <c r="D115" s="74" t="s">
        <v>111</v>
      </c>
      <c r="E115" s="73">
        <v>2336</v>
      </c>
      <c r="F115" s="73">
        <v>929</v>
      </c>
      <c r="G115" s="191">
        <v>39.768835616438402</v>
      </c>
      <c r="H115" s="93"/>
      <c r="I115" s="93"/>
      <c r="J115" s="93"/>
      <c r="K115" s="93"/>
      <c r="L115" s="93"/>
      <c r="M115" s="93"/>
      <c r="R115" s="92"/>
      <c r="T115" s="82">
        <v>2020</v>
      </c>
      <c r="U115" s="74" t="s">
        <v>4</v>
      </c>
      <c r="V115" s="74" t="s">
        <v>919</v>
      </c>
      <c r="W115" s="38">
        <v>1811</v>
      </c>
      <c r="X115" s="38">
        <v>212</v>
      </c>
      <c r="Y115" s="179">
        <v>21.7465753424658</v>
      </c>
      <c r="Z115" s="93"/>
      <c r="AA115" s="93"/>
      <c r="AB115" s="93"/>
      <c r="AC115" s="93"/>
      <c r="AD115" s="93"/>
      <c r="AE115" s="93"/>
      <c r="AL115" s="92"/>
      <c r="AO115" s="32">
        <v>2015</v>
      </c>
      <c r="AP115" s="48" t="s">
        <v>37</v>
      </c>
      <c r="AQ115" s="61">
        <v>210</v>
      </c>
      <c r="AR115" s="61">
        <v>205</v>
      </c>
      <c r="AS115" s="36">
        <v>22.439024390243901</v>
      </c>
      <c r="AU115" s="180">
        <v>2015</v>
      </c>
      <c r="AV115" s="181">
        <v>21.3024190173265</v>
      </c>
      <c r="AW115" s="181">
        <v>17.713097713097699</v>
      </c>
      <c r="AX115" s="181">
        <v>15.101923629055401</v>
      </c>
      <c r="AY115" s="181">
        <v>16.1619984859955</v>
      </c>
      <c r="AZ115" s="181">
        <v>20.110855469566999</v>
      </c>
      <c r="BA115" s="181">
        <v>90.390294315042098</v>
      </c>
      <c r="BK115" s="119">
        <v>2016</v>
      </c>
      <c r="BL115" s="74" t="s">
        <v>2</v>
      </c>
      <c r="BM115" s="74" t="s">
        <v>134</v>
      </c>
      <c r="BN115" s="61">
        <v>215</v>
      </c>
      <c r="BO115" s="61">
        <v>565</v>
      </c>
      <c r="BP115" s="75">
        <v>38.053097345132699</v>
      </c>
      <c r="BQ115" s="93"/>
      <c r="BR115" s="156">
        <v>2018</v>
      </c>
      <c r="BS115" s="134">
        <v>60.482374768089102</v>
      </c>
      <c r="BT115" s="134">
        <v>32.653061224489797</v>
      </c>
      <c r="BU115" s="134">
        <v>2.7829313543599299</v>
      </c>
      <c r="BV115" s="134">
        <v>2.7829313543599299</v>
      </c>
      <c r="BW115" s="134">
        <v>1.2987012987013</v>
      </c>
      <c r="BX115" s="134">
        <v>100.00000000000006</v>
      </c>
    </row>
    <row r="116" spans="1:76" x14ac:dyDescent="0.25">
      <c r="A116" s="91"/>
      <c r="B116" s="73">
        <v>2018</v>
      </c>
      <c r="C116" s="74" t="s">
        <v>2</v>
      </c>
      <c r="D116" s="74" t="s">
        <v>112</v>
      </c>
      <c r="E116" s="73">
        <v>2336</v>
      </c>
      <c r="F116" s="73">
        <v>614</v>
      </c>
      <c r="G116" s="191">
        <v>26.2842465753425</v>
      </c>
      <c r="H116" s="93"/>
      <c r="I116" s="93"/>
      <c r="J116" s="93"/>
      <c r="K116" s="93"/>
      <c r="L116" s="93"/>
      <c r="M116" s="93"/>
      <c r="R116" s="92"/>
      <c r="T116" s="82">
        <v>2020</v>
      </c>
      <c r="U116" s="74" t="s">
        <v>5</v>
      </c>
      <c r="V116" s="74" t="s">
        <v>118</v>
      </c>
      <c r="W116" s="38">
        <v>2336</v>
      </c>
      <c r="X116" s="38">
        <v>508</v>
      </c>
      <c r="Y116" s="179">
        <v>12.4715816823644</v>
      </c>
      <c r="Z116" s="93"/>
      <c r="AA116" s="93"/>
      <c r="AB116" s="93"/>
      <c r="AC116" s="93"/>
      <c r="AD116" s="93"/>
      <c r="AE116" s="93"/>
      <c r="AL116" s="92"/>
      <c r="AO116" s="32">
        <v>2015</v>
      </c>
      <c r="AP116" s="48" t="s">
        <v>66</v>
      </c>
      <c r="AQ116" s="61">
        <v>950</v>
      </c>
      <c r="AR116" s="61">
        <v>198</v>
      </c>
      <c r="AS116" s="36">
        <v>12.6262626262626</v>
      </c>
      <c r="AU116" s="180">
        <v>2016</v>
      </c>
      <c r="AV116" s="181">
        <v>21.121294690776999</v>
      </c>
      <c r="AW116" s="181">
        <v>18.181818181818201</v>
      </c>
      <c r="AX116" s="181">
        <v>14.7813822284908</v>
      </c>
      <c r="AY116" s="181">
        <v>16.093865484109401</v>
      </c>
      <c r="AZ116" s="181">
        <v>19.6339603457041</v>
      </c>
      <c r="BA116" s="181">
        <v>89.812320930899503</v>
      </c>
      <c r="BK116" s="119">
        <v>2016</v>
      </c>
      <c r="BL116" s="74" t="s">
        <v>2</v>
      </c>
      <c r="BM116" s="74" t="s">
        <v>906</v>
      </c>
      <c r="BN116" s="61">
        <v>13</v>
      </c>
      <c r="BO116" s="61">
        <v>565</v>
      </c>
      <c r="BP116" s="75">
        <v>2.3008849557522102</v>
      </c>
      <c r="BQ116" s="93"/>
      <c r="BR116" s="156">
        <v>2019</v>
      </c>
      <c r="BS116" s="134">
        <v>60.408163265306101</v>
      </c>
      <c r="BT116" s="134">
        <v>32.448979591836697</v>
      </c>
      <c r="BU116" s="134">
        <v>3.4693877551020398</v>
      </c>
      <c r="BV116" s="134">
        <v>2.4489795918367401</v>
      </c>
      <c r="BW116" s="134">
        <v>1.22448979591837</v>
      </c>
      <c r="BX116" s="134">
        <v>99.999999999999957</v>
      </c>
    </row>
    <row r="117" spans="1:76" x14ac:dyDescent="0.25">
      <c r="A117" s="91"/>
      <c r="B117" s="73">
        <v>2018</v>
      </c>
      <c r="C117" s="74" t="s">
        <v>2</v>
      </c>
      <c r="D117" s="74" t="s">
        <v>113</v>
      </c>
      <c r="E117" s="73">
        <v>2336</v>
      </c>
      <c r="F117" s="73">
        <v>793</v>
      </c>
      <c r="G117" s="191">
        <v>33.946917808219197</v>
      </c>
      <c r="H117" s="93"/>
      <c r="I117" s="93"/>
      <c r="J117" s="93"/>
      <c r="K117" s="93"/>
      <c r="L117" s="93"/>
      <c r="M117" s="93"/>
      <c r="R117" s="92"/>
      <c r="T117" s="82">
        <v>2020</v>
      </c>
      <c r="U117" s="74" t="s">
        <v>5</v>
      </c>
      <c r="V117" s="74" t="s">
        <v>919</v>
      </c>
      <c r="W117" s="38">
        <v>3079</v>
      </c>
      <c r="X117" s="38">
        <v>384</v>
      </c>
      <c r="Y117" s="179">
        <v>24.618275781066501</v>
      </c>
      <c r="Z117" s="93"/>
      <c r="AA117" s="93"/>
      <c r="AB117" s="93"/>
      <c r="AC117" s="93"/>
      <c r="AD117" s="93"/>
      <c r="AE117" s="93"/>
      <c r="AL117" s="92"/>
      <c r="AO117" s="32">
        <v>2015</v>
      </c>
      <c r="AP117" s="48" t="s">
        <v>15</v>
      </c>
      <c r="AQ117" s="61">
        <v>465</v>
      </c>
      <c r="AR117" s="61">
        <v>288</v>
      </c>
      <c r="AS117" s="36">
        <v>27.7777777777778</v>
      </c>
      <c r="AU117" s="180">
        <v>2017</v>
      </c>
      <c r="AV117" s="181">
        <v>20.4408486749773</v>
      </c>
      <c r="AW117" s="181">
        <v>18.530907144768499</v>
      </c>
      <c r="AX117" s="181">
        <v>13.628522139160401</v>
      </c>
      <c r="AY117" s="181">
        <v>15.1314579886008</v>
      </c>
      <c r="AZ117" s="181">
        <v>18.263355016755401</v>
      </c>
      <c r="BA117" s="181">
        <v>85.995090964262388</v>
      </c>
      <c r="BK117" s="119">
        <v>2016</v>
      </c>
      <c r="BL117" s="74" t="s">
        <v>2</v>
      </c>
      <c r="BM117" s="74" t="s">
        <v>907</v>
      </c>
      <c r="BN117" s="61">
        <v>20</v>
      </c>
      <c r="BO117" s="61">
        <v>565</v>
      </c>
      <c r="BP117" s="75">
        <v>3.5398230088495599</v>
      </c>
      <c r="BQ117" s="93"/>
      <c r="BR117" s="156">
        <v>2020</v>
      </c>
      <c r="BS117" s="134">
        <v>61.790017211703997</v>
      </c>
      <c r="BT117" s="134">
        <v>31.84165232358</v>
      </c>
      <c r="BU117" s="134">
        <v>2.92598967297763</v>
      </c>
      <c r="BV117" s="134">
        <v>3.0981067125645398</v>
      </c>
      <c r="BW117" s="134">
        <v>0.34423407917384002</v>
      </c>
      <c r="BX117" s="134">
        <v>100.00000000000003</v>
      </c>
    </row>
    <row r="118" spans="1:76" x14ac:dyDescent="0.25">
      <c r="A118" s="91"/>
      <c r="B118" s="73">
        <v>2018</v>
      </c>
      <c r="C118" s="74" t="s">
        <v>3</v>
      </c>
      <c r="D118" s="74" t="s">
        <v>111</v>
      </c>
      <c r="E118" s="73">
        <v>1418</v>
      </c>
      <c r="F118" s="73">
        <v>464</v>
      </c>
      <c r="G118" s="191">
        <v>32.722143864598003</v>
      </c>
      <c r="H118" s="93"/>
      <c r="I118" s="93"/>
      <c r="J118" s="93"/>
      <c r="K118" s="93"/>
      <c r="L118" s="93"/>
      <c r="M118" s="93"/>
      <c r="R118" s="92"/>
      <c r="T118" s="82">
        <v>2020</v>
      </c>
      <c r="U118" s="74" t="s">
        <v>6</v>
      </c>
      <c r="V118" s="74" t="s">
        <v>118</v>
      </c>
      <c r="W118" s="38">
        <v>4257</v>
      </c>
      <c r="X118" s="38">
        <v>1048</v>
      </c>
      <c r="Y118" s="179">
        <v>13.7735849056604</v>
      </c>
      <c r="Z118" s="93"/>
      <c r="AA118" s="93"/>
      <c r="AB118" s="93"/>
      <c r="AC118" s="93"/>
      <c r="AD118" s="93"/>
      <c r="AE118" s="93"/>
      <c r="AL118" s="92"/>
      <c r="AO118" s="32">
        <v>2015</v>
      </c>
      <c r="AP118" s="48" t="s">
        <v>89</v>
      </c>
      <c r="AQ118" s="61">
        <v>28</v>
      </c>
      <c r="AR118" s="61">
        <v>364</v>
      </c>
      <c r="AS118" s="36">
        <v>14.560439560439599</v>
      </c>
      <c r="AU118" s="180">
        <v>2018</v>
      </c>
      <c r="AV118" s="181">
        <v>19.138128789120099</v>
      </c>
      <c r="AW118" s="181">
        <v>18.786433492315901</v>
      </c>
      <c r="AX118" s="181">
        <v>13.0644703209316</v>
      </c>
      <c r="AY118" s="181">
        <v>15.8428390367554</v>
      </c>
      <c r="AZ118" s="181">
        <v>18.294106205018501</v>
      </c>
      <c r="BA118" s="181">
        <v>85.125977844141488</v>
      </c>
      <c r="BK118" s="119">
        <v>2016</v>
      </c>
      <c r="BL118" s="74" t="s">
        <v>2</v>
      </c>
      <c r="BM118" s="74" t="s">
        <v>135</v>
      </c>
      <c r="BN118" s="61">
        <v>7</v>
      </c>
      <c r="BO118" s="61">
        <v>565</v>
      </c>
      <c r="BP118" s="75">
        <v>1.2389380530973499</v>
      </c>
      <c r="BQ118" s="93"/>
      <c r="BR118" s="156">
        <v>2021</v>
      </c>
      <c r="BS118" s="134">
        <v>66.326530612244895</v>
      </c>
      <c r="BT118" s="134">
        <v>27.721088435374199</v>
      </c>
      <c r="BU118" s="134">
        <v>2.8911564625850299</v>
      </c>
      <c r="BV118" s="134">
        <v>2.5510204081632701</v>
      </c>
      <c r="BW118" s="134">
        <v>0.51020408163264996</v>
      </c>
      <c r="BX118" s="134">
        <v>100.00000000000004</v>
      </c>
    </row>
    <row r="119" spans="1:76" x14ac:dyDescent="0.25">
      <c r="A119" s="91"/>
      <c r="B119" s="73">
        <v>2018</v>
      </c>
      <c r="C119" s="74" t="s">
        <v>3</v>
      </c>
      <c r="D119" s="74" t="s">
        <v>112</v>
      </c>
      <c r="E119" s="73">
        <v>1418</v>
      </c>
      <c r="F119" s="73">
        <v>338</v>
      </c>
      <c r="G119" s="191">
        <v>23.836389280677</v>
      </c>
      <c r="H119" s="93"/>
      <c r="I119" s="93"/>
      <c r="J119" s="93"/>
      <c r="K119" s="93"/>
      <c r="L119" s="93"/>
      <c r="M119" s="93"/>
      <c r="R119" s="92"/>
      <c r="T119" s="82">
        <v>2020</v>
      </c>
      <c r="U119" s="74" t="s">
        <v>6</v>
      </c>
      <c r="V119" s="74" t="s">
        <v>919</v>
      </c>
      <c r="W119" s="38">
        <v>6360</v>
      </c>
      <c r="X119" s="38">
        <v>876</v>
      </c>
      <c r="Y119" s="179">
        <v>24.591738712776198</v>
      </c>
      <c r="Z119" s="93"/>
      <c r="AA119" s="93"/>
      <c r="AB119" s="93"/>
      <c r="AC119" s="93"/>
      <c r="AD119" s="93"/>
      <c r="AE119" s="93"/>
      <c r="AL119" s="92"/>
      <c r="AO119" s="32">
        <v>2015</v>
      </c>
      <c r="AP119" s="48" t="s">
        <v>16</v>
      </c>
      <c r="AQ119" s="61">
        <v>205</v>
      </c>
      <c r="AR119" s="61">
        <v>841</v>
      </c>
      <c r="AS119" s="36">
        <v>20.332936979785998</v>
      </c>
      <c r="AU119" s="180">
        <v>2019</v>
      </c>
      <c r="AV119" s="181">
        <v>17.933836331979101</v>
      </c>
      <c r="AW119" s="181">
        <v>17.398898293698799</v>
      </c>
      <c r="AX119" s="181">
        <v>13.9750652363004</v>
      </c>
      <c r="AY119" s="181">
        <v>15.4830335620249</v>
      </c>
      <c r="AZ119" s="181">
        <v>17.524366471734901</v>
      </c>
      <c r="BA119" s="181">
        <v>82.315199895738118</v>
      </c>
      <c r="BK119" s="119">
        <v>2016</v>
      </c>
      <c r="BL119" s="74" t="s">
        <v>3</v>
      </c>
      <c r="BM119" s="74" t="s">
        <v>133</v>
      </c>
      <c r="BN119" s="61">
        <v>211</v>
      </c>
      <c r="BO119" s="61">
        <v>301</v>
      </c>
      <c r="BP119" s="75">
        <v>70.099667774086399</v>
      </c>
      <c r="BQ119" s="93"/>
      <c r="BR119" s="156">
        <v>2022</v>
      </c>
      <c r="BS119" s="134">
        <v>60.676156583629897</v>
      </c>
      <c r="BT119" s="134">
        <v>31.4946619217082</v>
      </c>
      <c r="BU119" s="134">
        <v>3.5587188612099698</v>
      </c>
      <c r="BV119" s="134">
        <v>2.8469750889679699</v>
      </c>
      <c r="BW119" s="134">
        <v>1.4234875444839901</v>
      </c>
      <c r="BX119" s="134">
        <v>100.00000000000003</v>
      </c>
    </row>
    <row r="120" spans="1:76" x14ac:dyDescent="0.25">
      <c r="A120" s="91"/>
      <c r="B120" s="73">
        <v>2018</v>
      </c>
      <c r="C120" s="74" t="s">
        <v>3</v>
      </c>
      <c r="D120" s="74" t="s">
        <v>113</v>
      </c>
      <c r="E120" s="73">
        <v>1418</v>
      </c>
      <c r="F120" s="73">
        <v>616</v>
      </c>
      <c r="G120" s="191">
        <v>43.441466854725</v>
      </c>
      <c r="H120" s="93"/>
      <c r="I120" s="93"/>
      <c r="J120" s="93"/>
      <c r="K120" s="93"/>
      <c r="L120" s="93"/>
      <c r="M120" s="93"/>
      <c r="R120" s="92"/>
      <c r="T120" s="82">
        <v>2021</v>
      </c>
      <c r="U120" s="74" t="s">
        <v>2</v>
      </c>
      <c r="V120" s="74" t="s">
        <v>118</v>
      </c>
      <c r="W120" s="38">
        <v>5205</v>
      </c>
      <c r="X120" s="38">
        <v>1280</v>
      </c>
      <c r="Y120" s="179">
        <v>12.850327966607001</v>
      </c>
      <c r="Z120" s="93"/>
      <c r="AA120" s="93"/>
      <c r="AB120" s="93"/>
      <c r="AC120" s="93"/>
      <c r="AD120" s="93"/>
      <c r="AE120" s="93"/>
      <c r="AL120" s="92"/>
      <c r="AO120" s="32">
        <v>2015</v>
      </c>
      <c r="AP120" s="48" t="s">
        <v>57</v>
      </c>
      <c r="AQ120" s="61">
        <v>198</v>
      </c>
      <c r="AR120" s="61">
        <v>453</v>
      </c>
      <c r="AS120" s="36">
        <v>15.8940397350993</v>
      </c>
      <c r="AU120" s="180">
        <v>2020</v>
      </c>
      <c r="AV120" s="181">
        <v>18.169616642899101</v>
      </c>
      <c r="AW120" s="181">
        <v>18.599357257632601</v>
      </c>
      <c r="AX120" s="181">
        <v>14.550561797752801</v>
      </c>
      <c r="AY120" s="181">
        <v>16.454293628808902</v>
      </c>
      <c r="AZ120" s="181">
        <v>18.112461147216699</v>
      </c>
      <c r="BA120" s="181">
        <v>85.886290474310101</v>
      </c>
      <c r="BK120" s="119">
        <v>2016</v>
      </c>
      <c r="BL120" s="74" t="s">
        <v>3</v>
      </c>
      <c r="BM120" s="74" t="s">
        <v>134</v>
      </c>
      <c r="BN120" s="61">
        <v>70</v>
      </c>
      <c r="BO120" s="61">
        <v>301</v>
      </c>
      <c r="BP120" s="75">
        <v>23.255813953488399</v>
      </c>
      <c r="BQ120" s="93"/>
      <c r="BR120" s="156">
        <v>2023</v>
      </c>
      <c r="BS120" s="134">
        <v>58.778625954198503</v>
      </c>
      <c r="BT120" s="134">
        <v>31.679389312977101</v>
      </c>
      <c r="BU120" s="134">
        <v>3.0534351145038201</v>
      </c>
      <c r="BV120" s="134">
        <v>4.19847328244275</v>
      </c>
      <c r="BW120" s="134">
        <v>2.2900763358778602</v>
      </c>
      <c r="BX120" s="134">
        <v>100.00000000000003</v>
      </c>
    </row>
    <row r="121" spans="1:76" x14ac:dyDescent="0.25">
      <c r="A121" s="91"/>
      <c r="B121" s="73">
        <v>2018</v>
      </c>
      <c r="C121" s="74" t="s">
        <v>4</v>
      </c>
      <c r="D121" s="74" t="s">
        <v>111</v>
      </c>
      <c r="E121" s="73">
        <v>460</v>
      </c>
      <c r="F121" s="73">
        <v>170</v>
      </c>
      <c r="G121" s="191">
        <v>36.956521739130402</v>
      </c>
      <c r="H121" s="93"/>
      <c r="I121" s="93"/>
      <c r="J121" s="93"/>
      <c r="K121" s="93"/>
      <c r="L121" s="93"/>
      <c r="M121" s="93"/>
      <c r="R121" s="92"/>
      <c r="T121" s="82">
        <v>2021</v>
      </c>
      <c r="U121" s="74" t="s">
        <v>2</v>
      </c>
      <c r="V121" s="74" t="s">
        <v>919</v>
      </c>
      <c r="W121" s="38">
        <v>6708</v>
      </c>
      <c r="X121" s="38">
        <v>862</v>
      </c>
      <c r="Y121" s="179">
        <v>24.874651810585</v>
      </c>
      <c r="Z121" s="93"/>
      <c r="AA121" s="93"/>
      <c r="AB121" s="93"/>
      <c r="AC121" s="93"/>
      <c r="AD121" s="93"/>
      <c r="AE121" s="93"/>
      <c r="AL121" s="92"/>
      <c r="AO121" s="32">
        <v>2015</v>
      </c>
      <c r="AP121" s="48" t="s">
        <v>17</v>
      </c>
      <c r="AQ121" s="61">
        <v>288</v>
      </c>
      <c r="AR121" s="61">
        <v>299</v>
      </c>
      <c r="AS121" s="36">
        <v>19.0635451505017</v>
      </c>
      <c r="AU121" s="180">
        <v>2021</v>
      </c>
      <c r="AV121" s="181">
        <v>17.980357592546</v>
      </c>
      <c r="AW121" s="181">
        <v>19.131138694009699</v>
      </c>
      <c r="AX121" s="181">
        <v>14.668949771689499</v>
      </c>
      <c r="AY121" s="181">
        <v>15.7818707114482</v>
      </c>
      <c r="AZ121" s="181">
        <v>18.1580422193163</v>
      </c>
      <c r="BA121" s="181">
        <v>85.720358989009696</v>
      </c>
      <c r="BK121" s="119">
        <v>2016</v>
      </c>
      <c r="BL121" s="74" t="s">
        <v>3</v>
      </c>
      <c r="BM121" s="74" t="s">
        <v>906</v>
      </c>
      <c r="BN121" s="61">
        <v>1</v>
      </c>
      <c r="BO121" s="61">
        <v>301</v>
      </c>
      <c r="BP121" s="75">
        <v>0.33222591362126003</v>
      </c>
      <c r="BQ121" s="93"/>
      <c r="BR121" s="156">
        <v>2024</v>
      </c>
      <c r="BS121" s="134">
        <v>58.587786259542</v>
      </c>
      <c r="BT121" s="134">
        <v>34.923664122137403</v>
      </c>
      <c r="BU121" s="134">
        <v>1.90839694656489</v>
      </c>
      <c r="BV121" s="134">
        <v>3.2442748091603102</v>
      </c>
      <c r="BW121" s="134">
        <v>1.33587786259542</v>
      </c>
      <c r="BX121" s="134">
        <v>100.00000000000003</v>
      </c>
    </row>
    <row r="122" spans="1:76" x14ac:dyDescent="0.25">
      <c r="A122" s="91"/>
      <c r="B122" s="73">
        <v>2018</v>
      </c>
      <c r="C122" s="74" t="s">
        <v>4</v>
      </c>
      <c r="D122" s="74" t="s">
        <v>112</v>
      </c>
      <c r="E122" s="73">
        <v>460</v>
      </c>
      <c r="F122" s="73">
        <v>124</v>
      </c>
      <c r="G122" s="191">
        <v>26.956521739130402</v>
      </c>
      <c r="H122" s="93"/>
      <c r="I122" s="93"/>
      <c r="J122" s="93"/>
      <c r="K122" s="93"/>
      <c r="L122" s="93"/>
      <c r="M122" s="93"/>
      <c r="R122" s="92"/>
      <c r="T122" s="82">
        <v>2021</v>
      </c>
      <c r="U122" s="74" t="s">
        <v>3</v>
      </c>
      <c r="V122" s="74" t="s">
        <v>118</v>
      </c>
      <c r="W122" s="38">
        <v>3590</v>
      </c>
      <c r="X122" s="38">
        <v>893</v>
      </c>
      <c r="Y122" s="179">
        <v>13.710099424385101</v>
      </c>
      <c r="Z122" s="93"/>
      <c r="AA122" s="93"/>
      <c r="AB122" s="93"/>
      <c r="AC122" s="93"/>
      <c r="AD122" s="93"/>
      <c r="AE122" s="93"/>
      <c r="AL122" s="92"/>
      <c r="AO122" s="32">
        <v>2015</v>
      </c>
      <c r="AP122" s="48" t="s">
        <v>18</v>
      </c>
      <c r="AQ122" s="61">
        <v>364</v>
      </c>
      <c r="AR122" s="61">
        <v>259</v>
      </c>
      <c r="AS122" s="36">
        <v>20.077220077220101</v>
      </c>
      <c r="AU122" s="180">
        <v>2022</v>
      </c>
      <c r="AV122" s="181">
        <v>18.065985992743201</v>
      </c>
      <c r="AW122" s="181">
        <v>17.496208465462601</v>
      </c>
      <c r="AX122" s="181">
        <v>14.159292035398201</v>
      </c>
      <c r="AY122" s="181">
        <v>15.0291120815138</v>
      </c>
      <c r="AZ122" s="181">
        <v>18.6504927975739</v>
      </c>
      <c r="BA122" s="181">
        <v>83.40109137269171</v>
      </c>
      <c r="BK122" s="119">
        <v>2016</v>
      </c>
      <c r="BL122" s="74" t="s">
        <v>3</v>
      </c>
      <c r="BM122" s="74" t="s">
        <v>907</v>
      </c>
      <c r="BN122" s="61">
        <v>15</v>
      </c>
      <c r="BO122" s="61">
        <v>301</v>
      </c>
      <c r="BP122" s="75">
        <v>4.9833887043189398</v>
      </c>
      <c r="BQ122" s="93"/>
      <c r="BR122" s="156">
        <v>2025</v>
      </c>
      <c r="BS122" s="134">
        <v>63.1666666666667</v>
      </c>
      <c r="BT122" s="134">
        <v>14.6666666666667</v>
      </c>
      <c r="BU122" s="134">
        <v>1.8333333333333299</v>
      </c>
      <c r="BV122" s="134">
        <v>2.1666666666666701</v>
      </c>
      <c r="BW122" s="134">
        <v>18.1666666666667</v>
      </c>
      <c r="BX122" s="134">
        <v>100.0000000000001</v>
      </c>
    </row>
    <row r="123" spans="1:76" x14ac:dyDescent="0.25">
      <c r="A123" s="91"/>
      <c r="B123" s="73">
        <v>2018</v>
      </c>
      <c r="C123" s="74" t="s">
        <v>4</v>
      </c>
      <c r="D123" s="74" t="s">
        <v>113</v>
      </c>
      <c r="E123" s="73">
        <v>460</v>
      </c>
      <c r="F123" s="73">
        <v>166</v>
      </c>
      <c r="G123" s="191">
        <v>36.086956521739097</v>
      </c>
      <c r="H123" s="93"/>
      <c r="I123" s="93"/>
      <c r="J123" s="93"/>
      <c r="K123" s="93"/>
      <c r="L123" s="93"/>
      <c r="M123" s="93"/>
      <c r="R123" s="92"/>
      <c r="T123" s="82">
        <v>2021</v>
      </c>
      <c r="U123" s="74" t="s">
        <v>3</v>
      </c>
      <c r="V123" s="74" t="s">
        <v>919</v>
      </c>
      <c r="W123" s="38">
        <v>3822</v>
      </c>
      <c r="X123" s="38">
        <v>524</v>
      </c>
      <c r="Y123" s="179">
        <v>17.3887587822014</v>
      </c>
      <c r="Z123" s="93"/>
      <c r="AA123" s="93"/>
      <c r="AB123" s="93"/>
      <c r="AC123" s="93"/>
      <c r="AD123" s="93"/>
      <c r="AE123" s="93"/>
      <c r="AL123" s="92"/>
      <c r="AO123" s="32">
        <v>2015</v>
      </c>
      <c r="AP123" s="48" t="s">
        <v>87</v>
      </c>
      <c r="AQ123" s="61">
        <v>841</v>
      </c>
      <c r="AR123" s="61">
        <v>465</v>
      </c>
      <c r="AS123" s="36">
        <v>15.268817204301101</v>
      </c>
      <c r="AU123" s="180">
        <v>2023</v>
      </c>
      <c r="AV123" s="181">
        <v>16.3710550420518</v>
      </c>
      <c r="AW123" s="181">
        <v>16.710039720586199</v>
      </c>
      <c r="AX123" s="181">
        <v>13.001464128843301</v>
      </c>
      <c r="AY123" s="181">
        <v>14.5708582834331</v>
      </c>
      <c r="AZ123" s="181">
        <v>18.3799733485627</v>
      </c>
      <c r="BA123" s="181">
        <v>79.033390523477109</v>
      </c>
      <c r="BK123" s="119">
        <v>2016</v>
      </c>
      <c r="BL123" s="74" t="s">
        <v>3</v>
      </c>
      <c r="BM123" s="74" t="s">
        <v>135</v>
      </c>
      <c r="BN123" s="61">
        <v>4</v>
      </c>
      <c r="BO123" s="61">
        <v>301</v>
      </c>
      <c r="BP123" s="75">
        <v>1.3289036544850501</v>
      </c>
      <c r="BQ123" s="93"/>
      <c r="BR123" s="93"/>
    </row>
    <row r="124" spans="1:76" x14ac:dyDescent="0.25">
      <c r="A124" s="91"/>
      <c r="B124" s="73">
        <v>2018</v>
      </c>
      <c r="C124" s="74" t="s">
        <v>5</v>
      </c>
      <c r="D124" s="74" t="s">
        <v>111</v>
      </c>
      <c r="E124" s="73">
        <v>875</v>
      </c>
      <c r="F124" s="73">
        <v>331</v>
      </c>
      <c r="G124" s="191">
        <v>37.828571428571401</v>
      </c>
      <c r="H124" s="93"/>
      <c r="I124" s="93"/>
      <c r="J124" s="93"/>
      <c r="K124" s="93"/>
      <c r="L124" s="93"/>
      <c r="M124" s="93"/>
      <c r="R124" s="92"/>
      <c r="T124" s="82">
        <v>2021</v>
      </c>
      <c r="U124" s="74" t="s">
        <v>4</v>
      </c>
      <c r="V124" s="74" t="s">
        <v>118</v>
      </c>
      <c r="W124" s="38">
        <v>1708</v>
      </c>
      <c r="X124" s="38">
        <v>297</v>
      </c>
      <c r="Y124" s="179">
        <v>12.082405345211599</v>
      </c>
      <c r="Z124" s="93"/>
      <c r="AA124" s="93"/>
      <c r="AB124" s="93"/>
      <c r="AC124" s="93"/>
      <c r="AD124" s="93"/>
      <c r="AE124" s="93"/>
      <c r="AL124" s="92"/>
      <c r="AO124" s="32">
        <v>2015</v>
      </c>
      <c r="AP124" s="48" t="s">
        <v>19</v>
      </c>
      <c r="AQ124" s="61">
        <v>453</v>
      </c>
      <c r="AR124" s="61">
        <v>547</v>
      </c>
      <c r="AS124" s="36">
        <v>16.819012797075001</v>
      </c>
      <c r="AU124" s="180">
        <v>2024</v>
      </c>
      <c r="AV124" s="181">
        <v>14.936908517350201</v>
      </c>
      <c r="AW124" s="181">
        <v>14.807035967445501</v>
      </c>
      <c r="AX124" s="181">
        <v>12.2089721749006</v>
      </c>
      <c r="AY124" s="181">
        <v>13.374805598755801</v>
      </c>
      <c r="AZ124" s="181">
        <v>17.736344045722898</v>
      </c>
      <c r="BA124" s="181">
        <v>73.064066304175</v>
      </c>
      <c r="BK124" s="119">
        <v>2016</v>
      </c>
      <c r="BL124" s="74" t="s">
        <v>4</v>
      </c>
      <c r="BM124" s="74" t="s">
        <v>133</v>
      </c>
      <c r="BN124" s="61">
        <v>70</v>
      </c>
      <c r="BO124" s="61">
        <v>115</v>
      </c>
      <c r="BP124" s="75">
        <v>60.869565217391298</v>
      </c>
      <c r="BQ124" s="93"/>
      <c r="BR124" s="93"/>
    </row>
    <row r="125" spans="1:76" x14ac:dyDescent="0.25">
      <c r="A125" s="91"/>
      <c r="B125" s="73">
        <v>2018</v>
      </c>
      <c r="C125" s="74" t="s">
        <v>5</v>
      </c>
      <c r="D125" s="74" t="s">
        <v>112</v>
      </c>
      <c r="E125" s="73">
        <v>875</v>
      </c>
      <c r="F125" s="73">
        <v>215</v>
      </c>
      <c r="G125" s="191">
        <v>24.571428571428601</v>
      </c>
      <c r="H125" s="93"/>
      <c r="I125" s="93"/>
      <c r="J125" s="93"/>
      <c r="K125" s="93"/>
      <c r="L125" s="93"/>
      <c r="M125" s="93"/>
      <c r="R125" s="92"/>
      <c r="T125" s="82">
        <v>2021</v>
      </c>
      <c r="U125" s="74" t="s">
        <v>4</v>
      </c>
      <c r="V125" s="74" t="s">
        <v>919</v>
      </c>
      <c r="W125" s="38">
        <v>1796</v>
      </c>
      <c r="X125" s="38">
        <v>217</v>
      </c>
      <c r="Y125" s="179">
        <v>22.1047996477323</v>
      </c>
      <c r="Z125" s="93"/>
      <c r="AA125" s="93"/>
      <c r="AB125" s="93"/>
      <c r="AC125" s="93"/>
      <c r="AD125" s="93"/>
      <c r="AE125" s="93"/>
      <c r="AL125" s="92"/>
      <c r="AO125" s="32">
        <v>2015</v>
      </c>
      <c r="AP125" s="48" t="s">
        <v>20</v>
      </c>
      <c r="AQ125" s="61">
        <v>299</v>
      </c>
      <c r="AR125" s="61">
        <v>507</v>
      </c>
      <c r="AS125" s="36">
        <v>17.7514792899408</v>
      </c>
      <c r="AU125" s="180">
        <v>2025</v>
      </c>
      <c r="AV125" s="181">
        <v>14.324542716521</v>
      </c>
      <c r="AW125" s="181">
        <v>13.897095027080301</v>
      </c>
      <c r="AX125" s="181">
        <v>10.8900242000538</v>
      </c>
      <c r="AY125" s="181">
        <v>12.8994673768309</v>
      </c>
      <c r="AZ125" s="181">
        <v>16.801926335503399</v>
      </c>
      <c r="BA125" s="181">
        <v>68.813055655989402</v>
      </c>
      <c r="BK125" s="119">
        <v>2016</v>
      </c>
      <c r="BL125" s="74" t="s">
        <v>4</v>
      </c>
      <c r="BM125" s="74" t="s">
        <v>134</v>
      </c>
      <c r="BN125" s="61">
        <v>37</v>
      </c>
      <c r="BO125" s="61">
        <v>115</v>
      </c>
      <c r="BP125" s="75">
        <v>32.173913043478301</v>
      </c>
      <c r="BQ125" s="93"/>
      <c r="BR125" s="93"/>
    </row>
    <row r="126" spans="1:76" x14ac:dyDescent="0.25">
      <c r="A126" s="91"/>
      <c r="B126" s="73">
        <v>2018</v>
      </c>
      <c r="C126" s="74" t="s">
        <v>5</v>
      </c>
      <c r="D126" s="74" t="s">
        <v>113</v>
      </c>
      <c r="E126" s="73">
        <v>875</v>
      </c>
      <c r="F126" s="73">
        <v>329</v>
      </c>
      <c r="G126" s="191">
        <v>37.6</v>
      </c>
      <c r="H126" s="93"/>
      <c r="I126" s="93"/>
      <c r="J126" s="93"/>
      <c r="K126" s="93"/>
      <c r="L126" s="93"/>
      <c r="M126" s="93"/>
      <c r="R126" s="92"/>
      <c r="T126" s="82">
        <v>2021</v>
      </c>
      <c r="U126" s="74" t="s">
        <v>5</v>
      </c>
      <c r="V126" s="74" t="s">
        <v>118</v>
      </c>
      <c r="W126" s="38">
        <v>2271</v>
      </c>
      <c r="X126" s="38">
        <v>502</v>
      </c>
      <c r="Y126" s="179">
        <v>11.386593204775</v>
      </c>
      <c r="Z126" s="93"/>
      <c r="AA126" s="93"/>
      <c r="AB126" s="93"/>
      <c r="AC126" s="93"/>
      <c r="AD126" s="93"/>
      <c r="AE126" s="93"/>
      <c r="AL126" s="92"/>
      <c r="AO126" s="32">
        <v>2015</v>
      </c>
      <c r="AP126" s="48" t="s">
        <v>21</v>
      </c>
      <c r="AQ126" s="61">
        <v>259</v>
      </c>
      <c r="AR126" s="61">
        <v>174</v>
      </c>
      <c r="AS126" s="36">
        <v>27.0114942528736</v>
      </c>
      <c r="AU126" s="180" t="s">
        <v>121</v>
      </c>
      <c r="AV126" s="181">
        <v>221.69613217019031</v>
      </c>
      <c r="AW126" s="181">
        <v>208.59535999045238</v>
      </c>
      <c r="AX126" s="181">
        <v>166.18604688548072</v>
      </c>
      <c r="AY126" s="181">
        <v>183.55774528820919</v>
      </c>
      <c r="AZ126" s="181">
        <v>222.59043175549195</v>
      </c>
      <c r="BA126" s="181">
        <v>1002.6257160898244</v>
      </c>
      <c r="BK126" s="119">
        <v>2016</v>
      </c>
      <c r="BL126" s="74" t="s">
        <v>4</v>
      </c>
      <c r="BM126" s="74" t="s">
        <v>906</v>
      </c>
      <c r="BN126" s="61">
        <v>1</v>
      </c>
      <c r="BO126" s="61">
        <v>115</v>
      </c>
      <c r="BP126" s="75">
        <v>0.86956521739129999</v>
      </c>
      <c r="BQ126" s="93"/>
      <c r="BR126" s="93"/>
    </row>
    <row r="127" spans="1:76" x14ac:dyDescent="0.25">
      <c r="A127" s="91"/>
      <c r="B127" s="73">
        <v>2018</v>
      </c>
      <c r="C127" s="74" t="s">
        <v>6</v>
      </c>
      <c r="D127" s="74" t="s">
        <v>111</v>
      </c>
      <c r="E127" s="73">
        <v>1881</v>
      </c>
      <c r="F127" s="73">
        <v>784</v>
      </c>
      <c r="G127" s="191">
        <v>41.679957469431201</v>
      </c>
      <c r="H127" s="93"/>
      <c r="I127" s="93"/>
      <c r="J127" s="93"/>
      <c r="K127" s="93"/>
      <c r="L127" s="93"/>
      <c r="M127" s="93"/>
      <c r="R127" s="92"/>
      <c r="T127" s="82">
        <v>2021</v>
      </c>
      <c r="U127" s="74" t="s">
        <v>5</v>
      </c>
      <c r="V127" s="74" t="s">
        <v>919</v>
      </c>
      <c r="W127" s="38">
        <v>3267</v>
      </c>
      <c r="X127" s="38">
        <v>372</v>
      </c>
      <c r="Y127" s="179">
        <v>25.2783700544895</v>
      </c>
      <c r="Z127" s="93"/>
      <c r="AA127" s="93"/>
      <c r="AB127" s="93"/>
      <c r="AC127" s="93"/>
      <c r="AD127" s="93"/>
      <c r="AE127" s="93"/>
      <c r="AL127" s="92"/>
      <c r="AO127" s="32">
        <v>2015</v>
      </c>
      <c r="AP127" s="48" t="s">
        <v>67</v>
      </c>
      <c r="AQ127" s="61">
        <v>547</v>
      </c>
      <c r="AR127" s="61">
        <v>294</v>
      </c>
      <c r="AS127" s="36">
        <v>15.9863945578231</v>
      </c>
      <c r="BK127" s="119">
        <v>2016</v>
      </c>
      <c r="BL127" s="74" t="s">
        <v>4</v>
      </c>
      <c r="BM127" s="74" t="s">
        <v>907</v>
      </c>
      <c r="BN127" s="61">
        <v>7</v>
      </c>
      <c r="BO127" s="61">
        <v>115</v>
      </c>
      <c r="BP127" s="75">
        <v>6.0869565217391299</v>
      </c>
      <c r="BQ127" s="93"/>
      <c r="BR127" s="93"/>
    </row>
    <row r="128" spans="1:76" x14ac:dyDescent="0.25">
      <c r="A128" s="91"/>
      <c r="B128" s="73">
        <v>2018</v>
      </c>
      <c r="C128" s="74" t="s">
        <v>6</v>
      </c>
      <c r="D128" s="74" t="s">
        <v>112</v>
      </c>
      <c r="E128" s="73">
        <v>1881</v>
      </c>
      <c r="F128" s="73">
        <v>418</v>
      </c>
      <c r="G128" s="191">
        <v>22.2222222222222</v>
      </c>
      <c r="H128" s="93"/>
      <c r="I128" s="93"/>
      <c r="J128" s="93"/>
      <c r="K128" s="93"/>
      <c r="L128" s="93"/>
      <c r="M128" s="93"/>
      <c r="R128" s="92"/>
      <c r="T128" s="82">
        <v>2021</v>
      </c>
      <c r="U128" s="74" t="s">
        <v>6</v>
      </c>
      <c r="V128" s="74" t="s">
        <v>118</v>
      </c>
      <c r="W128" s="38">
        <v>4221</v>
      </c>
      <c r="X128" s="38">
        <v>1067</v>
      </c>
      <c r="Y128" s="179">
        <v>13.5389360061681</v>
      </c>
      <c r="Z128" s="93"/>
      <c r="AA128" s="93"/>
      <c r="AB128" s="93"/>
      <c r="AC128" s="93"/>
      <c r="AD128" s="93"/>
      <c r="AE128" s="93"/>
      <c r="AL128" s="92"/>
      <c r="AO128" s="32">
        <v>2015</v>
      </c>
      <c r="AP128" s="48" t="s">
        <v>22</v>
      </c>
      <c r="AQ128" s="61">
        <v>507</v>
      </c>
      <c r="AR128" s="61">
        <v>284</v>
      </c>
      <c r="AS128" s="36">
        <v>26.056338028169002</v>
      </c>
      <c r="BK128" s="119">
        <v>2016</v>
      </c>
      <c r="BL128" s="74" t="s">
        <v>5</v>
      </c>
      <c r="BM128" s="74" t="s">
        <v>133</v>
      </c>
      <c r="BN128" s="61">
        <v>132</v>
      </c>
      <c r="BO128" s="61">
        <v>202</v>
      </c>
      <c r="BP128" s="75">
        <v>65.346534653465397</v>
      </c>
      <c r="BQ128" s="93"/>
      <c r="BR128" s="93"/>
    </row>
    <row r="129" spans="1:70" x14ac:dyDescent="0.25">
      <c r="A129" s="91"/>
      <c r="B129" s="73">
        <v>2018</v>
      </c>
      <c r="C129" s="74" t="s">
        <v>6</v>
      </c>
      <c r="D129" s="74" t="s">
        <v>113</v>
      </c>
      <c r="E129" s="73">
        <v>1881</v>
      </c>
      <c r="F129" s="73">
        <v>679</v>
      </c>
      <c r="G129" s="191">
        <v>36.097820308346598</v>
      </c>
      <c r="H129" s="93"/>
      <c r="I129" s="93"/>
      <c r="J129" s="93"/>
      <c r="K129" s="93"/>
      <c r="L129" s="93"/>
      <c r="M129" s="93"/>
      <c r="R129" s="92"/>
      <c r="T129" s="82">
        <v>2021</v>
      </c>
      <c r="U129" s="74" t="s">
        <v>6</v>
      </c>
      <c r="V129" s="74" t="s">
        <v>919</v>
      </c>
      <c r="W129" s="38">
        <v>6485</v>
      </c>
      <c r="X129" s="38">
        <v>878</v>
      </c>
      <c r="Y129" s="179">
        <v>25.561580170410501</v>
      </c>
      <c r="Z129" s="93"/>
      <c r="AA129" s="93"/>
      <c r="AB129" s="93"/>
      <c r="AC129" s="93"/>
      <c r="AD129" s="93"/>
      <c r="AE129" s="93"/>
      <c r="AL129" s="92"/>
      <c r="AO129" s="32">
        <v>2015</v>
      </c>
      <c r="AP129" s="48" t="s">
        <v>68</v>
      </c>
      <c r="AQ129" s="61">
        <v>174</v>
      </c>
      <c r="AR129" s="61">
        <v>437</v>
      </c>
      <c r="AS129" s="36">
        <v>16.933638443935902</v>
      </c>
      <c r="BK129" s="119">
        <v>2016</v>
      </c>
      <c r="BL129" s="74" t="s">
        <v>5</v>
      </c>
      <c r="BM129" s="74" t="s">
        <v>134</v>
      </c>
      <c r="BN129" s="61">
        <v>61</v>
      </c>
      <c r="BO129" s="61">
        <v>202</v>
      </c>
      <c r="BP129" s="75">
        <v>30.198019801980202</v>
      </c>
      <c r="BQ129" s="93"/>
      <c r="BR129" s="93"/>
    </row>
    <row r="130" spans="1:70" x14ac:dyDescent="0.25">
      <c r="A130" s="91"/>
      <c r="B130" s="73">
        <v>2019</v>
      </c>
      <c r="C130" s="74" t="s">
        <v>2</v>
      </c>
      <c r="D130" s="74" t="s">
        <v>111</v>
      </c>
      <c r="E130" s="73">
        <v>2163</v>
      </c>
      <c r="F130" s="73">
        <v>841</v>
      </c>
      <c r="G130" s="191">
        <v>38.881183541377702</v>
      </c>
      <c r="H130" s="93"/>
      <c r="I130" s="93"/>
      <c r="J130" s="93"/>
      <c r="K130" s="93"/>
      <c r="L130" s="93"/>
      <c r="M130" s="93"/>
      <c r="R130" s="92"/>
      <c r="T130" s="82">
        <v>2022</v>
      </c>
      <c r="U130" s="74" t="s">
        <v>2</v>
      </c>
      <c r="V130" s="74" t="s">
        <v>118</v>
      </c>
      <c r="W130" s="38">
        <v>5164</v>
      </c>
      <c r="X130" s="38">
        <v>1320</v>
      </c>
      <c r="Y130" s="179">
        <v>12.1728727381486</v>
      </c>
      <c r="Z130" s="93"/>
      <c r="AA130" s="93"/>
      <c r="AB130" s="93"/>
      <c r="AC130" s="93"/>
      <c r="AD130" s="93"/>
      <c r="AE130" s="93"/>
      <c r="AL130" s="92"/>
      <c r="AO130" s="32">
        <v>2015</v>
      </c>
      <c r="AP130" s="48" t="s">
        <v>90</v>
      </c>
      <c r="AQ130" s="61">
        <v>294</v>
      </c>
      <c r="AR130" s="61">
        <v>469</v>
      </c>
      <c r="AS130" s="36">
        <v>23.454157782515999</v>
      </c>
      <c r="BK130" s="119">
        <v>2016</v>
      </c>
      <c r="BL130" s="74" t="s">
        <v>5</v>
      </c>
      <c r="BM130" s="74" t="s">
        <v>906</v>
      </c>
      <c r="BN130" s="61">
        <v>2</v>
      </c>
      <c r="BO130" s="61">
        <v>202</v>
      </c>
      <c r="BP130" s="75">
        <v>0.99009900990098998</v>
      </c>
      <c r="BQ130" s="93"/>
      <c r="BR130" s="93"/>
    </row>
    <row r="131" spans="1:70" x14ac:dyDescent="0.25">
      <c r="A131" s="91"/>
      <c r="B131" s="73">
        <v>2019</v>
      </c>
      <c r="C131" s="74" t="s">
        <v>2</v>
      </c>
      <c r="D131" s="74" t="s">
        <v>112</v>
      </c>
      <c r="E131" s="73">
        <v>2163</v>
      </c>
      <c r="F131" s="73">
        <v>593</v>
      </c>
      <c r="G131" s="191">
        <v>27.4156264447527</v>
      </c>
      <c r="H131" s="93"/>
      <c r="I131" s="93"/>
      <c r="J131" s="93"/>
      <c r="K131" s="93"/>
      <c r="L131" s="93"/>
      <c r="M131" s="93"/>
      <c r="R131" s="92"/>
      <c r="T131" s="82">
        <v>2022</v>
      </c>
      <c r="U131" s="74" t="s">
        <v>2</v>
      </c>
      <c r="V131" s="74" t="s">
        <v>919</v>
      </c>
      <c r="W131" s="38">
        <v>6687</v>
      </c>
      <c r="X131" s="38">
        <v>814</v>
      </c>
      <c r="Y131" s="179">
        <v>22.979942693409701</v>
      </c>
      <c r="Z131" s="93"/>
      <c r="AA131" s="93"/>
      <c r="AB131" s="93"/>
      <c r="AC131" s="93"/>
      <c r="AD131" s="93"/>
      <c r="AE131" s="93"/>
      <c r="AL131" s="92"/>
      <c r="AO131" s="32">
        <v>2015</v>
      </c>
      <c r="AP131" s="48" t="s">
        <v>23</v>
      </c>
      <c r="AQ131" s="61">
        <v>284</v>
      </c>
      <c r="AR131" s="61">
        <v>244</v>
      </c>
      <c r="AS131" s="36">
        <v>25.819672131147499</v>
      </c>
      <c r="BK131" s="119">
        <v>2016</v>
      </c>
      <c r="BL131" s="74" t="s">
        <v>5</v>
      </c>
      <c r="BM131" s="74" t="s">
        <v>907</v>
      </c>
      <c r="BN131" s="61">
        <v>7</v>
      </c>
      <c r="BO131" s="61">
        <v>202</v>
      </c>
      <c r="BP131" s="75">
        <v>3.4653465346534702</v>
      </c>
      <c r="BQ131" s="93"/>
      <c r="BR131" s="93"/>
    </row>
    <row r="132" spans="1:70" x14ac:dyDescent="0.25">
      <c r="A132" s="91"/>
      <c r="B132" s="73">
        <v>2019</v>
      </c>
      <c r="C132" s="74" t="s">
        <v>2</v>
      </c>
      <c r="D132" s="74" t="s">
        <v>113</v>
      </c>
      <c r="E132" s="73">
        <v>2163</v>
      </c>
      <c r="F132" s="73">
        <v>729</v>
      </c>
      <c r="G132" s="191">
        <v>33.703190013869602</v>
      </c>
      <c r="H132" s="93"/>
      <c r="I132" s="93"/>
      <c r="J132" s="93"/>
      <c r="K132" s="93"/>
      <c r="L132" s="93"/>
      <c r="M132" s="93"/>
      <c r="R132" s="92"/>
      <c r="T132" s="82">
        <v>2022</v>
      </c>
      <c r="U132" s="74" t="s">
        <v>3</v>
      </c>
      <c r="V132" s="74" t="s">
        <v>118</v>
      </c>
      <c r="W132" s="38">
        <v>3490</v>
      </c>
      <c r="X132" s="38">
        <v>802</v>
      </c>
      <c r="Y132" s="179">
        <v>12.410310922136601</v>
      </c>
      <c r="Z132" s="93"/>
      <c r="AA132" s="93"/>
      <c r="AB132" s="93"/>
      <c r="AC132" s="93"/>
      <c r="AD132" s="93"/>
      <c r="AE132" s="93"/>
      <c r="AL132" s="92"/>
      <c r="AO132" s="32">
        <v>2015</v>
      </c>
      <c r="AP132" s="48" t="s">
        <v>38</v>
      </c>
      <c r="AQ132" s="61">
        <v>437</v>
      </c>
      <c r="AR132" s="61">
        <v>241</v>
      </c>
      <c r="AS132" s="36">
        <v>18.257261410788399</v>
      </c>
      <c r="BK132" s="119">
        <v>2016</v>
      </c>
      <c r="BL132" s="74" t="s">
        <v>6</v>
      </c>
      <c r="BM132" s="74" t="s">
        <v>133</v>
      </c>
      <c r="BN132" s="61">
        <v>233</v>
      </c>
      <c r="BO132" s="61">
        <v>410</v>
      </c>
      <c r="BP132" s="75">
        <v>56.829268292682897</v>
      </c>
      <c r="BQ132" s="93"/>
      <c r="BR132" s="93"/>
    </row>
    <row r="133" spans="1:70" x14ac:dyDescent="0.25">
      <c r="A133" s="91"/>
      <c r="B133" s="73">
        <v>2019</v>
      </c>
      <c r="C133" s="74" t="s">
        <v>3</v>
      </c>
      <c r="D133" s="74" t="s">
        <v>111</v>
      </c>
      <c r="E133" s="73">
        <v>1295</v>
      </c>
      <c r="F133" s="73">
        <v>462</v>
      </c>
      <c r="G133" s="191">
        <v>35.675675675675699</v>
      </c>
      <c r="H133" s="93"/>
      <c r="I133" s="93"/>
      <c r="J133" s="93"/>
      <c r="K133" s="93"/>
      <c r="L133" s="93"/>
      <c r="M133" s="93"/>
      <c r="R133" s="92"/>
      <c r="T133" s="82">
        <v>2022</v>
      </c>
      <c r="U133" s="74" t="s">
        <v>3</v>
      </c>
      <c r="V133" s="74" t="s">
        <v>919</v>
      </c>
      <c r="W133" s="38">
        <v>3763</v>
      </c>
      <c r="X133" s="38">
        <v>467</v>
      </c>
      <c r="Y133" s="179">
        <v>16.597755463674002</v>
      </c>
      <c r="Z133" s="93"/>
      <c r="AA133" s="93"/>
      <c r="AB133" s="93"/>
      <c r="AC133" s="93"/>
      <c r="AD133" s="93"/>
      <c r="AE133" s="93"/>
      <c r="AL133" s="92"/>
      <c r="AO133" s="32">
        <v>2015</v>
      </c>
      <c r="AP133" s="48" t="s">
        <v>24</v>
      </c>
      <c r="AQ133" s="61">
        <v>469</v>
      </c>
      <c r="AR133" s="61">
        <v>429</v>
      </c>
      <c r="AS133" s="36">
        <v>28.205128205128201</v>
      </c>
      <c r="BK133" s="119">
        <v>2016</v>
      </c>
      <c r="BL133" s="74" t="s">
        <v>6</v>
      </c>
      <c r="BM133" s="74" t="s">
        <v>134</v>
      </c>
      <c r="BN133" s="61">
        <v>154</v>
      </c>
      <c r="BO133" s="61">
        <v>410</v>
      </c>
      <c r="BP133" s="75">
        <v>37.560975609756099</v>
      </c>
      <c r="BQ133" s="93"/>
      <c r="BR133" s="93"/>
    </row>
    <row r="134" spans="1:70" x14ac:dyDescent="0.25">
      <c r="A134" s="91"/>
      <c r="B134" s="73">
        <v>2019</v>
      </c>
      <c r="C134" s="74" t="s">
        <v>3</v>
      </c>
      <c r="D134" s="74" t="s">
        <v>112</v>
      </c>
      <c r="E134" s="73">
        <v>1295</v>
      </c>
      <c r="F134" s="73">
        <v>281</v>
      </c>
      <c r="G134" s="191">
        <v>21.698841698841701</v>
      </c>
      <c r="H134" s="93"/>
      <c r="I134" s="93"/>
      <c r="J134" s="93"/>
      <c r="K134" s="93"/>
      <c r="L134" s="93"/>
      <c r="M134" s="93"/>
      <c r="R134" s="92"/>
      <c r="T134" s="82">
        <v>2022</v>
      </c>
      <c r="U134" s="74" t="s">
        <v>4</v>
      </c>
      <c r="V134" s="74" t="s">
        <v>118</v>
      </c>
      <c r="W134" s="38">
        <v>1693</v>
      </c>
      <c r="X134" s="38">
        <v>281</v>
      </c>
      <c r="Y134" s="179">
        <v>11.933701657458601</v>
      </c>
      <c r="Z134" s="93"/>
      <c r="AA134" s="93"/>
      <c r="AB134" s="93"/>
      <c r="AC134" s="93"/>
      <c r="AD134" s="93"/>
      <c r="AE134" s="93"/>
      <c r="AL134" s="92"/>
      <c r="AO134" s="32">
        <v>2015</v>
      </c>
      <c r="AP134" s="48" t="s">
        <v>25</v>
      </c>
      <c r="AQ134" s="61">
        <v>244</v>
      </c>
      <c r="AR134" s="61">
        <v>249</v>
      </c>
      <c r="AS134" s="36">
        <v>14.859437751004</v>
      </c>
      <c r="BK134" s="119">
        <v>2016</v>
      </c>
      <c r="BL134" s="74" t="s">
        <v>6</v>
      </c>
      <c r="BM134" s="74" t="s">
        <v>906</v>
      </c>
      <c r="BN134" s="61">
        <v>4</v>
      </c>
      <c r="BO134" s="61">
        <v>410</v>
      </c>
      <c r="BP134" s="75">
        <v>0.97560975609755995</v>
      </c>
      <c r="BQ134" s="93"/>
      <c r="BR134" s="93"/>
    </row>
    <row r="135" spans="1:70" x14ac:dyDescent="0.25">
      <c r="A135" s="91"/>
      <c r="B135" s="73">
        <v>2019</v>
      </c>
      <c r="C135" s="74" t="s">
        <v>3</v>
      </c>
      <c r="D135" s="74" t="s">
        <v>113</v>
      </c>
      <c r="E135" s="73">
        <v>1295</v>
      </c>
      <c r="F135" s="73">
        <v>552</v>
      </c>
      <c r="G135" s="191">
        <v>42.625482625482597</v>
      </c>
      <c r="H135" s="93"/>
      <c r="I135" s="93"/>
      <c r="J135" s="93"/>
      <c r="K135" s="93"/>
      <c r="L135" s="93"/>
      <c r="M135" s="93"/>
      <c r="R135" s="92"/>
      <c r="T135" s="82">
        <v>2022</v>
      </c>
      <c r="U135" s="74" t="s">
        <v>4</v>
      </c>
      <c r="V135" s="74" t="s">
        <v>919</v>
      </c>
      <c r="W135" s="38">
        <v>1810</v>
      </c>
      <c r="X135" s="38">
        <v>216</v>
      </c>
      <c r="Y135" s="179">
        <v>21.973094170403598</v>
      </c>
      <c r="Z135" s="93"/>
      <c r="AA135" s="93"/>
      <c r="AB135" s="93"/>
      <c r="AC135" s="93"/>
      <c r="AD135" s="93"/>
      <c r="AE135" s="93"/>
      <c r="AL135" s="92"/>
      <c r="AO135" s="32">
        <v>2015</v>
      </c>
      <c r="AP135" s="48" t="s">
        <v>39</v>
      </c>
      <c r="AQ135" s="61">
        <v>241</v>
      </c>
      <c r="AR135" s="61">
        <v>517</v>
      </c>
      <c r="AS135" s="36">
        <v>22.630560928433301</v>
      </c>
      <c r="BK135" s="119">
        <v>2016</v>
      </c>
      <c r="BL135" s="74" t="s">
        <v>6</v>
      </c>
      <c r="BM135" s="74" t="s">
        <v>907</v>
      </c>
      <c r="BN135" s="61">
        <v>14</v>
      </c>
      <c r="BO135" s="61">
        <v>410</v>
      </c>
      <c r="BP135" s="75">
        <v>3.4146341463414598</v>
      </c>
      <c r="BQ135" s="93"/>
      <c r="BR135" s="93"/>
    </row>
    <row r="136" spans="1:70" x14ac:dyDescent="0.25">
      <c r="A136" s="91"/>
      <c r="B136" s="73">
        <v>2019</v>
      </c>
      <c r="C136" s="74" t="s">
        <v>4</v>
      </c>
      <c r="D136" s="74" t="s">
        <v>111</v>
      </c>
      <c r="E136" s="73">
        <v>482</v>
      </c>
      <c r="F136" s="73">
        <v>199</v>
      </c>
      <c r="G136" s="191">
        <v>41.286307053941897</v>
      </c>
      <c r="H136" s="93"/>
      <c r="I136" s="93"/>
      <c r="J136" s="93"/>
      <c r="K136" s="93"/>
      <c r="L136" s="93"/>
      <c r="M136" s="93"/>
      <c r="R136" s="92"/>
      <c r="T136" s="82">
        <v>2022</v>
      </c>
      <c r="U136" s="74" t="s">
        <v>5</v>
      </c>
      <c r="V136" s="74" t="s">
        <v>118</v>
      </c>
      <c r="W136" s="38">
        <v>2230</v>
      </c>
      <c r="X136" s="38">
        <v>490</v>
      </c>
      <c r="Y136" s="179">
        <v>10.4715248009798</v>
      </c>
      <c r="Z136" s="93"/>
      <c r="AA136" s="93"/>
      <c r="AB136" s="93"/>
      <c r="AC136" s="93"/>
      <c r="AD136" s="93"/>
      <c r="AE136" s="93"/>
      <c r="AL136" s="92"/>
      <c r="AO136" s="32">
        <v>2015</v>
      </c>
      <c r="AP136" s="48" t="s">
        <v>26</v>
      </c>
      <c r="AQ136" s="61">
        <v>429</v>
      </c>
      <c r="AR136" s="61">
        <v>338</v>
      </c>
      <c r="AS136" s="36">
        <v>20.414201183431999</v>
      </c>
      <c r="BK136" s="119">
        <v>2016</v>
      </c>
      <c r="BL136" s="74" t="s">
        <v>6</v>
      </c>
      <c r="BM136" s="74" t="s">
        <v>135</v>
      </c>
      <c r="BN136" s="61">
        <v>5</v>
      </c>
      <c r="BO136" s="61">
        <v>410</v>
      </c>
      <c r="BP136" s="75">
        <v>1.2195121951219501</v>
      </c>
      <c r="BQ136" s="93"/>
      <c r="BR136" s="93"/>
    </row>
    <row r="137" spans="1:70" x14ac:dyDescent="0.25">
      <c r="A137" s="91"/>
      <c r="B137" s="73">
        <v>2019</v>
      </c>
      <c r="C137" s="74" t="s">
        <v>4</v>
      </c>
      <c r="D137" s="74" t="s">
        <v>112</v>
      </c>
      <c r="E137" s="73">
        <v>482</v>
      </c>
      <c r="F137" s="73">
        <v>126</v>
      </c>
      <c r="G137" s="191">
        <v>26.141078838174298</v>
      </c>
      <c r="H137" s="93"/>
      <c r="I137" s="93"/>
      <c r="J137" s="93"/>
      <c r="K137" s="93"/>
      <c r="L137" s="93"/>
      <c r="M137" s="93"/>
      <c r="R137" s="92"/>
      <c r="T137" s="82">
        <v>2022</v>
      </c>
      <c r="U137" s="74" t="s">
        <v>5</v>
      </c>
      <c r="V137" s="74" t="s">
        <v>919</v>
      </c>
      <c r="W137" s="38">
        <v>3266</v>
      </c>
      <c r="X137" s="38">
        <v>342</v>
      </c>
      <c r="Y137" s="179">
        <v>26.338958180484202</v>
      </c>
      <c r="Z137" s="93"/>
      <c r="AA137" s="103"/>
      <c r="AB137" s="103"/>
      <c r="AC137" s="103"/>
      <c r="AD137" s="103"/>
      <c r="AE137" s="93"/>
      <c r="AL137" s="92"/>
      <c r="AO137" s="32">
        <v>2015</v>
      </c>
      <c r="AP137" s="48" t="s">
        <v>58</v>
      </c>
      <c r="AQ137" s="61">
        <v>249</v>
      </c>
      <c r="AR137" s="61">
        <v>398</v>
      </c>
      <c r="AS137" s="36">
        <v>20.100502512562802</v>
      </c>
      <c r="BK137" s="119">
        <v>2017</v>
      </c>
      <c r="BL137" s="74" t="s">
        <v>2</v>
      </c>
      <c r="BM137" s="74" t="s">
        <v>133</v>
      </c>
      <c r="BN137" s="61">
        <v>355</v>
      </c>
      <c r="BO137" s="61">
        <v>599</v>
      </c>
      <c r="BP137" s="75">
        <v>59.265442404006698</v>
      </c>
      <c r="BQ137" s="93"/>
      <c r="BR137" s="93"/>
    </row>
    <row r="138" spans="1:70" x14ac:dyDescent="0.25">
      <c r="A138" s="91"/>
      <c r="B138" s="73">
        <v>2019</v>
      </c>
      <c r="C138" s="74" t="s">
        <v>4</v>
      </c>
      <c r="D138" s="74" t="s">
        <v>113</v>
      </c>
      <c r="E138" s="73">
        <v>482</v>
      </c>
      <c r="F138" s="73">
        <v>157</v>
      </c>
      <c r="G138" s="191">
        <v>32.572614107883801</v>
      </c>
      <c r="H138" s="93"/>
      <c r="I138" s="93"/>
      <c r="J138" s="93"/>
      <c r="K138" s="93"/>
      <c r="L138" s="93"/>
      <c r="M138" s="93"/>
      <c r="R138" s="92"/>
      <c r="T138" s="82">
        <v>2022</v>
      </c>
      <c r="U138" s="74" t="s">
        <v>6</v>
      </c>
      <c r="V138" s="74" t="s">
        <v>118</v>
      </c>
      <c r="W138" s="38">
        <v>4089</v>
      </c>
      <c r="X138" s="38">
        <v>1077</v>
      </c>
      <c r="Y138" s="179">
        <v>13.7861674145134</v>
      </c>
      <c r="Z138" s="93"/>
      <c r="AA138" s="103"/>
      <c r="AB138" s="103"/>
      <c r="AC138" s="103"/>
      <c r="AD138" s="103"/>
      <c r="AE138" s="93"/>
      <c r="AL138" s="92"/>
      <c r="AO138" s="32">
        <v>2015</v>
      </c>
      <c r="AP138" s="48" t="s">
        <v>69</v>
      </c>
      <c r="AQ138" s="61">
        <v>517</v>
      </c>
      <c r="AR138" s="61">
        <v>363</v>
      </c>
      <c r="AS138" s="36">
        <v>12.947658402203899</v>
      </c>
      <c r="BK138" s="119">
        <v>2017</v>
      </c>
      <c r="BL138" s="74" t="s">
        <v>2</v>
      </c>
      <c r="BM138" s="74" t="s">
        <v>134</v>
      </c>
      <c r="BN138" s="61">
        <v>189</v>
      </c>
      <c r="BO138" s="61">
        <v>599</v>
      </c>
      <c r="BP138" s="75">
        <v>31.552587646076802</v>
      </c>
      <c r="BQ138" s="93"/>
      <c r="BR138" s="93"/>
    </row>
    <row r="139" spans="1:70" x14ac:dyDescent="0.25">
      <c r="A139" s="91"/>
      <c r="B139" s="73">
        <v>2019</v>
      </c>
      <c r="C139" s="74" t="s">
        <v>5</v>
      </c>
      <c r="D139" s="74" t="s">
        <v>111</v>
      </c>
      <c r="E139" s="73">
        <v>835</v>
      </c>
      <c r="F139" s="73">
        <v>292</v>
      </c>
      <c r="G139" s="191">
        <v>34.970059880239504</v>
      </c>
      <c r="H139" s="93"/>
      <c r="I139" s="93"/>
      <c r="J139" s="93"/>
      <c r="K139" s="93"/>
      <c r="L139" s="93"/>
      <c r="M139" s="93"/>
      <c r="R139" s="92"/>
      <c r="T139" s="82">
        <v>2022</v>
      </c>
      <c r="U139" s="74" t="s">
        <v>6</v>
      </c>
      <c r="V139" s="74" t="s">
        <v>919</v>
      </c>
      <c r="W139" s="38">
        <v>6463</v>
      </c>
      <c r="X139" s="38">
        <v>891</v>
      </c>
      <c r="Y139" s="179">
        <v>23.8095238095238</v>
      </c>
      <c r="Z139" s="93"/>
      <c r="AA139" s="103"/>
      <c r="AB139" s="103"/>
      <c r="AC139" s="103"/>
      <c r="AD139" s="103"/>
      <c r="AE139" s="93"/>
      <c r="AL139" s="92"/>
      <c r="AO139" s="32">
        <v>2015</v>
      </c>
      <c r="AP139" s="48" t="s">
        <v>40</v>
      </c>
      <c r="AQ139" s="61">
        <v>338</v>
      </c>
      <c r="AR139" s="61">
        <v>400</v>
      </c>
      <c r="AS139" s="36">
        <v>25</v>
      </c>
      <c r="BK139" s="119">
        <v>2017</v>
      </c>
      <c r="BL139" s="74" t="s">
        <v>2</v>
      </c>
      <c r="BM139" s="74" t="s">
        <v>906</v>
      </c>
      <c r="BN139" s="61">
        <v>14</v>
      </c>
      <c r="BO139" s="61">
        <v>599</v>
      </c>
      <c r="BP139" s="75">
        <v>2.3372287145242101</v>
      </c>
      <c r="BQ139" s="93"/>
      <c r="BR139" s="93"/>
    </row>
    <row r="140" spans="1:70" x14ac:dyDescent="0.25">
      <c r="A140" s="91"/>
      <c r="B140" s="73">
        <v>2019</v>
      </c>
      <c r="C140" s="74" t="s">
        <v>5</v>
      </c>
      <c r="D140" s="74" t="s">
        <v>112</v>
      </c>
      <c r="E140" s="73">
        <v>835</v>
      </c>
      <c r="F140" s="73">
        <v>233</v>
      </c>
      <c r="G140" s="191">
        <v>27.9041916167665</v>
      </c>
      <c r="H140" s="93"/>
      <c r="I140" s="93"/>
      <c r="J140" s="93"/>
      <c r="K140" s="93"/>
      <c r="L140" s="93"/>
      <c r="M140" s="93"/>
      <c r="R140" s="92"/>
      <c r="T140" s="82">
        <v>2023</v>
      </c>
      <c r="U140" s="74" t="s">
        <v>2</v>
      </c>
      <c r="V140" s="74" t="s">
        <v>118</v>
      </c>
      <c r="W140" s="38">
        <v>5082</v>
      </c>
      <c r="X140" s="38">
        <v>1210</v>
      </c>
      <c r="Y140" s="179">
        <v>10.870506712862699</v>
      </c>
      <c r="Z140" s="93"/>
      <c r="AA140" s="103"/>
      <c r="AB140" s="103"/>
      <c r="AC140" s="103"/>
      <c r="AD140" s="103"/>
      <c r="AE140" s="93"/>
      <c r="AL140" s="92"/>
      <c r="AO140" s="32">
        <v>2015</v>
      </c>
      <c r="AP140" s="48" t="s">
        <v>41</v>
      </c>
      <c r="AQ140" s="61">
        <v>398</v>
      </c>
      <c r="AR140" s="61">
        <v>515</v>
      </c>
      <c r="AS140" s="36">
        <v>12.815533980582501</v>
      </c>
      <c r="BK140" s="119">
        <v>2017</v>
      </c>
      <c r="BL140" s="74" t="s">
        <v>2</v>
      </c>
      <c r="BM140" s="74" t="s">
        <v>907</v>
      </c>
      <c r="BN140" s="61">
        <v>32</v>
      </c>
      <c r="BO140" s="61">
        <v>599</v>
      </c>
      <c r="BP140" s="75">
        <v>5.3422370617696204</v>
      </c>
      <c r="BQ140" s="93"/>
      <c r="BR140" s="93"/>
    </row>
    <row r="141" spans="1:70" x14ac:dyDescent="0.25">
      <c r="A141" s="91"/>
      <c r="B141" s="73">
        <v>2019</v>
      </c>
      <c r="C141" s="74" t="s">
        <v>5</v>
      </c>
      <c r="D141" s="74" t="s">
        <v>113</v>
      </c>
      <c r="E141" s="73">
        <v>835</v>
      </c>
      <c r="F141" s="73">
        <v>310</v>
      </c>
      <c r="G141" s="191">
        <v>37.125748502994</v>
      </c>
      <c r="H141" s="93"/>
      <c r="I141" s="93"/>
      <c r="J141" s="93"/>
      <c r="K141" s="93"/>
      <c r="L141" s="93"/>
      <c r="M141" s="93"/>
      <c r="R141" s="92"/>
      <c r="T141" s="82">
        <v>2023</v>
      </c>
      <c r="U141" s="74" t="s">
        <v>2</v>
      </c>
      <c r="V141" s="74" t="s">
        <v>919</v>
      </c>
      <c r="W141" s="38">
        <v>6927</v>
      </c>
      <c r="X141" s="38">
        <v>753</v>
      </c>
      <c r="Y141" s="179">
        <v>22.347029263966899</v>
      </c>
      <c r="Z141" s="93"/>
      <c r="AA141" s="103"/>
      <c r="AB141" s="103"/>
      <c r="AC141" s="103"/>
      <c r="AD141" s="103"/>
      <c r="AE141" s="93"/>
      <c r="AL141" s="92"/>
      <c r="AO141" s="32">
        <v>2015</v>
      </c>
      <c r="AP141" s="48" t="s">
        <v>27</v>
      </c>
      <c r="AQ141" s="61">
        <v>363</v>
      </c>
      <c r="AR141" s="61">
        <v>400</v>
      </c>
      <c r="AS141" s="36">
        <v>19.5</v>
      </c>
      <c r="BK141" s="119">
        <v>2017</v>
      </c>
      <c r="BL141" s="74" t="s">
        <v>2</v>
      </c>
      <c r="BM141" s="74" t="s">
        <v>135</v>
      </c>
      <c r="BN141" s="61">
        <v>9</v>
      </c>
      <c r="BO141" s="61">
        <v>599</v>
      </c>
      <c r="BP141" s="75">
        <v>1.50250417362271</v>
      </c>
      <c r="BQ141" s="93"/>
      <c r="BR141" s="93"/>
    </row>
    <row r="142" spans="1:70" x14ac:dyDescent="0.25">
      <c r="A142" s="91"/>
      <c r="B142" s="73">
        <v>2019</v>
      </c>
      <c r="C142" s="74" t="s">
        <v>6</v>
      </c>
      <c r="D142" s="74" t="s">
        <v>111</v>
      </c>
      <c r="E142" s="73">
        <v>1798</v>
      </c>
      <c r="F142" s="73">
        <v>748</v>
      </c>
      <c r="G142" s="191">
        <v>41.601779755283701</v>
      </c>
      <c r="H142" s="93"/>
      <c r="I142" s="93"/>
      <c r="J142" s="93"/>
      <c r="K142" s="93"/>
      <c r="L142" s="93"/>
      <c r="M142" s="93"/>
      <c r="R142" s="92"/>
      <c r="T142" s="82">
        <v>2023</v>
      </c>
      <c r="U142" s="74" t="s">
        <v>3</v>
      </c>
      <c r="V142" s="74" t="s">
        <v>118</v>
      </c>
      <c r="W142" s="38">
        <v>3383</v>
      </c>
      <c r="X142" s="38">
        <v>756</v>
      </c>
      <c r="Y142" s="179">
        <v>11.8427769270036</v>
      </c>
      <c r="Z142" s="93"/>
      <c r="AA142" s="103"/>
      <c r="AB142" s="103"/>
      <c r="AC142" s="103"/>
      <c r="AD142" s="103"/>
      <c r="AE142" s="93"/>
      <c r="AL142" s="92"/>
      <c r="AO142" s="32">
        <v>2015</v>
      </c>
      <c r="AP142" s="48" t="s">
        <v>28</v>
      </c>
      <c r="AQ142" s="61">
        <v>400</v>
      </c>
      <c r="AR142" s="61">
        <v>308</v>
      </c>
      <c r="AS142" s="36">
        <v>23.3766233766234</v>
      </c>
      <c r="BK142" s="119">
        <v>2017</v>
      </c>
      <c r="BL142" s="74" t="s">
        <v>3</v>
      </c>
      <c r="BM142" s="74" t="s">
        <v>133</v>
      </c>
      <c r="BN142" s="61">
        <v>242</v>
      </c>
      <c r="BO142" s="61">
        <v>325</v>
      </c>
      <c r="BP142" s="75">
        <v>74.461538461538495</v>
      </c>
      <c r="BQ142" s="93"/>
      <c r="BR142" s="93"/>
    </row>
    <row r="143" spans="1:70" x14ac:dyDescent="0.25">
      <c r="A143" s="91"/>
      <c r="B143" s="73">
        <v>2019</v>
      </c>
      <c r="C143" s="74" t="s">
        <v>6</v>
      </c>
      <c r="D143" s="74" t="s">
        <v>112</v>
      </c>
      <c r="E143" s="73">
        <v>1798</v>
      </c>
      <c r="F143" s="73">
        <v>460</v>
      </c>
      <c r="G143" s="191">
        <v>25.583982202447199</v>
      </c>
      <c r="H143" s="93"/>
      <c r="I143" s="93"/>
      <c r="J143" s="93"/>
      <c r="K143" s="93"/>
      <c r="L143" s="93"/>
      <c r="M143" s="93"/>
      <c r="R143" s="92"/>
      <c r="T143" s="82">
        <v>2023</v>
      </c>
      <c r="U143" s="74" t="s">
        <v>3</v>
      </c>
      <c r="V143" s="74" t="s">
        <v>919</v>
      </c>
      <c r="W143" s="38">
        <v>3918</v>
      </c>
      <c r="X143" s="38">
        <v>464</v>
      </c>
      <c r="Y143" s="179">
        <v>15.9119496855346</v>
      </c>
      <c r="Z143" s="93"/>
      <c r="AA143" s="103"/>
      <c r="AB143" s="103"/>
      <c r="AC143" s="103"/>
      <c r="AD143" s="103"/>
      <c r="AE143" s="93"/>
      <c r="AL143" s="92"/>
      <c r="AO143" s="32">
        <v>2015</v>
      </c>
      <c r="AP143" s="48" t="s">
        <v>29</v>
      </c>
      <c r="AQ143" s="61">
        <v>515</v>
      </c>
      <c r="AR143" s="61">
        <v>262</v>
      </c>
      <c r="AS143" s="36">
        <v>26.3358778625954</v>
      </c>
      <c r="BK143" s="119">
        <v>2017</v>
      </c>
      <c r="BL143" s="74" t="s">
        <v>3</v>
      </c>
      <c r="BM143" s="74" t="s">
        <v>134</v>
      </c>
      <c r="BN143" s="61">
        <v>69</v>
      </c>
      <c r="BO143" s="61">
        <v>325</v>
      </c>
      <c r="BP143" s="75">
        <v>21.230769230769202</v>
      </c>
      <c r="BQ143" s="93"/>
      <c r="BR143" s="93"/>
    </row>
    <row r="144" spans="1:70" x14ac:dyDescent="0.25">
      <c r="A144" s="91"/>
      <c r="B144" s="73">
        <v>2019</v>
      </c>
      <c r="C144" s="74" t="s">
        <v>6</v>
      </c>
      <c r="D144" s="74" t="s">
        <v>113</v>
      </c>
      <c r="E144" s="73">
        <v>1798</v>
      </c>
      <c r="F144" s="73">
        <v>590</v>
      </c>
      <c r="G144" s="191">
        <v>32.814238042269203</v>
      </c>
      <c r="H144" s="93"/>
      <c r="I144" s="93"/>
      <c r="J144" s="93"/>
      <c r="K144" s="93"/>
      <c r="L144" s="93"/>
      <c r="M144" s="93"/>
      <c r="R144" s="92"/>
      <c r="T144" s="82">
        <v>2023</v>
      </c>
      <c r="U144" s="74" t="s">
        <v>4</v>
      </c>
      <c r="V144" s="74" t="s">
        <v>118</v>
      </c>
      <c r="W144" s="38">
        <v>1590</v>
      </c>
      <c r="X144" s="38">
        <v>253</v>
      </c>
      <c r="Y144" s="179">
        <v>10.4657534246575</v>
      </c>
      <c r="Z144" s="93"/>
      <c r="AA144" s="103"/>
      <c r="AB144" s="103"/>
      <c r="AC144" s="103"/>
      <c r="AD144" s="103"/>
      <c r="AE144" s="93"/>
      <c r="AL144" s="92"/>
      <c r="AO144" s="32">
        <v>2015</v>
      </c>
      <c r="AP144" s="48" t="s">
        <v>42</v>
      </c>
      <c r="AQ144" s="61">
        <v>400</v>
      </c>
      <c r="AR144" s="61">
        <v>191</v>
      </c>
      <c r="AS144" s="36">
        <v>18.324607329842902</v>
      </c>
      <c r="BK144" s="119">
        <v>2017</v>
      </c>
      <c r="BL144" s="74" t="s">
        <v>3</v>
      </c>
      <c r="BM144" s="74" t="s">
        <v>906</v>
      </c>
      <c r="BN144" s="61">
        <v>6</v>
      </c>
      <c r="BO144" s="61">
        <v>325</v>
      </c>
      <c r="BP144" s="75">
        <v>1.84615384615385</v>
      </c>
      <c r="BQ144" s="93"/>
      <c r="BR144" s="93"/>
    </row>
    <row r="145" spans="1:70" x14ac:dyDescent="0.25">
      <c r="A145" s="91"/>
      <c r="B145" s="73">
        <v>2020</v>
      </c>
      <c r="C145" s="74" t="s">
        <v>2</v>
      </c>
      <c r="D145" s="74" t="s">
        <v>111</v>
      </c>
      <c r="E145" s="73">
        <v>2166</v>
      </c>
      <c r="F145" s="73">
        <v>905</v>
      </c>
      <c r="G145" s="191">
        <v>41.782086795937197</v>
      </c>
      <c r="H145" s="93"/>
      <c r="I145" s="93"/>
      <c r="J145" s="93"/>
      <c r="K145" s="93"/>
      <c r="L145" s="93"/>
      <c r="M145" s="93"/>
      <c r="R145" s="92"/>
      <c r="T145" s="82">
        <v>2023</v>
      </c>
      <c r="U145" s="74" t="s">
        <v>4</v>
      </c>
      <c r="V145" s="74" t="s">
        <v>919</v>
      </c>
      <c r="W145" s="38">
        <v>1825</v>
      </c>
      <c r="X145" s="38">
        <v>191</v>
      </c>
      <c r="Y145" s="179">
        <v>21.588868940754001</v>
      </c>
      <c r="Z145" s="93"/>
      <c r="AA145" s="103"/>
      <c r="AB145" s="103"/>
      <c r="AC145" s="103"/>
      <c r="AD145" s="103"/>
      <c r="AE145" s="93"/>
      <c r="AL145" s="92"/>
      <c r="AO145" s="32">
        <v>2015</v>
      </c>
      <c r="AP145" s="48" t="s">
        <v>30</v>
      </c>
      <c r="AQ145" s="61">
        <v>308</v>
      </c>
      <c r="AR145" s="61">
        <v>123</v>
      </c>
      <c r="AS145" s="36">
        <v>21.138211382113798</v>
      </c>
      <c r="BK145" s="119">
        <v>2017</v>
      </c>
      <c r="BL145" s="74" t="s">
        <v>3</v>
      </c>
      <c r="BM145" s="74" t="s">
        <v>907</v>
      </c>
      <c r="BN145" s="61">
        <v>8</v>
      </c>
      <c r="BO145" s="61">
        <v>325</v>
      </c>
      <c r="BP145" s="75">
        <v>2.4615384615384599</v>
      </c>
      <c r="BQ145" s="93"/>
      <c r="BR145" s="93"/>
    </row>
    <row r="146" spans="1:70" x14ac:dyDescent="0.25">
      <c r="A146" s="91"/>
      <c r="B146" s="73">
        <v>2020</v>
      </c>
      <c r="C146" s="74" t="s">
        <v>2</v>
      </c>
      <c r="D146" s="74" t="s">
        <v>112</v>
      </c>
      <c r="E146" s="73">
        <v>2166</v>
      </c>
      <c r="F146" s="73">
        <v>601</v>
      </c>
      <c r="G146" s="191">
        <v>27.746999076639</v>
      </c>
      <c r="H146" s="93"/>
      <c r="I146" s="93"/>
      <c r="J146" s="93"/>
      <c r="K146" s="93"/>
      <c r="L146" s="93"/>
      <c r="M146" s="93"/>
      <c r="R146" s="92"/>
      <c r="T146" s="82">
        <v>2023</v>
      </c>
      <c r="U146" s="74" t="s">
        <v>5</v>
      </c>
      <c r="V146" s="74" t="s">
        <v>118</v>
      </c>
      <c r="W146" s="38">
        <v>2228</v>
      </c>
      <c r="X146" s="38">
        <v>481</v>
      </c>
      <c r="Y146" s="179">
        <v>9.8385622905878805</v>
      </c>
      <c r="Z146" s="93"/>
      <c r="AA146" s="103"/>
      <c r="AB146" s="103"/>
      <c r="AC146" s="103"/>
      <c r="AD146" s="103"/>
      <c r="AE146" s="93"/>
      <c r="AL146" s="92"/>
      <c r="AO146" s="32">
        <v>2015</v>
      </c>
      <c r="AP146" s="48" t="s">
        <v>59</v>
      </c>
      <c r="AQ146" s="61">
        <v>262</v>
      </c>
      <c r="AR146" s="61">
        <v>250</v>
      </c>
      <c r="AS146" s="36">
        <v>16.8</v>
      </c>
      <c r="BK146" s="119">
        <v>2017</v>
      </c>
      <c r="BL146" s="74" t="s">
        <v>4</v>
      </c>
      <c r="BM146" s="74" t="s">
        <v>133</v>
      </c>
      <c r="BN146" s="61">
        <v>76</v>
      </c>
      <c r="BO146" s="61">
        <v>113</v>
      </c>
      <c r="BP146" s="75">
        <v>67.256637168141594</v>
      </c>
      <c r="BQ146" s="93"/>
      <c r="BR146" s="93"/>
    </row>
    <row r="147" spans="1:70" x14ac:dyDescent="0.25">
      <c r="A147" s="91"/>
      <c r="B147" s="73">
        <v>2020</v>
      </c>
      <c r="C147" s="74" t="s">
        <v>2</v>
      </c>
      <c r="D147" s="74" t="s">
        <v>113</v>
      </c>
      <c r="E147" s="73">
        <v>2166</v>
      </c>
      <c r="F147" s="73">
        <v>660</v>
      </c>
      <c r="G147" s="191">
        <v>30.4709141274238</v>
      </c>
      <c r="H147" s="93"/>
      <c r="I147" s="93"/>
      <c r="J147" s="93"/>
      <c r="K147" s="93"/>
      <c r="L147" s="93"/>
      <c r="M147" s="93"/>
      <c r="R147" s="92"/>
      <c r="T147" s="82">
        <v>2023</v>
      </c>
      <c r="U147" s="74" t="s">
        <v>5</v>
      </c>
      <c r="V147" s="74" t="s">
        <v>919</v>
      </c>
      <c r="W147" s="38">
        <v>3283</v>
      </c>
      <c r="X147" s="38">
        <v>323</v>
      </c>
      <c r="Y147" s="179">
        <v>26.8748463240718</v>
      </c>
      <c r="Z147" s="93"/>
      <c r="AA147" s="103"/>
      <c r="AB147" s="103"/>
      <c r="AC147" s="103"/>
      <c r="AD147" s="103"/>
      <c r="AE147" s="93"/>
      <c r="AL147" s="92"/>
      <c r="AO147" s="32">
        <v>2015</v>
      </c>
      <c r="AP147" s="48" t="s">
        <v>70</v>
      </c>
      <c r="AQ147" s="61">
        <v>191</v>
      </c>
      <c r="AR147" s="61">
        <v>336</v>
      </c>
      <c r="AS147" s="36">
        <v>15.773809523809501</v>
      </c>
      <c r="BK147" s="119">
        <v>2017</v>
      </c>
      <c r="BL147" s="74" t="s">
        <v>4</v>
      </c>
      <c r="BM147" s="74" t="s">
        <v>134</v>
      </c>
      <c r="BN147" s="61">
        <v>31</v>
      </c>
      <c r="BO147" s="61">
        <v>113</v>
      </c>
      <c r="BP147" s="75">
        <v>27.433628318584098</v>
      </c>
      <c r="BQ147" s="93"/>
      <c r="BR147" s="93"/>
    </row>
    <row r="148" spans="1:70" x14ac:dyDescent="0.25">
      <c r="A148" s="91"/>
      <c r="B148" s="73">
        <v>2020</v>
      </c>
      <c r="C148" s="74" t="s">
        <v>3</v>
      </c>
      <c r="D148" s="74" t="s">
        <v>111</v>
      </c>
      <c r="E148" s="73">
        <v>1389</v>
      </c>
      <c r="F148" s="73">
        <v>543</v>
      </c>
      <c r="G148" s="191">
        <v>39.092872570194402</v>
      </c>
      <c r="H148" s="93"/>
      <c r="I148" s="93"/>
      <c r="J148" s="93"/>
      <c r="K148" s="93"/>
      <c r="L148" s="93"/>
      <c r="M148" s="93"/>
      <c r="R148" s="92"/>
      <c r="T148" s="82">
        <v>2023</v>
      </c>
      <c r="U148" s="74" t="s">
        <v>6</v>
      </c>
      <c r="V148" s="74" t="s">
        <v>118</v>
      </c>
      <c r="W148" s="38">
        <v>4067</v>
      </c>
      <c r="X148" s="38">
        <v>1093</v>
      </c>
      <c r="Y148" s="179">
        <v>13.0455039602423</v>
      </c>
      <c r="Z148" s="93"/>
      <c r="AA148" s="103"/>
      <c r="AB148" s="103"/>
      <c r="AC148" s="103"/>
      <c r="AD148" s="103"/>
      <c r="AE148" s="93"/>
      <c r="AL148" s="92"/>
      <c r="AO148" s="32">
        <v>2015</v>
      </c>
      <c r="AP148" s="48" t="s">
        <v>91</v>
      </c>
      <c r="AQ148" s="61">
        <v>123</v>
      </c>
      <c r="AR148" s="61">
        <v>216</v>
      </c>
      <c r="AS148" s="36">
        <v>16.6666666666667</v>
      </c>
      <c r="BK148" s="119">
        <v>2017</v>
      </c>
      <c r="BL148" s="74" t="s">
        <v>4</v>
      </c>
      <c r="BM148" s="74" t="s">
        <v>906</v>
      </c>
      <c r="BN148" s="61">
        <v>1</v>
      </c>
      <c r="BO148" s="61">
        <v>113</v>
      </c>
      <c r="BP148" s="75">
        <v>0.88495575221238998</v>
      </c>
      <c r="BQ148" s="93"/>
      <c r="BR148" s="93"/>
    </row>
    <row r="149" spans="1:70" x14ac:dyDescent="0.25">
      <c r="A149" s="91"/>
      <c r="B149" s="73">
        <v>2020</v>
      </c>
      <c r="C149" s="74" t="s">
        <v>3</v>
      </c>
      <c r="D149" s="74" t="s">
        <v>112</v>
      </c>
      <c r="E149" s="73">
        <v>1389</v>
      </c>
      <c r="F149" s="73">
        <v>338</v>
      </c>
      <c r="G149" s="191">
        <v>24.334053275737901</v>
      </c>
      <c r="H149" s="93"/>
      <c r="I149" s="93"/>
      <c r="J149" s="93"/>
      <c r="K149" s="93"/>
      <c r="L149" s="93"/>
      <c r="M149" s="93"/>
      <c r="R149" s="92"/>
      <c r="T149" s="82">
        <v>2023</v>
      </c>
      <c r="U149" s="74" t="s">
        <v>6</v>
      </c>
      <c r="V149" s="74" t="s">
        <v>919</v>
      </c>
      <c r="W149" s="38">
        <v>6439</v>
      </c>
      <c r="X149" s="38">
        <v>840</v>
      </c>
      <c r="Y149" s="179">
        <v>21.8475930617813</v>
      </c>
      <c r="Z149" s="93"/>
      <c r="AA149" s="103"/>
      <c r="AB149" s="103"/>
      <c r="AC149" s="103"/>
      <c r="AD149" s="103"/>
      <c r="AE149" s="93"/>
      <c r="AL149" s="92"/>
      <c r="AO149" s="32">
        <v>2015</v>
      </c>
      <c r="AP149" s="48" t="s">
        <v>92</v>
      </c>
      <c r="AQ149" s="61">
        <v>250</v>
      </c>
      <c r="AR149" s="61">
        <v>651</v>
      </c>
      <c r="AS149" s="36">
        <v>17.8187403993856</v>
      </c>
      <c r="BK149" s="119">
        <v>2017</v>
      </c>
      <c r="BL149" s="74" t="s">
        <v>4</v>
      </c>
      <c r="BM149" s="74" t="s">
        <v>907</v>
      </c>
      <c r="BN149" s="61">
        <v>4</v>
      </c>
      <c r="BO149" s="61">
        <v>113</v>
      </c>
      <c r="BP149" s="75">
        <v>3.5398230088495599</v>
      </c>
      <c r="BQ149" s="93"/>
      <c r="BR149" s="93"/>
    </row>
    <row r="150" spans="1:70" x14ac:dyDescent="0.25">
      <c r="A150" s="91"/>
      <c r="B150" s="73">
        <v>2020</v>
      </c>
      <c r="C150" s="74" t="s">
        <v>3</v>
      </c>
      <c r="D150" s="74" t="s">
        <v>113</v>
      </c>
      <c r="E150" s="73">
        <v>1389</v>
      </c>
      <c r="F150" s="73">
        <v>508</v>
      </c>
      <c r="G150" s="191">
        <v>36.573074154067697</v>
      </c>
      <c r="H150" s="93"/>
      <c r="I150" s="93"/>
      <c r="J150" s="93"/>
      <c r="K150" s="93"/>
      <c r="L150" s="93"/>
      <c r="M150" s="93"/>
      <c r="R150" s="92"/>
      <c r="T150" s="82">
        <v>2024</v>
      </c>
      <c r="U150" s="74" t="s">
        <v>2</v>
      </c>
      <c r="V150" s="74" t="s">
        <v>118</v>
      </c>
      <c r="W150" s="38">
        <v>5131</v>
      </c>
      <c r="X150" s="38">
        <v>1121</v>
      </c>
      <c r="Y150" s="179">
        <v>10.2265200688833</v>
      </c>
      <c r="Z150" s="93"/>
      <c r="AA150" s="103"/>
      <c r="AB150" s="103"/>
      <c r="AC150" s="103"/>
      <c r="AD150" s="103"/>
      <c r="AE150" s="93"/>
      <c r="AL150" s="92"/>
      <c r="AO150" s="32">
        <v>2015</v>
      </c>
      <c r="AP150" s="48" t="s">
        <v>31</v>
      </c>
      <c r="AQ150" s="61">
        <v>336</v>
      </c>
      <c r="AR150" s="61">
        <v>2921</v>
      </c>
      <c r="AS150" s="36">
        <v>18.110236220472402</v>
      </c>
      <c r="BK150" s="119">
        <v>2017</v>
      </c>
      <c r="BL150" s="74" t="s">
        <v>4</v>
      </c>
      <c r="BM150" s="74" t="s">
        <v>135</v>
      </c>
      <c r="BN150" s="61">
        <v>1</v>
      </c>
      <c r="BO150" s="61">
        <v>113</v>
      </c>
      <c r="BP150" s="75">
        <v>0.88495575221238998</v>
      </c>
      <c r="BQ150" s="93"/>
      <c r="BR150" s="93"/>
    </row>
    <row r="151" spans="1:70" x14ac:dyDescent="0.25">
      <c r="A151" s="91"/>
      <c r="B151" s="73">
        <v>2020</v>
      </c>
      <c r="C151" s="74" t="s">
        <v>4</v>
      </c>
      <c r="D151" s="74" t="s">
        <v>111</v>
      </c>
      <c r="E151" s="73">
        <v>518</v>
      </c>
      <c r="F151" s="73">
        <v>210</v>
      </c>
      <c r="G151" s="191">
        <v>40.540540540540498</v>
      </c>
      <c r="H151" s="93"/>
      <c r="I151" s="93"/>
      <c r="J151" s="93"/>
      <c r="K151" s="93"/>
      <c r="L151" s="93"/>
      <c r="M151" s="93"/>
      <c r="R151" s="92"/>
      <c r="T151" s="82">
        <v>2024</v>
      </c>
      <c r="U151" s="74" t="s">
        <v>2</v>
      </c>
      <c r="V151" s="74" t="s">
        <v>919</v>
      </c>
      <c r="W151" s="38">
        <v>7549</v>
      </c>
      <c r="X151" s="38">
        <v>772</v>
      </c>
      <c r="Y151" s="179">
        <v>19.994102034798001</v>
      </c>
      <c r="Z151" s="93"/>
      <c r="AA151" s="103"/>
      <c r="AB151" s="103"/>
      <c r="AC151" s="103"/>
      <c r="AD151" s="103"/>
      <c r="AE151" s="93"/>
      <c r="AL151" s="92"/>
      <c r="AO151" s="32">
        <v>2015</v>
      </c>
      <c r="AP151" s="48" t="s">
        <v>71</v>
      </c>
      <c r="AQ151" s="61">
        <v>216</v>
      </c>
      <c r="AR151" s="61">
        <v>322</v>
      </c>
      <c r="AS151" s="36">
        <v>15.527950310559</v>
      </c>
      <c r="BK151" s="119">
        <v>2017</v>
      </c>
      <c r="BL151" s="74" t="s">
        <v>5</v>
      </c>
      <c r="BM151" s="74" t="s">
        <v>133</v>
      </c>
      <c r="BN151" s="61">
        <v>126</v>
      </c>
      <c r="BO151" s="61">
        <v>199</v>
      </c>
      <c r="BP151" s="75">
        <v>63.316582914572898</v>
      </c>
      <c r="BQ151" s="93"/>
      <c r="BR151" s="93"/>
    </row>
    <row r="152" spans="1:70" x14ac:dyDescent="0.25">
      <c r="A152" s="91"/>
      <c r="B152" s="73">
        <v>2020</v>
      </c>
      <c r="C152" s="74" t="s">
        <v>4</v>
      </c>
      <c r="D152" s="74" t="s">
        <v>112</v>
      </c>
      <c r="E152" s="73">
        <v>518</v>
      </c>
      <c r="F152" s="73">
        <v>135</v>
      </c>
      <c r="G152" s="191">
        <v>26.061776061776101</v>
      </c>
      <c r="H152" s="93"/>
      <c r="I152" s="93"/>
      <c r="J152" s="93"/>
      <c r="K152" s="93"/>
      <c r="L152" s="93"/>
      <c r="M152" s="93"/>
      <c r="R152" s="92"/>
      <c r="T152" s="82">
        <v>2024</v>
      </c>
      <c r="U152" s="74" t="s">
        <v>3</v>
      </c>
      <c r="V152" s="74" t="s">
        <v>118</v>
      </c>
      <c r="W152" s="38">
        <v>3391</v>
      </c>
      <c r="X152" s="38">
        <v>678</v>
      </c>
      <c r="Y152" s="179">
        <v>10.622190678968501</v>
      </c>
      <c r="Z152" s="93"/>
      <c r="AA152" s="103"/>
      <c r="AB152" s="103"/>
      <c r="AC152" s="103"/>
      <c r="AD152" s="103"/>
      <c r="AE152" s="93"/>
      <c r="AL152" s="92"/>
      <c r="AO152" s="32">
        <v>2015</v>
      </c>
      <c r="AP152" s="48" t="s">
        <v>93</v>
      </c>
      <c r="AQ152" s="61">
        <v>651</v>
      </c>
      <c r="AR152" s="61">
        <v>192</v>
      </c>
      <c r="AS152" s="36">
        <v>19.7916666666667</v>
      </c>
      <c r="BK152" s="119">
        <v>2017</v>
      </c>
      <c r="BL152" s="74" t="s">
        <v>5</v>
      </c>
      <c r="BM152" s="74" t="s">
        <v>134</v>
      </c>
      <c r="BN152" s="61">
        <v>67</v>
      </c>
      <c r="BO152" s="61">
        <v>199</v>
      </c>
      <c r="BP152" s="75">
        <v>33.668341708542698</v>
      </c>
      <c r="BQ152" s="93"/>
      <c r="BR152" s="93"/>
    </row>
    <row r="153" spans="1:70" x14ac:dyDescent="0.25">
      <c r="A153" s="91"/>
      <c r="B153" s="73">
        <v>2020</v>
      </c>
      <c r="C153" s="74" t="s">
        <v>4</v>
      </c>
      <c r="D153" s="74" t="s">
        <v>113</v>
      </c>
      <c r="E153" s="73">
        <v>518</v>
      </c>
      <c r="F153" s="73">
        <v>173</v>
      </c>
      <c r="G153" s="191">
        <v>33.397683397683402</v>
      </c>
      <c r="H153" s="93"/>
      <c r="I153" s="93"/>
      <c r="J153" s="93"/>
      <c r="K153" s="93"/>
      <c r="L153" s="93"/>
      <c r="M153" s="93"/>
      <c r="R153" s="92"/>
      <c r="T153" s="82">
        <v>2024</v>
      </c>
      <c r="U153" s="74" t="s">
        <v>3</v>
      </c>
      <c r="V153" s="74" t="s">
        <v>919</v>
      </c>
      <c r="W153" s="38">
        <v>4227</v>
      </c>
      <c r="X153" s="38">
        <v>449</v>
      </c>
      <c r="Y153" s="179">
        <v>15.3941651148355</v>
      </c>
      <c r="Z153" s="93"/>
      <c r="AA153" s="103"/>
      <c r="AB153" s="103"/>
      <c r="AC153" s="103"/>
      <c r="AD153" s="103"/>
      <c r="AE153" s="93"/>
      <c r="AL153" s="92"/>
      <c r="AO153" s="32">
        <v>2015</v>
      </c>
      <c r="AP153" s="48" t="s">
        <v>72</v>
      </c>
      <c r="AQ153" s="61">
        <v>2921</v>
      </c>
      <c r="AR153" s="61">
        <v>180</v>
      </c>
      <c r="AS153" s="36">
        <v>12.2222222222222</v>
      </c>
      <c r="BK153" s="119">
        <v>2017</v>
      </c>
      <c r="BL153" s="74" t="s">
        <v>5</v>
      </c>
      <c r="BM153" s="74" t="s">
        <v>906</v>
      </c>
      <c r="BN153" s="61">
        <v>1</v>
      </c>
      <c r="BO153" s="61">
        <v>199</v>
      </c>
      <c r="BP153" s="75">
        <v>0.50251256281406997</v>
      </c>
      <c r="BQ153" s="93"/>
      <c r="BR153" s="93"/>
    </row>
    <row r="154" spans="1:70" x14ac:dyDescent="0.25">
      <c r="A154" s="91"/>
      <c r="B154" s="73">
        <v>2020</v>
      </c>
      <c r="C154" s="74" t="s">
        <v>5</v>
      </c>
      <c r="D154" s="74" t="s">
        <v>111</v>
      </c>
      <c r="E154" s="73">
        <v>891</v>
      </c>
      <c r="F154" s="73">
        <v>382</v>
      </c>
      <c r="G154" s="191">
        <v>42.873176206509498</v>
      </c>
      <c r="H154" s="93"/>
      <c r="I154" s="93"/>
      <c r="J154" s="93"/>
      <c r="K154" s="93"/>
      <c r="L154" s="93"/>
      <c r="M154" s="93"/>
      <c r="R154" s="92"/>
      <c r="T154" s="82">
        <v>2024</v>
      </c>
      <c r="U154" s="74" t="s">
        <v>4</v>
      </c>
      <c r="V154" s="74" t="s">
        <v>118</v>
      </c>
      <c r="W154" s="38">
        <v>1611</v>
      </c>
      <c r="X154" s="38">
        <v>248</v>
      </c>
      <c r="Y154" s="179">
        <v>9.4714809000523292</v>
      </c>
      <c r="Z154" s="93"/>
      <c r="AA154" s="103"/>
      <c r="AB154" s="103"/>
      <c r="AC154" s="103"/>
      <c r="AD154" s="103"/>
      <c r="AE154" s="93"/>
      <c r="AL154" s="92"/>
      <c r="AO154" s="32">
        <v>2015</v>
      </c>
      <c r="AP154" s="48" t="s">
        <v>43</v>
      </c>
      <c r="AQ154" s="61">
        <v>322</v>
      </c>
      <c r="AR154" s="61">
        <v>135</v>
      </c>
      <c r="AS154" s="36">
        <v>31.851851851851901</v>
      </c>
      <c r="BK154" s="119">
        <v>2017</v>
      </c>
      <c r="BL154" s="74" t="s">
        <v>5</v>
      </c>
      <c r="BM154" s="74" t="s">
        <v>907</v>
      </c>
      <c r="BN154" s="61">
        <v>5</v>
      </c>
      <c r="BO154" s="61">
        <v>199</v>
      </c>
      <c r="BP154" s="75">
        <v>2.5125628140703502</v>
      </c>
      <c r="BQ154" s="93"/>
      <c r="BR154" s="93"/>
    </row>
    <row r="155" spans="1:70" x14ac:dyDescent="0.25">
      <c r="A155" s="91"/>
      <c r="B155" s="73">
        <v>2020</v>
      </c>
      <c r="C155" s="74" t="s">
        <v>5</v>
      </c>
      <c r="D155" s="74" t="s">
        <v>112</v>
      </c>
      <c r="E155" s="73">
        <v>891</v>
      </c>
      <c r="F155" s="73">
        <v>203</v>
      </c>
      <c r="G155" s="191">
        <v>22.783389450056099</v>
      </c>
      <c r="H155" s="93"/>
      <c r="I155" s="93"/>
      <c r="J155" s="93"/>
      <c r="K155" s="93"/>
      <c r="L155" s="93"/>
      <c r="M155" s="93"/>
      <c r="R155" s="92"/>
      <c r="T155" s="82">
        <v>2024</v>
      </c>
      <c r="U155" s="74" t="s">
        <v>4</v>
      </c>
      <c r="V155" s="74" t="s">
        <v>919</v>
      </c>
      <c r="W155" s="38">
        <v>1911</v>
      </c>
      <c r="X155" s="38">
        <v>181</v>
      </c>
      <c r="Y155" s="179">
        <v>19.087688219663399</v>
      </c>
      <c r="Z155" s="93"/>
      <c r="AA155" s="103"/>
      <c r="AB155" s="103"/>
      <c r="AC155" s="103"/>
      <c r="AD155" s="103"/>
      <c r="AE155" s="93"/>
      <c r="AL155" s="92"/>
      <c r="AO155" s="32">
        <v>2015</v>
      </c>
      <c r="AP155" s="48" t="s">
        <v>73</v>
      </c>
      <c r="AQ155" s="61">
        <v>192</v>
      </c>
      <c r="AR155" s="61">
        <v>317</v>
      </c>
      <c r="AS155" s="36">
        <v>17.350157728706598</v>
      </c>
      <c r="BK155" s="119">
        <v>2017</v>
      </c>
      <c r="BL155" s="74" t="s">
        <v>6</v>
      </c>
      <c r="BM155" s="74" t="s">
        <v>133</v>
      </c>
      <c r="BN155" s="61">
        <v>238</v>
      </c>
      <c r="BO155" s="61">
        <v>434</v>
      </c>
      <c r="BP155" s="75">
        <v>54.838709677419402</v>
      </c>
      <c r="BQ155" s="93"/>
      <c r="BR155" s="93"/>
    </row>
    <row r="156" spans="1:70" x14ac:dyDescent="0.25">
      <c r="A156" s="91"/>
      <c r="B156" s="73">
        <v>2020</v>
      </c>
      <c r="C156" s="74" t="s">
        <v>5</v>
      </c>
      <c r="D156" s="74" t="s">
        <v>113</v>
      </c>
      <c r="E156" s="73">
        <v>891</v>
      </c>
      <c r="F156" s="73">
        <v>306</v>
      </c>
      <c r="G156" s="191">
        <v>34.343434343434403</v>
      </c>
      <c r="H156" s="93"/>
      <c r="I156" s="93"/>
      <c r="J156" s="93"/>
      <c r="K156" s="93"/>
      <c r="L156" s="93"/>
      <c r="M156" s="93"/>
      <c r="R156" s="92"/>
      <c r="T156" s="82">
        <v>2024</v>
      </c>
      <c r="U156" s="74" t="s">
        <v>5</v>
      </c>
      <c r="V156" s="74" t="s">
        <v>118</v>
      </c>
      <c r="W156" s="38">
        <v>2258</v>
      </c>
      <c r="X156" s="38">
        <v>431</v>
      </c>
      <c r="Y156" s="179">
        <v>9.7194672711816406</v>
      </c>
      <c r="Z156" s="93"/>
      <c r="AA156" s="103"/>
      <c r="AB156" s="103"/>
      <c r="AC156" s="103"/>
      <c r="AD156" s="103"/>
      <c r="AE156" s="93"/>
      <c r="AL156" s="92"/>
      <c r="AO156" s="32">
        <v>2015</v>
      </c>
      <c r="AP156" s="48" t="s">
        <v>32</v>
      </c>
      <c r="AQ156" s="61">
        <v>180</v>
      </c>
      <c r="AR156" s="61">
        <v>471</v>
      </c>
      <c r="AS156" s="36">
        <v>16.560509554140101</v>
      </c>
      <c r="BK156" s="119">
        <v>2017</v>
      </c>
      <c r="BL156" s="74" t="s">
        <v>6</v>
      </c>
      <c r="BM156" s="74" t="s">
        <v>134</v>
      </c>
      <c r="BN156" s="61">
        <v>161</v>
      </c>
      <c r="BO156" s="61">
        <v>434</v>
      </c>
      <c r="BP156" s="75">
        <v>37.096774193548399</v>
      </c>
      <c r="BQ156" s="93"/>
      <c r="BR156" s="93"/>
    </row>
    <row r="157" spans="1:70" x14ac:dyDescent="0.25">
      <c r="A157" s="91"/>
      <c r="B157" s="73">
        <v>2020</v>
      </c>
      <c r="C157" s="74" t="s">
        <v>6</v>
      </c>
      <c r="D157" s="74" t="s">
        <v>111</v>
      </c>
      <c r="E157" s="73">
        <v>1923</v>
      </c>
      <c r="F157" s="73">
        <v>823</v>
      </c>
      <c r="G157" s="191">
        <v>42.797711908476302</v>
      </c>
      <c r="H157" s="93"/>
      <c r="I157" s="93"/>
      <c r="J157" s="93"/>
      <c r="K157" s="93"/>
      <c r="L157" s="93"/>
      <c r="M157" s="93"/>
      <c r="R157" s="92"/>
      <c r="T157" s="82">
        <v>2024</v>
      </c>
      <c r="U157" s="74" t="s">
        <v>5</v>
      </c>
      <c r="V157" s="74" t="s">
        <v>919</v>
      </c>
      <c r="W157" s="38">
        <v>3529</v>
      </c>
      <c r="X157" s="38">
        <v>343</v>
      </c>
      <c r="Y157" s="179">
        <v>26.635398666995801</v>
      </c>
      <c r="Z157" s="93"/>
      <c r="AA157" s="103"/>
      <c r="AB157" s="103"/>
      <c r="AC157" s="103"/>
      <c r="AD157" s="103"/>
      <c r="AE157" s="93"/>
      <c r="AL157" s="92"/>
      <c r="AO157" s="32">
        <v>2015</v>
      </c>
      <c r="AP157" s="48" t="s">
        <v>60</v>
      </c>
      <c r="AQ157" s="61">
        <v>135</v>
      </c>
      <c r="AR157" s="61">
        <v>11</v>
      </c>
      <c r="AS157" s="36" t="s">
        <v>137</v>
      </c>
      <c r="BK157" s="119">
        <v>2017</v>
      </c>
      <c r="BL157" s="74" t="s">
        <v>6</v>
      </c>
      <c r="BM157" s="74" t="s">
        <v>906</v>
      </c>
      <c r="BN157" s="61">
        <v>5</v>
      </c>
      <c r="BO157" s="61">
        <v>434</v>
      </c>
      <c r="BP157" s="75">
        <v>1.1520737327188899</v>
      </c>
      <c r="BQ157" s="93"/>
      <c r="BR157" s="93"/>
    </row>
    <row r="158" spans="1:70" x14ac:dyDescent="0.25">
      <c r="A158" s="91"/>
      <c r="B158" s="73">
        <v>2020</v>
      </c>
      <c r="C158" s="74" t="s">
        <v>6</v>
      </c>
      <c r="D158" s="74" t="s">
        <v>112</v>
      </c>
      <c r="E158" s="73">
        <v>1923</v>
      </c>
      <c r="F158" s="73">
        <v>510</v>
      </c>
      <c r="G158" s="191">
        <v>26.521060842433702</v>
      </c>
      <c r="H158" s="93"/>
      <c r="I158" s="93"/>
      <c r="J158" s="93"/>
      <c r="K158" s="93"/>
      <c r="L158" s="93"/>
      <c r="M158" s="93"/>
      <c r="R158" s="92"/>
      <c r="T158" s="82">
        <v>2024</v>
      </c>
      <c r="U158" s="74" t="s">
        <v>6</v>
      </c>
      <c r="V158" s="74" t="s">
        <v>118</v>
      </c>
      <c r="W158" s="38">
        <v>4051</v>
      </c>
      <c r="X158" s="38">
        <v>1079</v>
      </c>
      <c r="Y158" s="179">
        <v>12.3376623376623</v>
      </c>
      <c r="Z158" s="93"/>
      <c r="AA158" s="103"/>
      <c r="AB158" s="103"/>
      <c r="AC158" s="103"/>
      <c r="AD158" s="103"/>
      <c r="AE158" s="93"/>
      <c r="AL158" s="92"/>
      <c r="AO158" s="32">
        <v>2015</v>
      </c>
      <c r="AP158" s="48" t="s">
        <v>61</v>
      </c>
      <c r="AQ158" s="61">
        <v>317</v>
      </c>
      <c r="AR158" s="61">
        <v>226</v>
      </c>
      <c r="AS158" s="36">
        <v>12.389380530973501</v>
      </c>
      <c r="BK158" s="119">
        <v>2017</v>
      </c>
      <c r="BL158" s="74" t="s">
        <v>6</v>
      </c>
      <c r="BM158" s="74" t="s">
        <v>907</v>
      </c>
      <c r="BN158" s="61">
        <v>29</v>
      </c>
      <c r="BO158" s="61">
        <v>434</v>
      </c>
      <c r="BP158" s="75">
        <v>6.6820276497695898</v>
      </c>
      <c r="BQ158" s="93"/>
      <c r="BR158" s="93"/>
    </row>
    <row r="159" spans="1:70" x14ac:dyDescent="0.25">
      <c r="A159" s="91"/>
      <c r="B159" s="73">
        <v>2020</v>
      </c>
      <c r="C159" s="74" t="s">
        <v>6</v>
      </c>
      <c r="D159" s="74" t="s">
        <v>113</v>
      </c>
      <c r="E159" s="73">
        <v>1923</v>
      </c>
      <c r="F159" s="73">
        <v>590</v>
      </c>
      <c r="G159" s="191">
        <v>30.68122724909</v>
      </c>
      <c r="H159" s="93"/>
      <c r="I159" s="93"/>
      <c r="J159" s="93"/>
      <c r="K159" s="93"/>
      <c r="L159" s="93"/>
      <c r="M159" s="93"/>
      <c r="R159" s="92"/>
      <c r="T159" s="82">
        <v>2024</v>
      </c>
      <c r="U159" s="74" t="s">
        <v>6</v>
      </c>
      <c r="V159" s="74" t="s">
        <v>919</v>
      </c>
      <c r="W159" s="38">
        <v>6622</v>
      </c>
      <c r="X159" s="38">
        <v>817</v>
      </c>
      <c r="Y159" s="179">
        <v>20.8971962616822</v>
      </c>
      <c r="Z159" s="93"/>
      <c r="AA159" s="103"/>
      <c r="AB159" s="103"/>
      <c r="AC159" s="103"/>
      <c r="AD159" s="103"/>
      <c r="AE159" s="93"/>
      <c r="AL159" s="92"/>
      <c r="AO159" s="32">
        <v>2015</v>
      </c>
      <c r="AP159" s="48" t="s">
        <v>94</v>
      </c>
      <c r="AQ159" s="61">
        <v>471</v>
      </c>
      <c r="AR159" s="61">
        <v>316</v>
      </c>
      <c r="AS159" s="36">
        <v>12.3417721518987</v>
      </c>
      <c r="BK159" s="119">
        <v>2017</v>
      </c>
      <c r="BL159" s="74" t="s">
        <v>6</v>
      </c>
      <c r="BM159" s="74" t="s">
        <v>135</v>
      </c>
      <c r="BN159" s="61">
        <v>1</v>
      </c>
      <c r="BO159" s="61">
        <v>434</v>
      </c>
      <c r="BP159" s="75">
        <v>0.23041474654378</v>
      </c>
      <c r="BQ159" s="93"/>
      <c r="BR159" s="93"/>
    </row>
    <row r="160" spans="1:70" x14ac:dyDescent="0.25">
      <c r="A160" s="91"/>
      <c r="B160" s="73">
        <v>2021</v>
      </c>
      <c r="C160" s="74" t="s">
        <v>2</v>
      </c>
      <c r="D160" s="74" t="s">
        <v>111</v>
      </c>
      <c r="E160" s="73">
        <v>2142</v>
      </c>
      <c r="F160" s="73">
        <v>897</v>
      </c>
      <c r="G160" s="191">
        <v>41.876750700280098</v>
      </c>
      <c r="H160" s="93"/>
      <c r="I160" s="93"/>
      <c r="J160" s="93"/>
      <c r="K160" s="93"/>
      <c r="L160" s="93"/>
      <c r="M160" s="93"/>
      <c r="R160" s="92"/>
      <c r="T160" s="82">
        <v>2025</v>
      </c>
      <c r="U160" s="74" t="s">
        <v>2</v>
      </c>
      <c r="V160" s="74" t="s">
        <v>118</v>
      </c>
      <c r="W160" s="38">
        <v>5350</v>
      </c>
      <c r="X160" s="38">
        <v>1118</v>
      </c>
      <c r="Y160" s="179">
        <v>10.0447779256928</v>
      </c>
      <c r="Z160" s="93"/>
      <c r="AA160" s="103"/>
      <c r="AB160" s="103"/>
      <c r="AC160" s="103"/>
      <c r="AD160" s="103"/>
      <c r="AE160" s="93"/>
      <c r="AL160" s="92"/>
      <c r="AO160" s="32">
        <v>2015</v>
      </c>
      <c r="AP160" s="48" t="s">
        <v>62</v>
      </c>
      <c r="AQ160" s="61">
        <v>11</v>
      </c>
      <c r="AR160" s="61">
        <v>146</v>
      </c>
      <c r="AS160" s="36">
        <v>13.013698630137</v>
      </c>
      <c r="BK160" s="119">
        <v>2018</v>
      </c>
      <c r="BL160" s="74" t="s">
        <v>2</v>
      </c>
      <c r="BM160" s="74" t="s">
        <v>133</v>
      </c>
      <c r="BN160" s="61">
        <v>326</v>
      </c>
      <c r="BO160" s="61">
        <v>539</v>
      </c>
      <c r="BP160" s="75">
        <v>60.482374768089102</v>
      </c>
      <c r="BQ160" s="93"/>
      <c r="BR160" s="93"/>
    </row>
    <row r="161" spans="1:70" x14ac:dyDescent="0.25">
      <c r="A161" s="91"/>
      <c r="B161" s="73">
        <v>2021</v>
      </c>
      <c r="C161" s="74" t="s">
        <v>2</v>
      </c>
      <c r="D161" s="74" t="s">
        <v>112</v>
      </c>
      <c r="E161" s="73">
        <v>2142</v>
      </c>
      <c r="F161" s="73">
        <v>635</v>
      </c>
      <c r="G161" s="191">
        <v>29.645191409897301</v>
      </c>
      <c r="H161" s="93"/>
      <c r="I161" s="93"/>
      <c r="J161" s="93"/>
      <c r="K161" s="93"/>
      <c r="L161" s="93"/>
      <c r="M161" s="93"/>
      <c r="R161" s="92"/>
      <c r="T161" s="82">
        <v>2025</v>
      </c>
      <c r="U161" s="74" t="s">
        <v>2</v>
      </c>
      <c r="V161" s="74" t="s">
        <v>919</v>
      </c>
      <c r="W161" s="38">
        <v>8263</v>
      </c>
      <c r="X161" s="38">
        <v>830</v>
      </c>
      <c r="Y161" s="179">
        <v>18.275456150676899</v>
      </c>
      <c r="Z161" s="93"/>
      <c r="AA161" s="103"/>
      <c r="AB161" s="103"/>
      <c r="AC161" s="103"/>
      <c r="AD161" s="103"/>
      <c r="AE161" s="93"/>
      <c r="AL161" s="92"/>
      <c r="AO161" s="32">
        <v>2015</v>
      </c>
      <c r="AP161" s="48" t="s">
        <v>44</v>
      </c>
      <c r="AQ161" s="61">
        <v>226</v>
      </c>
      <c r="AR161" s="61">
        <v>217</v>
      </c>
      <c r="AS161" s="36">
        <v>20.7373271889401</v>
      </c>
      <c r="BK161" s="119">
        <v>2018</v>
      </c>
      <c r="BL161" s="74" t="s">
        <v>2</v>
      </c>
      <c r="BM161" s="74" t="s">
        <v>134</v>
      </c>
      <c r="BN161" s="61">
        <v>176</v>
      </c>
      <c r="BO161" s="61">
        <v>539</v>
      </c>
      <c r="BP161" s="75">
        <v>32.653061224489797</v>
      </c>
      <c r="BQ161" s="93"/>
      <c r="BR161" s="93"/>
    </row>
    <row r="162" spans="1:70" x14ac:dyDescent="0.25">
      <c r="A162" s="91"/>
      <c r="B162" s="73">
        <v>2021</v>
      </c>
      <c r="C162" s="74" t="s">
        <v>2</v>
      </c>
      <c r="D162" s="74" t="s">
        <v>113</v>
      </c>
      <c r="E162" s="73">
        <v>2142</v>
      </c>
      <c r="F162" s="73">
        <v>610</v>
      </c>
      <c r="G162" s="191">
        <v>28.478057889822601</v>
      </c>
      <c r="H162" s="93"/>
      <c r="I162" s="93"/>
      <c r="J162" s="93"/>
      <c r="K162" s="93"/>
      <c r="L162" s="93"/>
      <c r="M162" s="93"/>
      <c r="R162" s="92"/>
      <c r="T162" s="82">
        <v>2025</v>
      </c>
      <c r="U162" s="74" t="s">
        <v>3</v>
      </c>
      <c r="V162" s="74" t="s">
        <v>118</v>
      </c>
      <c r="W162" s="38">
        <v>3398</v>
      </c>
      <c r="X162" s="38">
        <v>621</v>
      </c>
      <c r="Y162" s="179">
        <v>10.791366906474799</v>
      </c>
      <c r="Z162" s="93"/>
      <c r="AA162" s="103"/>
      <c r="AB162" s="103"/>
      <c r="AC162" s="103"/>
      <c r="AD162" s="103"/>
      <c r="AE162" s="93"/>
      <c r="AL162" s="92"/>
      <c r="AO162" s="32">
        <v>2015</v>
      </c>
      <c r="AP162" s="48" t="s">
        <v>95</v>
      </c>
      <c r="AQ162" s="61">
        <v>316</v>
      </c>
      <c r="AR162" s="61">
        <v>192</v>
      </c>
      <c r="AS162" s="36">
        <v>15.625</v>
      </c>
      <c r="BK162" s="119">
        <v>2018</v>
      </c>
      <c r="BL162" s="74" t="s">
        <v>2</v>
      </c>
      <c r="BM162" s="74" t="s">
        <v>906</v>
      </c>
      <c r="BN162" s="61">
        <v>15</v>
      </c>
      <c r="BO162" s="61">
        <v>539</v>
      </c>
      <c r="BP162" s="75">
        <v>2.7829313543599299</v>
      </c>
      <c r="BQ162" s="93"/>
      <c r="BR162" s="93"/>
    </row>
    <row r="163" spans="1:70" x14ac:dyDescent="0.25">
      <c r="A163" s="91"/>
      <c r="B163" s="73">
        <v>2021</v>
      </c>
      <c r="C163" s="74" t="s">
        <v>3</v>
      </c>
      <c r="D163" s="74" t="s">
        <v>111</v>
      </c>
      <c r="E163" s="73">
        <v>1418</v>
      </c>
      <c r="F163" s="73">
        <v>538</v>
      </c>
      <c r="G163" s="191">
        <v>37.940761636107197</v>
      </c>
      <c r="H163" s="93"/>
      <c r="I163" s="93"/>
      <c r="J163" s="93"/>
      <c r="K163" s="93"/>
      <c r="L163" s="93"/>
      <c r="M163" s="93"/>
      <c r="R163" s="92"/>
      <c r="T163" s="82">
        <v>2025</v>
      </c>
      <c r="U163" s="74" t="s">
        <v>3</v>
      </c>
      <c r="V163" s="74" t="s">
        <v>919</v>
      </c>
      <c r="W163" s="38">
        <v>4726</v>
      </c>
      <c r="X163" s="38">
        <v>510</v>
      </c>
      <c r="Y163" s="179">
        <v>12.7529123237278</v>
      </c>
      <c r="Z163" s="93"/>
      <c r="AA163" s="103"/>
      <c r="AB163" s="103"/>
      <c r="AC163" s="103"/>
      <c r="AD163" s="103"/>
      <c r="AE163" s="93"/>
      <c r="AL163" s="92"/>
      <c r="AO163" s="32">
        <v>2015</v>
      </c>
      <c r="AP163" s="48" t="s">
        <v>96</v>
      </c>
      <c r="AQ163" s="61">
        <v>146</v>
      </c>
      <c r="AR163" s="61">
        <v>293</v>
      </c>
      <c r="AS163" s="36">
        <v>14.334470989761099</v>
      </c>
      <c r="BK163" s="119">
        <v>2018</v>
      </c>
      <c r="BL163" s="74" t="s">
        <v>2</v>
      </c>
      <c r="BM163" s="74" t="s">
        <v>907</v>
      </c>
      <c r="BN163" s="61">
        <v>15</v>
      </c>
      <c r="BO163" s="61">
        <v>539</v>
      </c>
      <c r="BP163" s="75">
        <v>2.7829313543599299</v>
      </c>
      <c r="BQ163" s="93"/>
      <c r="BR163" s="93"/>
    </row>
    <row r="164" spans="1:70" x14ac:dyDescent="0.25">
      <c r="A164" s="91"/>
      <c r="B164" s="73">
        <v>2021</v>
      </c>
      <c r="C164" s="74" t="s">
        <v>3</v>
      </c>
      <c r="D164" s="74" t="s">
        <v>112</v>
      </c>
      <c r="E164" s="73">
        <v>1418</v>
      </c>
      <c r="F164" s="73">
        <v>392</v>
      </c>
      <c r="G164" s="191">
        <v>27.644569816643202</v>
      </c>
      <c r="H164" s="93"/>
      <c r="I164" s="93"/>
      <c r="J164" s="93"/>
      <c r="K164" s="93"/>
      <c r="L164" s="93"/>
      <c r="M164" s="93"/>
      <c r="R164" s="92"/>
      <c r="T164" s="82">
        <v>2025</v>
      </c>
      <c r="U164" s="74" t="s">
        <v>4</v>
      </c>
      <c r="V164" s="74" t="s">
        <v>118</v>
      </c>
      <c r="W164" s="38">
        <v>1631</v>
      </c>
      <c r="X164" s="38">
        <v>208</v>
      </c>
      <c r="Y164" s="179">
        <v>9.4348659003831408</v>
      </c>
      <c r="Z164" s="93"/>
      <c r="AA164" s="103"/>
      <c r="AB164" s="103"/>
      <c r="AC164" s="103"/>
      <c r="AD164" s="103"/>
      <c r="AE164" s="93"/>
      <c r="AL164" s="92"/>
      <c r="AO164" s="32">
        <v>2015</v>
      </c>
      <c r="AP164" s="48" t="s">
        <v>74</v>
      </c>
      <c r="AQ164" s="61">
        <v>217</v>
      </c>
      <c r="AR164" s="61">
        <v>433</v>
      </c>
      <c r="AS164" s="36">
        <v>17.321016166281801</v>
      </c>
      <c r="BK164" s="119">
        <v>2018</v>
      </c>
      <c r="BL164" s="74" t="s">
        <v>2</v>
      </c>
      <c r="BM164" s="74" t="s">
        <v>135</v>
      </c>
      <c r="BN164" s="61">
        <v>7</v>
      </c>
      <c r="BO164" s="61">
        <v>539</v>
      </c>
      <c r="BP164" s="75">
        <v>1.2987012987013</v>
      </c>
      <c r="BQ164" s="93"/>
      <c r="BR164" s="93"/>
    </row>
    <row r="165" spans="1:70" x14ac:dyDescent="0.25">
      <c r="A165" s="91"/>
      <c r="B165" s="73">
        <v>2021</v>
      </c>
      <c r="C165" s="74" t="s">
        <v>3</v>
      </c>
      <c r="D165" s="74" t="s">
        <v>113</v>
      </c>
      <c r="E165" s="73">
        <v>1418</v>
      </c>
      <c r="F165" s="73">
        <v>488</v>
      </c>
      <c r="G165" s="191">
        <v>34.414668547249697</v>
      </c>
      <c r="H165" s="93"/>
      <c r="I165" s="93"/>
      <c r="J165" s="93"/>
      <c r="K165" s="93"/>
      <c r="L165" s="93"/>
      <c r="M165" s="93"/>
      <c r="R165" s="92"/>
      <c r="T165" s="82">
        <v>2025</v>
      </c>
      <c r="U165" s="74" t="s">
        <v>4</v>
      </c>
      <c r="V165" s="74" t="s">
        <v>919</v>
      </c>
      <c r="W165" s="38">
        <v>2088</v>
      </c>
      <c r="X165" s="38">
        <v>197</v>
      </c>
      <c r="Y165" s="179">
        <v>18.430493273542599</v>
      </c>
      <c r="Z165" s="93"/>
      <c r="AA165" s="103"/>
      <c r="AB165" s="103"/>
      <c r="AC165" s="103"/>
      <c r="AD165" s="103"/>
      <c r="AE165" s="93"/>
      <c r="AL165" s="92"/>
      <c r="AO165" s="32">
        <v>2015</v>
      </c>
      <c r="AP165" s="48" t="s">
        <v>45</v>
      </c>
      <c r="AQ165" s="61">
        <v>192</v>
      </c>
      <c r="AR165" s="61">
        <v>106</v>
      </c>
      <c r="AS165" s="36">
        <v>15.094339622641501</v>
      </c>
      <c r="BK165" s="119">
        <v>2018</v>
      </c>
      <c r="BL165" s="74" t="s">
        <v>3</v>
      </c>
      <c r="BM165" s="74" t="s">
        <v>133</v>
      </c>
      <c r="BN165" s="61">
        <v>258</v>
      </c>
      <c r="BO165" s="61">
        <v>353</v>
      </c>
      <c r="BP165" s="75">
        <v>73.0878186968839</v>
      </c>
      <c r="BQ165" s="93"/>
      <c r="BR165" s="93"/>
    </row>
    <row r="166" spans="1:70" x14ac:dyDescent="0.25">
      <c r="A166" s="91"/>
      <c r="B166" s="73">
        <v>2021</v>
      </c>
      <c r="C166" s="74" t="s">
        <v>4</v>
      </c>
      <c r="D166" s="74" t="s">
        <v>111</v>
      </c>
      <c r="E166" s="73">
        <v>514</v>
      </c>
      <c r="F166" s="73">
        <v>218</v>
      </c>
      <c r="G166" s="191">
        <v>42.412451361867703</v>
      </c>
      <c r="H166" s="93"/>
      <c r="I166" s="93"/>
      <c r="J166" s="93"/>
      <c r="K166" s="93"/>
      <c r="L166" s="93"/>
      <c r="M166" s="93"/>
      <c r="R166" s="92"/>
      <c r="T166" s="82">
        <v>2025</v>
      </c>
      <c r="U166" s="74" t="s">
        <v>5</v>
      </c>
      <c r="V166" s="74" t="s">
        <v>118</v>
      </c>
      <c r="W166" s="38">
        <v>2230</v>
      </c>
      <c r="X166" s="38">
        <v>411</v>
      </c>
      <c r="Y166" s="179">
        <v>9.6347273689783002</v>
      </c>
      <c r="Z166" s="93"/>
      <c r="AA166" s="103"/>
      <c r="AB166" s="103"/>
      <c r="AC166" s="103"/>
      <c r="AD166" s="103"/>
      <c r="AE166" s="93"/>
      <c r="AL166" s="92"/>
      <c r="AO166" s="32">
        <v>2015</v>
      </c>
      <c r="AP166" s="48" t="s">
        <v>97</v>
      </c>
      <c r="AQ166" s="61">
        <v>293</v>
      </c>
      <c r="AR166" s="61">
        <v>1394</v>
      </c>
      <c r="AS166" s="36">
        <v>15.6384505021521</v>
      </c>
      <c r="BK166" s="119">
        <v>2018</v>
      </c>
      <c r="BL166" s="74" t="s">
        <v>3</v>
      </c>
      <c r="BM166" s="74" t="s">
        <v>134</v>
      </c>
      <c r="BN166" s="61">
        <v>73</v>
      </c>
      <c r="BO166" s="61">
        <v>353</v>
      </c>
      <c r="BP166" s="75">
        <v>20.6798866855524</v>
      </c>
      <c r="BQ166" s="93"/>
      <c r="BR166" s="93"/>
    </row>
    <row r="167" spans="1:70" x14ac:dyDescent="0.25">
      <c r="A167" s="91"/>
      <c r="B167" s="73">
        <v>2021</v>
      </c>
      <c r="C167" s="74" t="s">
        <v>4</v>
      </c>
      <c r="D167" s="74" t="s">
        <v>112</v>
      </c>
      <c r="E167" s="73">
        <v>514</v>
      </c>
      <c r="F167" s="73">
        <v>132</v>
      </c>
      <c r="G167" s="191">
        <v>25.6809338521401</v>
      </c>
      <c r="H167" s="93"/>
      <c r="I167" s="93"/>
      <c r="J167" s="93"/>
      <c r="K167" s="93"/>
      <c r="L167" s="93"/>
      <c r="M167" s="93"/>
      <c r="R167" s="92"/>
      <c r="T167" s="82">
        <v>2025</v>
      </c>
      <c r="U167" s="74" t="s">
        <v>5</v>
      </c>
      <c r="V167" s="74" t="s">
        <v>919</v>
      </c>
      <c r="W167" s="38">
        <v>3778</v>
      </c>
      <c r="X167" s="38">
        <v>364</v>
      </c>
      <c r="Y167" s="179">
        <v>24.8467010056414</v>
      </c>
      <c r="Z167" s="93"/>
      <c r="AA167" s="103"/>
      <c r="AB167" s="103"/>
      <c r="AC167" s="103"/>
      <c r="AD167" s="103"/>
      <c r="AE167" s="93"/>
      <c r="AL167" s="92"/>
      <c r="AO167" s="32">
        <v>2015</v>
      </c>
      <c r="AP167" s="48" t="s">
        <v>75</v>
      </c>
      <c r="AQ167" s="61">
        <v>433</v>
      </c>
      <c r="AR167" s="61">
        <v>256</v>
      </c>
      <c r="AS167" s="36">
        <v>14.0625</v>
      </c>
      <c r="BK167" s="119">
        <v>2018</v>
      </c>
      <c r="BL167" s="74" t="s">
        <v>3</v>
      </c>
      <c r="BM167" s="74" t="s">
        <v>906</v>
      </c>
      <c r="BN167" s="61">
        <v>4</v>
      </c>
      <c r="BO167" s="61">
        <v>353</v>
      </c>
      <c r="BP167" s="75">
        <v>1.1331444759206799</v>
      </c>
      <c r="BQ167" s="93"/>
      <c r="BR167" s="93"/>
    </row>
    <row r="168" spans="1:70" x14ac:dyDescent="0.25">
      <c r="A168" s="91"/>
      <c r="B168" s="73">
        <v>2021</v>
      </c>
      <c r="C168" s="74" t="s">
        <v>4</v>
      </c>
      <c r="D168" s="74" t="s">
        <v>113</v>
      </c>
      <c r="E168" s="73">
        <v>514</v>
      </c>
      <c r="F168" s="73">
        <v>164</v>
      </c>
      <c r="G168" s="191">
        <v>31.9066147859922</v>
      </c>
      <c r="H168" s="93"/>
      <c r="I168" s="93"/>
      <c r="J168" s="93"/>
      <c r="K168" s="93"/>
      <c r="L168" s="93"/>
      <c r="M168" s="93"/>
      <c r="R168" s="92"/>
      <c r="T168" s="82">
        <v>2025</v>
      </c>
      <c r="U168" s="74" t="s">
        <v>6</v>
      </c>
      <c r="V168" s="74" t="s">
        <v>118</v>
      </c>
      <c r="W168" s="38">
        <v>4077</v>
      </c>
      <c r="X168" s="38">
        <v>1013</v>
      </c>
      <c r="Y168" s="179">
        <v>12.205717488789199</v>
      </c>
      <c r="Z168" s="93"/>
      <c r="AA168" s="103"/>
      <c r="AB168" s="103"/>
      <c r="AC168" s="103"/>
      <c r="AD168" s="103"/>
      <c r="AE168" s="93"/>
      <c r="AL168" s="92"/>
      <c r="AO168" s="32">
        <v>2015</v>
      </c>
      <c r="AP168" s="48" t="s">
        <v>46</v>
      </c>
      <c r="AQ168" s="61">
        <v>106</v>
      </c>
      <c r="AR168" s="61">
        <v>576</v>
      </c>
      <c r="AS168" s="36">
        <v>16.6666666666667</v>
      </c>
      <c r="BK168" s="119">
        <v>2018</v>
      </c>
      <c r="BL168" s="74" t="s">
        <v>3</v>
      </c>
      <c r="BM168" s="74" t="s">
        <v>907</v>
      </c>
      <c r="BN168" s="61">
        <v>18</v>
      </c>
      <c r="BO168" s="61">
        <v>353</v>
      </c>
      <c r="BP168" s="75">
        <v>5.0991501416430598</v>
      </c>
      <c r="BQ168" s="93"/>
      <c r="BR168" s="93"/>
    </row>
    <row r="169" spans="1:70" x14ac:dyDescent="0.25">
      <c r="A169" s="91"/>
      <c r="B169" s="73">
        <v>2021</v>
      </c>
      <c r="C169" s="74" t="s">
        <v>5</v>
      </c>
      <c r="D169" s="74" t="s">
        <v>111</v>
      </c>
      <c r="E169" s="73">
        <v>874</v>
      </c>
      <c r="F169" s="73">
        <v>364</v>
      </c>
      <c r="G169" s="191">
        <v>41.647597254004602</v>
      </c>
      <c r="H169" s="93"/>
      <c r="I169" s="93"/>
      <c r="J169" s="93"/>
      <c r="K169" s="93"/>
      <c r="L169" s="93"/>
      <c r="M169" s="93"/>
      <c r="R169" s="92"/>
      <c r="T169" s="82">
        <v>2025</v>
      </c>
      <c r="U169" s="74" t="s">
        <v>6</v>
      </c>
      <c r="V169" s="74" t="s">
        <v>919</v>
      </c>
      <c r="W169" s="38">
        <v>7136</v>
      </c>
      <c r="X169" s="38">
        <v>871</v>
      </c>
      <c r="Y169" s="179">
        <v>24.8467010056414</v>
      </c>
      <c r="Z169" s="93"/>
      <c r="AA169" s="103"/>
      <c r="AB169" s="103"/>
      <c r="AC169" s="103"/>
      <c r="AD169" s="103"/>
      <c r="AE169" s="93"/>
      <c r="AL169" s="92"/>
      <c r="AO169" s="32">
        <v>2015</v>
      </c>
      <c r="AP169" s="48" t="s">
        <v>63</v>
      </c>
      <c r="AQ169" s="61">
        <v>1394</v>
      </c>
      <c r="AR169" s="61">
        <v>154</v>
      </c>
      <c r="AS169" s="36">
        <v>12.3376623376623</v>
      </c>
      <c r="BK169" s="119">
        <v>2018</v>
      </c>
      <c r="BL169" s="74" t="s">
        <v>4</v>
      </c>
      <c r="BM169" s="74" t="s">
        <v>133</v>
      </c>
      <c r="BN169" s="61">
        <v>74</v>
      </c>
      <c r="BO169" s="61">
        <v>127</v>
      </c>
      <c r="BP169" s="75">
        <v>58.267716535433102</v>
      </c>
      <c r="BQ169" s="93"/>
      <c r="BR169" s="93"/>
    </row>
    <row r="170" spans="1:70" x14ac:dyDescent="0.25">
      <c r="A170" s="91"/>
      <c r="B170" s="73">
        <v>2021</v>
      </c>
      <c r="C170" s="74" t="s">
        <v>5</v>
      </c>
      <c r="D170" s="74" t="s">
        <v>112</v>
      </c>
      <c r="E170" s="73">
        <v>874</v>
      </c>
      <c r="F170" s="73">
        <v>222</v>
      </c>
      <c r="G170" s="191">
        <v>25.4004576659039</v>
      </c>
      <c r="H170" s="93"/>
      <c r="I170" s="93"/>
      <c r="J170" s="93"/>
      <c r="K170" s="93"/>
      <c r="L170" s="93"/>
      <c r="M170" s="93"/>
      <c r="R170" s="92"/>
      <c r="T170" s="91"/>
      <c r="AL170" s="92"/>
      <c r="AO170" s="32">
        <v>2015</v>
      </c>
      <c r="AP170" s="48" t="s">
        <v>47</v>
      </c>
      <c r="AQ170" s="61">
        <v>256</v>
      </c>
      <c r="AR170" s="61">
        <v>341</v>
      </c>
      <c r="AS170" s="36">
        <v>22.580645161290299</v>
      </c>
      <c r="BK170" s="119">
        <v>2018</v>
      </c>
      <c r="BL170" s="74" t="s">
        <v>4</v>
      </c>
      <c r="BM170" s="74" t="s">
        <v>134</v>
      </c>
      <c r="BN170" s="61">
        <v>48</v>
      </c>
      <c r="BO170" s="61">
        <v>127</v>
      </c>
      <c r="BP170" s="75">
        <v>37.795275590551199</v>
      </c>
      <c r="BQ170" s="93"/>
      <c r="BR170" s="93"/>
    </row>
    <row r="171" spans="1:70" x14ac:dyDescent="0.25">
      <c r="A171" s="91"/>
      <c r="B171" s="73">
        <v>2021</v>
      </c>
      <c r="C171" s="74" t="s">
        <v>5</v>
      </c>
      <c r="D171" s="74" t="s">
        <v>113</v>
      </c>
      <c r="E171" s="73">
        <v>874</v>
      </c>
      <c r="F171" s="73">
        <v>288</v>
      </c>
      <c r="G171" s="191">
        <v>32.951945080091498</v>
      </c>
      <c r="H171" s="93"/>
      <c r="I171" s="93"/>
      <c r="J171" s="93"/>
      <c r="K171" s="93"/>
      <c r="L171" s="93"/>
      <c r="M171" s="93"/>
      <c r="R171" s="92"/>
      <c r="T171" s="91"/>
      <c r="AL171" s="92"/>
      <c r="AO171" s="32">
        <v>2015</v>
      </c>
      <c r="AP171" s="48" t="s">
        <v>76</v>
      </c>
      <c r="AQ171" s="61">
        <v>576</v>
      </c>
      <c r="AR171" s="61">
        <v>216</v>
      </c>
      <c r="AS171" s="36">
        <v>21.296296296296301</v>
      </c>
      <c r="BK171" s="119">
        <v>2018</v>
      </c>
      <c r="BL171" s="74" t="s">
        <v>4</v>
      </c>
      <c r="BM171" s="74" t="s">
        <v>907</v>
      </c>
      <c r="BN171" s="61">
        <v>5</v>
      </c>
      <c r="BO171" s="61">
        <v>127</v>
      </c>
      <c r="BP171" s="75">
        <v>3.9370078740157499</v>
      </c>
      <c r="BQ171" s="93"/>
      <c r="BR171" s="93"/>
    </row>
    <row r="172" spans="1:70" x14ac:dyDescent="0.25">
      <c r="A172" s="91"/>
      <c r="B172" s="73">
        <v>2021</v>
      </c>
      <c r="C172" s="74" t="s">
        <v>6</v>
      </c>
      <c r="D172" s="74" t="s">
        <v>111</v>
      </c>
      <c r="E172" s="73">
        <v>1944</v>
      </c>
      <c r="F172" s="73">
        <v>815</v>
      </c>
      <c r="G172" s="191">
        <v>41.9238683127572</v>
      </c>
      <c r="H172" s="93"/>
      <c r="I172" s="93"/>
      <c r="J172" s="93"/>
      <c r="K172" s="93"/>
      <c r="L172" s="93"/>
      <c r="M172" s="93"/>
      <c r="R172" s="92"/>
      <c r="T172" s="96"/>
      <c r="U172" s="97"/>
      <c r="V172" s="97"/>
      <c r="W172" s="97"/>
      <c r="X172" s="97"/>
      <c r="Y172" s="97"/>
      <c r="Z172" s="97"/>
      <c r="AA172" s="97"/>
      <c r="AB172" s="97"/>
      <c r="AC172" s="97"/>
      <c r="AD172" s="97"/>
      <c r="AE172" s="97"/>
      <c r="AF172" s="97"/>
      <c r="AG172" s="97"/>
      <c r="AH172" s="97"/>
      <c r="AI172" s="97"/>
      <c r="AJ172" s="97"/>
      <c r="AK172" s="97"/>
      <c r="AL172" s="98"/>
      <c r="AO172" s="32">
        <v>2015</v>
      </c>
      <c r="AP172" s="48" t="s">
        <v>77</v>
      </c>
      <c r="AQ172" s="61">
        <v>154</v>
      </c>
      <c r="AR172" s="61">
        <v>615</v>
      </c>
      <c r="AS172" s="36">
        <v>11.0569105691057</v>
      </c>
      <c r="BK172" s="119">
        <v>2018</v>
      </c>
      <c r="BL172" s="74" t="s">
        <v>5</v>
      </c>
      <c r="BM172" s="74" t="s">
        <v>133</v>
      </c>
      <c r="BN172" s="61">
        <v>148</v>
      </c>
      <c r="BO172" s="61">
        <v>230</v>
      </c>
      <c r="BP172" s="75">
        <v>64.347826086956502</v>
      </c>
      <c r="BQ172" s="93"/>
      <c r="BR172" s="93"/>
    </row>
    <row r="173" spans="1:70" x14ac:dyDescent="0.25">
      <c r="A173" s="91"/>
      <c r="B173" s="73">
        <v>2021</v>
      </c>
      <c r="C173" s="74" t="s">
        <v>6</v>
      </c>
      <c r="D173" s="74" t="s">
        <v>112</v>
      </c>
      <c r="E173" s="73">
        <v>1944</v>
      </c>
      <c r="F173" s="73">
        <v>544</v>
      </c>
      <c r="G173" s="191">
        <v>27.983539094650201</v>
      </c>
      <c r="H173" s="93"/>
      <c r="I173" s="93"/>
      <c r="J173" s="93"/>
      <c r="K173" s="93"/>
      <c r="L173" s="93"/>
      <c r="M173" s="93"/>
      <c r="R173" s="92"/>
      <c r="AO173" s="32">
        <v>2015</v>
      </c>
      <c r="AP173" s="48" t="s">
        <v>33</v>
      </c>
      <c r="AQ173" s="61">
        <v>341</v>
      </c>
      <c r="AR173" s="61">
        <v>526</v>
      </c>
      <c r="AS173" s="36">
        <v>20.342205323193902</v>
      </c>
      <c r="BK173" s="119">
        <v>2018</v>
      </c>
      <c r="BL173" s="74" t="s">
        <v>5</v>
      </c>
      <c r="BM173" s="74" t="s">
        <v>134</v>
      </c>
      <c r="BN173" s="61">
        <v>68</v>
      </c>
      <c r="BO173" s="61">
        <v>230</v>
      </c>
      <c r="BP173" s="75">
        <v>29.565217391304401</v>
      </c>
      <c r="BQ173" s="93"/>
      <c r="BR173" s="93"/>
    </row>
    <row r="174" spans="1:70" x14ac:dyDescent="0.25">
      <c r="A174" s="91"/>
      <c r="B174" s="73">
        <v>2021</v>
      </c>
      <c r="C174" s="74" t="s">
        <v>6</v>
      </c>
      <c r="D174" s="74" t="s">
        <v>113</v>
      </c>
      <c r="E174" s="73">
        <v>1944</v>
      </c>
      <c r="F174" s="73">
        <v>585</v>
      </c>
      <c r="G174" s="191">
        <v>30.092592592592599</v>
      </c>
      <c r="H174" s="93"/>
      <c r="I174" s="93"/>
      <c r="J174" s="93"/>
      <c r="K174" s="93"/>
      <c r="L174" s="93"/>
      <c r="M174" s="93"/>
      <c r="R174" s="92"/>
      <c r="AO174" s="32">
        <v>2015</v>
      </c>
      <c r="AP174" s="48" t="s">
        <v>34</v>
      </c>
      <c r="AQ174" s="61">
        <v>216</v>
      </c>
      <c r="AR174" s="61">
        <v>335</v>
      </c>
      <c r="AS174" s="36">
        <v>25.373134328358201</v>
      </c>
      <c r="BK174" s="119">
        <v>2018</v>
      </c>
      <c r="BL174" s="74" t="s">
        <v>5</v>
      </c>
      <c r="BM174" s="74" t="s">
        <v>906</v>
      </c>
      <c r="BN174" s="61">
        <v>3</v>
      </c>
      <c r="BO174" s="61">
        <v>230</v>
      </c>
      <c r="BP174" s="75">
        <v>1.3043478260869601</v>
      </c>
      <c r="BQ174" s="93"/>
      <c r="BR174" s="93"/>
    </row>
    <row r="175" spans="1:70" x14ac:dyDescent="0.25">
      <c r="A175" s="91"/>
      <c r="B175" s="73">
        <v>2022</v>
      </c>
      <c r="C175" s="74" t="s">
        <v>2</v>
      </c>
      <c r="D175" s="74" t="s">
        <v>111</v>
      </c>
      <c r="E175" s="73">
        <v>2141</v>
      </c>
      <c r="F175" s="73">
        <v>923</v>
      </c>
      <c r="G175" s="191">
        <v>43.110695936478301</v>
      </c>
      <c r="H175" s="93"/>
      <c r="I175" s="93"/>
      <c r="J175" s="93"/>
      <c r="K175" s="93"/>
      <c r="L175" s="93"/>
      <c r="M175" s="93"/>
      <c r="R175" s="92"/>
      <c r="AA175" s="94" t="s">
        <v>117</v>
      </c>
      <c r="AB175" t="s">
        <v>8</v>
      </c>
      <c r="AO175" s="32">
        <v>2015</v>
      </c>
      <c r="AP175" s="48" t="s">
        <v>48</v>
      </c>
      <c r="AQ175" s="61">
        <v>615</v>
      </c>
      <c r="AR175" s="61">
        <v>32</v>
      </c>
      <c r="AS175" s="36" t="s">
        <v>137</v>
      </c>
      <c r="BK175" s="119">
        <v>2018</v>
      </c>
      <c r="BL175" s="74" t="s">
        <v>5</v>
      </c>
      <c r="BM175" s="74" t="s">
        <v>907</v>
      </c>
      <c r="BN175" s="61">
        <v>10</v>
      </c>
      <c r="BO175" s="61">
        <v>230</v>
      </c>
      <c r="BP175" s="75">
        <v>4.3478260869565197</v>
      </c>
      <c r="BQ175" s="93"/>
      <c r="BR175" s="93"/>
    </row>
    <row r="176" spans="1:70" ht="15.75" x14ac:dyDescent="0.25">
      <c r="A176" s="91"/>
      <c r="B176" s="73">
        <v>2022</v>
      </c>
      <c r="C176" s="74" t="s">
        <v>2</v>
      </c>
      <c r="D176" s="74" t="s">
        <v>112</v>
      </c>
      <c r="E176" s="73">
        <v>2141</v>
      </c>
      <c r="F176" s="73">
        <v>612</v>
      </c>
      <c r="G176" s="191">
        <v>28.584773470340998</v>
      </c>
      <c r="H176" s="93"/>
      <c r="I176" s="93"/>
      <c r="J176" s="93"/>
      <c r="K176" s="93"/>
      <c r="L176" s="93"/>
      <c r="M176" s="93"/>
      <c r="R176" s="92"/>
      <c r="T176" s="167" t="s">
        <v>7</v>
      </c>
      <c r="U176" s="167" t="s">
        <v>117</v>
      </c>
      <c r="V176" s="167" t="s">
        <v>901</v>
      </c>
      <c r="W176" s="168" t="s">
        <v>107</v>
      </c>
      <c r="X176" s="168" t="s">
        <v>106</v>
      </c>
      <c r="Y176" s="169" t="s">
        <v>105</v>
      </c>
      <c r="AO176" s="32">
        <v>2015</v>
      </c>
      <c r="AP176" s="48" t="s">
        <v>49</v>
      </c>
      <c r="AQ176" s="61">
        <v>526</v>
      </c>
      <c r="AR176" s="61">
        <v>469</v>
      </c>
      <c r="AS176" s="36">
        <v>14.0724946695096</v>
      </c>
      <c r="BK176" s="119">
        <v>2018</v>
      </c>
      <c r="BL176" s="74" t="s">
        <v>5</v>
      </c>
      <c r="BM176" s="74" t="s">
        <v>135</v>
      </c>
      <c r="BN176" s="61">
        <v>1</v>
      </c>
      <c r="BO176" s="61">
        <v>230</v>
      </c>
      <c r="BP176" s="75">
        <v>0.43478260869565</v>
      </c>
      <c r="BQ176" s="93"/>
      <c r="BR176" s="93"/>
    </row>
    <row r="177" spans="1:70" x14ac:dyDescent="0.25">
      <c r="A177" s="91"/>
      <c r="B177" s="73">
        <v>2022</v>
      </c>
      <c r="C177" s="74" t="s">
        <v>2</v>
      </c>
      <c r="D177" s="74" t="s">
        <v>113</v>
      </c>
      <c r="E177" s="73">
        <v>2141</v>
      </c>
      <c r="F177" s="73">
        <v>606</v>
      </c>
      <c r="G177" s="191">
        <v>28.3045305931808</v>
      </c>
      <c r="H177" s="93"/>
      <c r="I177" s="93"/>
      <c r="J177" s="93"/>
      <c r="K177" s="93"/>
      <c r="L177" s="93"/>
      <c r="M177" s="93"/>
      <c r="R177" s="92"/>
      <c r="T177" s="82">
        <v>2014</v>
      </c>
      <c r="U177" s="68" t="s">
        <v>8</v>
      </c>
      <c r="V177" s="74" t="s">
        <v>118</v>
      </c>
      <c r="W177" s="38">
        <v>58</v>
      </c>
      <c r="X177" s="38">
        <v>21</v>
      </c>
      <c r="Y177" s="179">
        <v>36.2068965517241</v>
      </c>
      <c r="AA177" s="94" t="s">
        <v>921</v>
      </c>
      <c r="AB177" s="94" t="s">
        <v>119</v>
      </c>
      <c r="AO177" s="32">
        <v>2015</v>
      </c>
      <c r="AP177" s="48" t="s">
        <v>50</v>
      </c>
      <c r="AQ177" s="61">
        <v>335</v>
      </c>
      <c r="AR177" s="61">
        <v>269</v>
      </c>
      <c r="AS177" s="36">
        <v>12.639405204460999</v>
      </c>
      <c r="BK177" s="119">
        <v>2018</v>
      </c>
      <c r="BL177" s="74" t="s">
        <v>6</v>
      </c>
      <c r="BM177" s="74" t="s">
        <v>133</v>
      </c>
      <c r="BN177" s="61">
        <v>255</v>
      </c>
      <c r="BO177" s="61">
        <v>459</v>
      </c>
      <c r="BP177" s="75">
        <v>55.5555555555556</v>
      </c>
      <c r="BQ177" s="93"/>
      <c r="BR177" s="93"/>
    </row>
    <row r="178" spans="1:70" x14ac:dyDescent="0.25">
      <c r="A178" s="91"/>
      <c r="B178" s="73">
        <v>2022</v>
      </c>
      <c r="C178" s="74" t="s">
        <v>3</v>
      </c>
      <c r="D178" s="74" t="s">
        <v>111</v>
      </c>
      <c r="E178" s="73">
        <v>1269</v>
      </c>
      <c r="F178" s="73">
        <v>485</v>
      </c>
      <c r="G178" s="191">
        <v>38.219070133963797</v>
      </c>
      <c r="H178" s="93"/>
      <c r="I178" s="93"/>
      <c r="J178" s="93"/>
      <c r="K178" s="93"/>
      <c r="L178" s="93"/>
      <c r="M178" s="93"/>
      <c r="R178" s="92"/>
      <c r="T178" s="82">
        <v>2014</v>
      </c>
      <c r="U178" s="68" t="s">
        <v>8</v>
      </c>
      <c r="V178" s="74" t="s">
        <v>919</v>
      </c>
      <c r="W178" s="38">
        <v>89</v>
      </c>
      <c r="X178" s="38">
        <v>15</v>
      </c>
      <c r="Y178" s="179">
        <v>16.8539325842697</v>
      </c>
      <c r="AA178" s="94" t="s">
        <v>120</v>
      </c>
      <c r="AB178" t="s">
        <v>919</v>
      </c>
      <c r="AC178" t="s">
        <v>118</v>
      </c>
      <c r="AD178" t="s">
        <v>121</v>
      </c>
      <c r="AO178" s="32">
        <v>2015</v>
      </c>
      <c r="AP178" s="48" t="s">
        <v>51</v>
      </c>
      <c r="AQ178" s="61">
        <v>32</v>
      </c>
      <c r="AR178" s="61">
        <v>343</v>
      </c>
      <c r="AS178" s="36">
        <v>16.618075801749299</v>
      </c>
      <c r="BK178" s="119">
        <v>2018</v>
      </c>
      <c r="BL178" s="74" t="s">
        <v>6</v>
      </c>
      <c r="BM178" s="74" t="s">
        <v>134</v>
      </c>
      <c r="BN178" s="61">
        <v>169</v>
      </c>
      <c r="BO178" s="61">
        <v>459</v>
      </c>
      <c r="BP178" s="75">
        <v>36.819172113289802</v>
      </c>
      <c r="BQ178" s="93"/>
      <c r="BR178" s="93"/>
    </row>
    <row r="179" spans="1:70" x14ac:dyDescent="0.25">
      <c r="A179" s="91"/>
      <c r="B179" s="73">
        <v>2022</v>
      </c>
      <c r="C179" s="74" t="s">
        <v>3</v>
      </c>
      <c r="D179" s="74" t="s">
        <v>112</v>
      </c>
      <c r="E179" s="73">
        <v>1269</v>
      </c>
      <c r="F179" s="73">
        <v>331</v>
      </c>
      <c r="G179" s="191">
        <v>26.083530338849499</v>
      </c>
      <c r="H179" s="93"/>
      <c r="I179" s="93"/>
      <c r="J179" s="93"/>
      <c r="K179" s="93"/>
      <c r="L179" s="93"/>
      <c r="M179" s="93"/>
      <c r="R179" s="92"/>
      <c r="T179" s="82">
        <v>2014</v>
      </c>
      <c r="U179" s="68" t="s">
        <v>9</v>
      </c>
      <c r="V179" s="74" t="s">
        <v>118</v>
      </c>
      <c r="W179" s="38">
        <v>59</v>
      </c>
      <c r="X179" s="38">
        <v>27</v>
      </c>
      <c r="Y179" s="179">
        <v>45.762711864406803</v>
      </c>
      <c r="AA179" s="156">
        <v>2014</v>
      </c>
      <c r="AB179" s="134">
        <v>16.8539325842697</v>
      </c>
      <c r="AC179" s="134">
        <v>36.2068965517241</v>
      </c>
      <c r="AD179" s="134">
        <v>53.060829135993799</v>
      </c>
      <c r="AO179" s="32">
        <v>2015</v>
      </c>
      <c r="AP179" s="48" t="s">
        <v>78</v>
      </c>
      <c r="AQ179" s="61">
        <v>469</v>
      </c>
      <c r="AR179" s="61">
        <v>600</v>
      </c>
      <c r="AS179" s="36">
        <v>21</v>
      </c>
      <c r="BK179" s="119">
        <v>2018</v>
      </c>
      <c r="BL179" s="74" t="s">
        <v>6</v>
      </c>
      <c r="BM179" s="74" t="s">
        <v>906</v>
      </c>
      <c r="BN179" s="61">
        <v>6</v>
      </c>
      <c r="BO179" s="61">
        <v>459</v>
      </c>
      <c r="BP179" s="75">
        <v>1.3071895424836599</v>
      </c>
      <c r="BQ179" s="93"/>
      <c r="BR179" s="93"/>
    </row>
    <row r="180" spans="1:70" x14ac:dyDescent="0.25">
      <c r="A180" s="91"/>
      <c r="B180" s="73">
        <v>2022</v>
      </c>
      <c r="C180" s="74" t="s">
        <v>3</v>
      </c>
      <c r="D180" s="74" t="s">
        <v>113</v>
      </c>
      <c r="E180" s="73">
        <v>1269</v>
      </c>
      <c r="F180" s="73">
        <v>453</v>
      </c>
      <c r="G180" s="191">
        <v>35.697399527186803</v>
      </c>
      <c r="H180" s="93"/>
      <c r="I180" s="93"/>
      <c r="J180" s="93"/>
      <c r="K180" s="93"/>
      <c r="L180" s="93"/>
      <c r="M180" s="93"/>
      <c r="R180" s="92"/>
      <c r="T180" s="82">
        <v>2014</v>
      </c>
      <c r="U180" s="68" t="s">
        <v>9</v>
      </c>
      <c r="V180" s="74" t="s">
        <v>919</v>
      </c>
      <c r="W180" s="38">
        <v>85</v>
      </c>
      <c r="X180" s="38">
        <v>16</v>
      </c>
      <c r="Y180" s="179">
        <v>18.823529411764699</v>
      </c>
      <c r="AA180" s="156">
        <v>2015</v>
      </c>
      <c r="AB180" s="134">
        <v>19.565217391304401</v>
      </c>
      <c r="AC180" s="134">
        <v>41.6666666666667</v>
      </c>
      <c r="AD180" s="134">
        <v>61.231884057971101</v>
      </c>
      <c r="AO180" s="32">
        <v>2015</v>
      </c>
      <c r="AP180" s="48" t="s">
        <v>79</v>
      </c>
      <c r="AQ180" s="61">
        <v>269</v>
      </c>
      <c r="AR180" s="61">
        <v>108</v>
      </c>
      <c r="AS180" s="36">
        <v>16.6666666666667</v>
      </c>
      <c r="BK180" s="119">
        <v>2018</v>
      </c>
      <c r="BL180" s="74" t="s">
        <v>6</v>
      </c>
      <c r="BM180" s="74" t="s">
        <v>907</v>
      </c>
      <c r="BN180" s="61">
        <v>29</v>
      </c>
      <c r="BO180" s="61">
        <v>459</v>
      </c>
      <c r="BP180" s="75">
        <v>6.3180827886710302</v>
      </c>
      <c r="BQ180" s="93"/>
      <c r="BR180" s="93"/>
    </row>
    <row r="181" spans="1:70" x14ac:dyDescent="0.25">
      <c r="A181" s="91"/>
      <c r="B181" s="73">
        <v>2022</v>
      </c>
      <c r="C181" s="74" t="s">
        <v>4</v>
      </c>
      <c r="D181" s="74" t="s">
        <v>111</v>
      </c>
      <c r="E181" s="73">
        <v>496</v>
      </c>
      <c r="F181" s="73">
        <v>231</v>
      </c>
      <c r="G181" s="191">
        <v>46.572580645161302</v>
      </c>
      <c r="H181" s="93"/>
      <c r="I181" s="93"/>
      <c r="J181" s="93"/>
      <c r="K181" s="93"/>
      <c r="L181" s="93"/>
      <c r="M181" s="93"/>
      <c r="R181" s="92"/>
      <c r="T181" s="82">
        <v>2014</v>
      </c>
      <c r="U181" s="68" t="s">
        <v>84</v>
      </c>
      <c r="V181" s="74" t="s">
        <v>118</v>
      </c>
      <c r="W181" s="38">
        <v>143</v>
      </c>
      <c r="X181" s="38">
        <v>33</v>
      </c>
      <c r="Y181" s="179">
        <v>23.076923076923102</v>
      </c>
      <c r="AA181" s="156">
        <v>2016</v>
      </c>
      <c r="AB181" s="134">
        <v>17.475728155339802</v>
      </c>
      <c r="AC181" s="134">
        <v>34.920634920634903</v>
      </c>
      <c r="AD181" s="134">
        <v>52.396363075974705</v>
      </c>
      <c r="AO181" s="32">
        <v>2015</v>
      </c>
      <c r="AP181" s="48" t="s">
        <v>80</v>
      </c>
      <c r="AQ181" s="61">
        <v>343</v>
      </c>
      <c r="AR181" s="61">
        <v>216</v>
      </c>
      <c r="AS181" s="36">
        <v>20.8333333333333</v>
      </c>
      <c r="BK181" s="119">
        <v>2019</v>
      </c>
      <c r="BL181" s="74" t="s">
        <v>2</v>
      </c>
      <c r="BM181" s="74" t="s">
        <v>133</v>
      </c>
      <c r="BN181" s="61">
        <v>296</v>
      </c>
      <c r="BO181" s="61">
        <v>490</v>
      </c>
      <c r="BP181" s="75">
        <v>60.408163265306101</v>
      </c>
      <c r="BQ181" s="93"/>
      <c r="BR181" s="93"/>
    </row>
    <row r="182" spans="1:70" x14ac:dyDescent="0.25">
      <c r="A182" s="91"/>
      <c r="B182" s="73">
        <v>2022</v>
      </c>
      <c r="C182" s="74" t="s">
        <v>4</v>
      </c>
      <c r="D182" s="74" t="s">
        <v>112</v>
      </c>
      <c r="E182" s="73">
        <v>496</v>
      </c>
      <c r="F182" s="73">
        <v>115</v>
      </c>
      <c r="G182" s="191">
        <v>23.185483870967701</v>
      </c>
      <c r="H182" s="93"/>
      <c r="I182" s="93"/>
      <c r="J182" s="93"/>
      <c r="K182" s="93"/>
      <c r="L182" s="93"/>
      <c r="M182" s="93"/>
      <c r="R182" s="92"/>
      <c r="T182" s="82">
        <v>2014</v>
      </c>
      <c r="U182" s="68" t="s">
        <v>84</v>
      </c>
      <c r="V182" s="74" t="s">
        <v>919</v>
      </c>
      <c r="W182" s="38">
        <v>184</v>
      </c>
      <c r="X182" s="38">
        <v>20</v>
      </c>
      <c r="Y182" s="179">
        <v>10.869565217391299</v>
      </c>
      <c r="AA182" s="156">
        <v>2017</v>
      </c>
      <c r="AB182" s="134">
        <v>19.318181818181799</v>
      </c>
      <c r="AC182" s="134">
        <v>42.857142857142897</v>
      </c>
      <c r="AD182" s="134">
        <v>62.175324675324696</v>
      </c>
      <c r="AO182" s="32">
        <v>2015</v>
      </c>
      <c r="AP182" s="48" t="s">
        <v>81</v>
      </c>
      <c r="AQ182" s="61">
        <v>600</v>
      </c>
      <c r="AR182" s="61">
        <v>131</v>
      </c>
      <c r="AS182" s="36">
        <v>17.5572519083969</v>
      </c>
      <c r="BK182" s="119">
        <v>2019</v>
      </c>
      <c r="BL182" s="74" t="s">
        <v>2</v>
      </c>
      <c r="BM182" s="74" t="s">
        <v>134</v>
      </c>
      <c r="BN182" s="61">
        <v>159</v>
      </c>
      <c r="BO182" s="61">
        <v>490</v>
      </c>
      <c r="BP182" s="75">
        <v>32.448979591836697</v>
      </c>
      <c r="BQ182" s="93"/>
      <c r="BR182" s="93"/>
    </row>
    <row r="183" spans="1:70" x14ac:dyDescent="0.25">
      <c r="A183" s="91"/>
      <c r="B183" s="73">
        <v>2022</v>
      </c>
      <c r="C183" s="74" t="s">
        <v>4</v>
      </c>
      <c r="D183" s="74" t="s">
        <v>113</v>
      </c>
      <c r="E183" s="73">
        <v>496</v>
      </c>
      <c r="F183" s="73">
        <v>150</v>
      </c>
      <c r="G183" s="191">
        <v>30.241935483871</v>
      </c>
      <c r="H183" s="93"/>
      <c r="I183" s="93"/>
      <c r="J183" s="93"/>
      <c r="K183" s="93"/>
      <c r="L183" s="93"/>
      <c r="M183" s="93"/>
      <c r="R183" s="92"/>
      <c r="T183" s="82">
        <v>2014</v>
      </c>
      <c r="U183" s="68" t="s">
        <v>10</v>
      </c>
      <c r="V183" s="74" t="s">
        <v>118</v>
      </c>
      <c r="W183" s="38">
        <v>162</v>
      </c>
      <c r="X183" s="38">
        <v>52</v>
      </c>
      <c r="Y183" s="179">
        <v>32.098765432098801</v>
      </c>
      <c r="AA183" s="156">
        <v>2018</v>
      </c>
      <c r="AB183" s="134">
        <v>20.430107526881699</v>
      </c>
      <c r="AC183" s="134">
        <v>34.6666666666667</v>
      </c>
      <c r="AD183" s="134">
        <v>55.096774193548399</v>
      </c>
      <c r="AO183" s="32">
        <v>2015</v>
      </c>
      <c r="AP183" s="48" t="s">
        <v>52</v>
      </c>
      <c r="AQ183" s="61">
        <v>108</v>
      </c>
      <c r="AR183" s="61">
        <v>135</v>
      </c>
      <c r="AS183" s="36">
        <v>16.296296296296301</v>
      </c>
      <c r="BK183" s="119">
        <v>2019</v>
      </c>
      <c r="BL183" s="74" t="s">
        <v>2</v>
      </c>
      <c r="BM183" s="74" t="s">
        <v>906</v>
      </c>
      <c r="BN183" s="61">
        <v>17</v>
      </c>
      <c r="BO183" s="61">
        <v>490</v>
      </c>
      <c r="BP183" s="75">
        <v>3.4693877551020398</v>
      </c>
      <c r="BQ183" s="93"/>
      <c r="BR183" s="93"/>
    </row>
    <row r="184" spans="1:70" x14ac:dyDescent="0.25">
      <c r="A184" s="91"/>
      <c r="B184" s="73">
        <v>2022</v>
      </c>
      <c r="C184" s="74" t="s">
        <v>5</v>
      </c>
      <c r="D184" s="74" t="s">
        <v>111</v>
      </c>
      <c r="E184" s="73">
        <v>826</v>
      </c>
      <c r="F184" s="73">
        <v>336</v>
      </c>
      <c r="G184" s="191">
        <v>40.677966101694899</v>
      </c>
      <c r="H184" s="93"/>
      <c r="I184" s="93"/>
      <c r="J184" s="93"/>
      <c r="K184" s="93"/>
      <c r="L184" s="93"/>
      <c r="M184" s="93"/>
      <c r="R184" s="92"/>
      <c r="T184" s="82">
        <v>2014</v>
      </c>
      <c r="U184" s="68" t="s">
        <v>10</v>
      </c>
      <c r="V184" s="74" t="s">
        <v>919</v>
      </c>
      <c r="W184" s="38">
        <v>198</v>
      </c>
      <c r="X184" s="38">
        <v>39</v>
      </c>
      <c r="Y184" s="179">
        <v>19.696969696969699</v>
      </c>
      <c r="AA184" s="156">
        <v>2019</v>
      </c>
      <c r="AB184" s="134">
        <v>15.625</v>
      </c>
      <c r="AC184" s="134">
        <v>40.909090909090899</v>
      </c>
      <c r="AD184" s="134">
        <v>56.534090909090899</v>
      </c>
      <c r="AO184" s="32">
        <v>2015</v>
      </c>
      <c r="AP184" s="48" t="s">
        <v>98</v>
      </c>
      <c r="AQ184" s="61">
        <v>216</v>
      </c>
      <c r="AR184" s="61">
        <v>538</v>
      </c>
      <c r="AS184" s="36">
        <v>22.3048327137546</v>
      </c>
      <c r="BK184" s="119">
        <v>2019</v>
      </c>
      <c r="BL184" s="74" t="s">
        <v>2</v>
      </c>
      <c r="BM184" s="74" t="s">
        <v>907</v>
      </c>
      <c r="BN184" s="61">
        <v>12</v>
      </c>
      <c r="BO184" s="61">
        <v>490</v>
      </c>
      <c r="BP184" s="75">
        <v>2.4489795918367401</v>
      </c>
      <c r="BQ184" s="93"/>
      <c r="BR184" s="93"/>
    </row>
    <row r="185" spans="1:70" x14ac:dyDescent="0.25">
      <c r="A185" s="91"/>
      <c r="B185" s="73">
        <v>2022</v>
      </c>
      <c r="C185" s="74" t="s">
        <v>5</v>
      </c>
      <c r="D185" s="74" t="s">
        <v>112</v>
      </c>
      <c r="E185" s="73">
        <v>826</v>
      </c>
      <c r="F185" s="73">
        <v>241</v>
      </c>
      <c r="G185" s="191">
        <v>29.1767554479419</v>
      </c>
      <c r="H185" s="93"/>
      <c r="I185" s="93"/>
      <c r="J185" s="93"/>
      <c r="K185" s="93"/>
      <c r="L185" s="93"/>
      <c r="M185" s="93"/>
      <c r="R185" s="92"/>
      <c r="T185" s="82">
        <v>2014</v>
      </c>
      <c r="U185" s="68" t="s">
        <v>85</v>
      </c>
      <c r="V185" s="74" t="s">
        <v>118</v>
      </c>
      <c r="W185" s="38">
        <v>99</v>
      </c>
      <c r="X185" s="38">
        <v>35</v>
      </c>
      <c r="Y185" s="179">
        <v>35.353535353535399</v>
      </c>
      <c r="AA185" s="156">
        <v>2020</v>
      </c>
      <c r="AB185" s="134">
        <v>17.821782178217799</v>
      </c>
      <c r="AC185" s="134">
        <v>45.9016393442623</v>
      </c>
      <c r="AD185" s="134">
        <v>63.723421522480095</v>
      </c>
      <c r="AO185" s="32">
        <v>2015</v>
      </c>
      <c r="AP185" s="48" t="s">
        <v>53</v>
      </c>
      <c r="AQ185" s="61">
        <v>131</v>
      </c>
      <c r="AR185" s="61">
        <v>196</v>
      </c>
      <c r="AS185" s="36">
        <v>16.326530612244898</v>
      </c>
      <c r="BK185" s="119">
        <v>2019</v>
      </c>
      <c r="BL185" s="74" t="s">
        <v>2</v>
      </c>
      <c r="BM185" s="74" t="s">
        <v>135</v>
      </c>
      <c r="BN185" s="61">
        <v>6</v>
      </c>
      <c r="BO185" s="61">
        <v>490</v>
      </c>
      <c r="BP185" s="75">
        <v>1.22448979591837</v>
      </c>
      <c r="BQ185" s="93"/>
      <c r="BR185" s="93"/>
    </row>
    <row r="186" spans="1:70" x14ac:dyDescent="0.25">
      <c r="A186" s="91"/>
      <c r="B186" s="73">
        <v>2022</v>
      </c>
      <c r="C186" s="74" t="s">
        <v>5</v>
      </c>
      <c r="D186" s="74" t="s">
        <v>113</v>
      </c>
      <c r="E186" s="73">
        <v>826</v>
      </c>
      <c r="F186" s="73">
        <v>249</v>
      </c>
      <c r="G186" s="191">
        <v>30.1452784503632</v>
      </c>
      <c r="H186" s="93"/>
      <c r="I186" s="93"/>
      <c r="J186" s="93"/>
      <c r="K186" s="93"/>
      <c r="L186" s="93"/>
      <c r="M186" s="93"/>
      <c r="R186" s="92"/>
      <c r="T186" s="82">
        <v>2014</v>
      </c>
      <c r="U186" s="68" t="s">
        <v>85</v>
      </c>
      <c r="V186" s="74" t="s">
        <v>919</v>
      </c>
      <c r="W186" s="38">
        <v>109</v>
      </c>
      <c r="X186" s="38">
        <v>19</v>
      </c>
      <c r="Y186" s="179">
        <v>17.431192660550501</v>
      </c>
      <c r="AA186" s="156">
        <v>2021</v>
      </c>
      <c r="AB186" s="134">
        <v>15.094339622641501</v>
      </c>
      <c r="AC186" s="134">
        <v>31.7460317460318</v>
      </c>
      <c r="AD186" s="134">
        <v>46.840371368673303</v>
      </c>
      <c r="AO186" s="32">
        <v>2015</v>
      </c>
      <c r="AP186" s="48" t="s">
        <v>99</v>
      </c>
      <c r="AQ186" s="61">
        <v>135</v>
      </c>
      <c r="AR186" s="61">
        <v>600</v>
      </c>
      <c r="AS186" s="36">
        <v>24.6666666666667</v>
      </c>
      <c r="BK186" s="119">
        <v>2019</v>
      </c>
      <c r="BL186" s="74" t="s">
        <v>3</v>
      </c>
      <c r="BM186" s="74" t="s">
        <v>133</v>
      </c>
      <c r="BN186" s="61">
        <v>225</v>
      </c>
      <c r="BO186" s="61">
        <v>305</v>
      </c>
      <c r="BP186" s="75">
        <v>73.770491803278702</v>
      </c>
      <c r="BQ186" s="93"/>
      <c r="BR186" s="93"/>
    </row>
    <row r="187" spans="1:70" x14ac:dyDescent="0.25">
      <c r="A187" s="91"/>
      <c r="B187" s="73">
        <v>2022</v>
      </c>
      <c r="C187" s="74" t="s">
        <v>6</v>
      </c>
      <c r="D187" s="74" t="s">
        <v>111</v>
      </c>
      <c r="E187" s="73">
        <v>1968</v>
      </c>
      <c r="F187" s="73">
        <v>849</v>
      </c>
      <c r="G187" s="191">
        <v>43.140243902439003</v>
      </c>
      <c r="H187" s="93"/>
      <c r="I187" s="93"/>
      <c r="J187" s="93"/>
      <c r="K187" s="93"/>
      <c r="L187" s="93"/>
      <c r="M187" s="93"/>
      <c r="R187" s="92"/>
      <c r="T187" s="82">
        <v>2014</v>
      </c>
      <c r="U187" s="68" t="s">
        <v>11</v>
      </c>
      <c r="V187" s="74" t="s">
        <v>118</v>
      </c>
      <c r="W187" s="38">
        <v>154</v>
      </c>
      <c r="X187" s="38">
        <v>68</v>
      </c>
      <c r="Y187" s="179">
        <v>44.1558441558442</v>
      </c>
      <c r="AA187" s="156">
        <v>2022</v>
      </c>
      <c r="AB187" s="134">
        <v>13.5416666666667</v>
      </c>
      <c r="AC187" s="134">
        <v>29.310344827586199</v>
      </c>
      <c r="AD187" s="134">
        <v>42.852011494252899</v>
      </c>
      <c r="AO187" s="32">
        <v>2015</v>
      </c>
      <c r="AP187" s="48" t="s">
        <v>64</v>
      </c>
      <c r="AQ187" s="61">
        <v>538</v>
      </c>
      <c r="AR187" s="61">
        <v>259</v>
      </c>
      <c r="AS187" s="36">
        <v>14.671814671814699</v>
      </c>
      <c r="BK187" s="119">
        <v>2019</v>
      </c>
      <c r="BL187" s="74" t="s">
        <v>3</v>
      </c>
      <c r="BM187" s="74" t="s">
        <v>134</v>
      </c>
      <c r="BN187" s="61">
        <v>57</v>
      </c>
      <c r="BO187" s="61">
        <v>305</v>
      </c>
      <c r="BP187" s="75">
        <v>18.688524590163901</v>
      </c>
      <c r="BQ187" s="93"/>
      <c r="BR187" s="93"/>
    </row>
    <row r="188" spans="1:70" x14ac:dyDescent="0.25">
      <c r="A188" s="91"/>
      <c r="B188" s="73">
        <v>2022</v>
      </c>
      <c r="C188" s="74" t="s">
        <v>6</v>
      </c>
      <c r="D188" s="74" t="s">
        <v>112</v>
      </c>
      <c r="E188" s="73">
        <v>1968</v>
      </c>
      <c r="F188" s="73">
        <v>557</v>
      </c>
      <c r="G188" s="191">
        <v>28.3028455284553</v>
      </c>
      <c r="H188" s="93"/>
      <c r="I188" s="93"/>
      <c r="J188" s="93"/>
      <c r="K188" s="93"/>
      <c r="L188" s="93"/>
      <c r="M188" s="93"/>
      <c r="R188" s="92"/>
      <c r="T188" s="82">
        <v>2014</v>
      </c>
      <c r="U188" s="68" t="s">
        <v>11</v>
      </c>
      <c r="V188" s="74" t="s">
        <v>919</v>
      </c>
      <c r="W188" s="38">
        <v>201</v>
      </c>
      <c r="X188" s="38">
        <v>46</v>
      </c>
      <c r="Y188" s="179">
        <v>22.885572139303498</v>
      </c>
      <c r="AA188" s="156">
        <v>2023</v>
      </c>
      <c r="AB188" s="134">
        <v>10.2803738317757</v>
      </c>
      <c r="AC188" s="134">
        <v>18.3333333333333</v>
      </c>
      <c r="AD188" s="134">
        <v>28.613707165108998</v>
      </c>
      <c r="AO188" s="32">
        <v>2015</v>
      </c>
      <c r="AP188" s="48" t="s">
        <v>100</v>
      </c>
      <c r="AQ188" s="61">
        <v>196</v>
      </c>
      <c r="AR188" s="61">
        <v>352</v>
      </c>
      <c r="AS188" s="36">
        <v>33.238636363636402</v>
      </c>
      <c r="BK188" s="119">
        <v>2019</v>
      </c>
      <c r="BL188" s="74" t="s">
        <v>3</v>
      </c>
      <c r="BM188" s="74" t="s">
        <v>906</v>
      </c>
      <c r="BN188" s="61">
        <v>1</v>
      </c>
      <c r="BO188" s="61">
        <v>305</v>
      </c>
      <c r="BP188" s="75">
        <v>0.32786885245901998</v>
      </c>
      <c r="BQ188" s="93"/>
      <c r="BR188" s="93"/>
    </row>
    <row r="189" spans="1:70" x14ac:dyDescent="0.25">
      <c r="A189" s="91"/>
      <c r="B189" s="73">
        <v>2022</v>
      </c>
      <c r="C189" s="74" t="s">
        <v>6</v>
      </c>
      <c r="D189" s="74" t="s">
        <v>113</v>
      </c>
      <c r="E189" s="73">
        <v>1968</v>
      </c>
      <c r="F189" s="73">
        <v>562</v>
      </c>
      <c r="G189" s="191">
        <v>28.5569105691057</v>
      </c>
      <c r="H189" s="93"/>
      <c r="I189" s="93"/>
      <c r="J189" s="93"/>
      <c r="K189" s="93"/>
      <c r="L189" s="93"/>
      <c r="M189" s="93"/>
      <c r="R189" s="92"/>
      <c r="T189" s="82">
        <v>2014</v>
      </c>
      <c r="U189" s="68" t="s">
        <v>12</v>
      </c>
      <c r="V189" s="74" t="s">
        <v>118</v>
      </c>
      <c r="W189" s="38">
        <v>136</v>
      </c>
      <c r="X189" s="38">
        <v>52</v>
      </c>
      <c r="Y189" s="179">
        <v>38.235294117647101</v>
      </c>
      <c r="AA189" s="156">
        <v>2024</v>
      </c>
      <c r="AB189" s="134">
        <v>14.9606299212598</v>
      </c>
      <c r="AC189" s="134">
        <v>15.8730158730159</v>
      </c>
      <c r="AD189" s="134">
        <v>30.8336457942757</v>
      </c>
      <c r="AO189" s="32">
        <v>2015</v>
      </c>
      <c r="AP189" s="48" t="s">
        <v>35</v>
      </c>
      <c r="AQ189" s="61">
        <v>600</v>
      </c>
      <c r="AR189" s="61">
        <v>345</v>
      </c>
      <c r="AS189" s="36">
        <v>22.318840579710098</v>
      </c>
      <c r="BK189" s="119">
        <v>2019</v>
      </c>
      <c r="BL189" s="74" t="s">
        <v>3</v>
      </c>
      <c r="BM189" s="74" t="s">
        <v>907</v>
      </c>
      <c r="BN189" s="61">
        <v>22</v>
      </c>
      <c r="BO189" s="61">
        <v>305</v>
      </c>
      <c r="BP189" s="75">
        <v>7.2131147540983598</v>
      </c>
      <c r="BQ189" s="93"/>
      <c r="BR189" s="93"/>
    </row>
    <row r="190" spans="1:70" x14ac:dyDescent="0.25">
      <c r="A190" s="91"/>
      <c r="B190" s="73">
        <v>2023</v>
      </c>
      <c r="C190" s="74" t="s">
        <v>2</v>
      </c>
      <c r="D190" s="74" t="s">
        <v>111</v>
      </c>
      <c r="E190" s="73">
        <v>1966</v>
      </c>
      <c r="F190" s="73">
        <v>849</v>
      </c>
      <c r="G190" s="191">
        <v>43.184130213631697</v>
      </c>
      <c r="H190" s="93"/>
      <c r="I190" s="93"/>
      <c r="J190" s="93"/>
      <c r="K190" s="93"/>
      <c r="L190" s="93"/>
      <c r="M190" s="93"/>
      <c r="R190" s="92"/>
      <c r="T190" s="82">
        <v>2014</v>
      </c>
      <c r="U190" s="68" t="s">
        <v>12</v>
      </c>
      <c r="V190" s="74" t="s">
        <v>919</v>
      </c>
      <c r="W190" s="38">
        <v>160</v>
      </c>
      <c r="X190" s="38">
        <v>25</v>
      </c>
      <c r="Y190" s="179">
        <v>15.625</v>
      </c>
      <c r="AA190" s="156">
        <v>2025</v>
      </c>
      <c r="AB190" s="134">
        <v>14.814814814814801</v>
      </c>
      <c r="AC190" s="134">
        <v>25.396825396825399</v>
      </c>
      <c r="AD190" s="134">
        <v>40.211640211640201</v>
      </c>
      <c r="AO190" s="32">
        <v>2015</v>
      </c>
      <c r="AP190" s="48" t="s">
        <v>36</v>
      </c>
      <c r="AQ190" s="61">
        <v>259</v>
      </c>
      <c r="AR190" s="61">
        <v>69</v>
      </c>
      <c r="AS190" s="36">
        <v>23.188405797101499</v>
      </c>
      <c r="BK190" s="119">
        <v>2019</v>
      </c>
      <c r="BL190" s="74" t="s">
        <v>4</v>
      </c>
      <c r="BM190" s="74" t="s">
        <v>133</v>
      </c>
      <c r="BN190" s="61">
        <v>82</v>
      </c>
      <c r="BO190" s="61">
        <v>139</v>
      </c>
      <c r="BP190" s="75">
        <v>58.9928057553957</v>
      </c>
      <c r="BQ190" s="93"/>
      <c r="BR190" s="93"/>
    </row>
    <row r="191" spans="1:70" x14ac:dyDescent="0.25">
      <c r="A191" s="91"/>
      <c r="B191" s="73">
        <v>2023</v>
      </c>
      <c r="C191" s="74" t="s">
        <v>2</v>
      </c>
      <c r="D191" s="74" t="s">
        <v>112</v>
      </c>
      <c r="E191" s="73">
        <v>1966</v>
      </c>
      <c r="F191" s="73">
        <v>599</v>
      </c>
      <c r="G191" s="191">
        <v>30.4679552390641</v>
      </c>
      <c r="H191" s="93"/>
      <c r="I191" s="93"/>
      <c r="J191" s="93"/>
      <c r="K191" s="93"/>
      <c r="L191" s="93"/>
      <c r="M191" s="93"/>
      <c r="R191" s="92"/>
      <c r="T191" s="82">
        <v>2014</v>
      </c>
      <c r="U191" s="68" t="s">
        <v>56</v>
      </c>
      <c r="V191" s="74" t="s">
        <v>118</v>
      </c>
      <c r="W191" s="38">
        <v>86</v>
      </c>
      <c r="X191" s="38">
        <v>12</v>
      </c>
      <c r="Y191" s="179">
        <v>13.953488372093</v>
      </c>
      <c r="AA191" s="156" t="s">
        <v>121</v>
      </c>
      <c r="AB191" s="134">
        <v>195.78177451135375</v>
      </c>
      <c r="AC191" s="134">
        <v>397.78828909298113</v>
      </c>
      <c r="AD191" s="134">
        <v>593.5700636043349</v>
      </c>
      <c r="AO191" s="32">
        <v>2015</v>
      </c>
      <c r="AP191" s="48" t="s">
        <v>101</v>
      </c>
      <c r="AQ191" s="61">
        <v>345</v>
      </c>
      <c r="AR191" s="61">
        <v>377</v>
      </c>
      <c r="AS191" s="36">
        <v>31.2997347480106</v>
      </c>
      <c r="BK191" s="119">
        <v>2019</v>
      </c>
      <c r="BL191" s="74" t="s">
        <v>4</v>
      </c>
      <c r="BM191" s="74" t="s">
        <v>134</v>
      </c>
      <c r="BN191" s="61">
        <v>52</v>
      </c>
      <c r="BO191" s="61">
        <v>139</v>
      </c>
      <c r="BP191" s="75">
        <v>37.410071942446102</v>
      </c>
      <c r="BQ191" s="93"/>
      <c r="BR191" s="93"/>
    </row>
    <row r="192" spans="1:70" x14ac:dyDescent="0.25">
      <c r="A192" s="91"/>
      <c r="B192" s="73">
        <v>2023</v>
      </c>
      <c r="C192" s="74" t="s">
        <v>2</v>
      </c>
      <c r="D192" s="74" t="s">
        <v>113</v>
      </c>
      <c r="E192" s="73">
        <v>1966</v>
      </c>
      <c r="F192" s="73">
        <v>518</v>
      </c>
      <c r="G192" s="191">
        <v>26.3479145473042</v>
      </c>
      <c r="H192" s="93"/>
      <c r="I192" s="93"/>
      <c r="J192" s="93"/>
      <c r="K192" s="93"/>
      <c r="L192" s="93"/>
      <c r="M192" s="93"/>
      <c r="R192" s="92"/>
      <c r="T192" s="82">
        <v>2014</v>
      </c>
      <c r="U192" s="68" t="s">
        <v>56</v>
      </c>
      <c r="V192" s="74" t="s">
        <v>919</v>
      </c>
      <c r="W192" s="38">
        <v>126</v>
      </c>
      <c r="X192" s="38">
        <v>14</v>
      </c>
      <c r="Y192" s="179">
        <v>11.1111111111111</v>
      </c>
      <c r="AO192" s="32">
        <v>2015</v>
      </c>
      <c r="AP192" s="48" t="s">
        <v>102</v>
      </c>
      <c r="AQ192" s="61">
        <v>352</v>
      </c>
      <c r="AR192" s="61">
        <v>335</v>
      </c>
      <c r="AS192" s="36">
        <v>25.9701492537314</v>
      </c>
      <c r="BK192" s="119">
        <v>2019</v>
      </c>
      <c r="BL192" s="74" t="s">
        <v>4</v>
      </c>
      <c r="BM192" s="74" t="s">
        <v>907</v>
      </c>
      <c r="BN192" s="61">
        <v>5</v>
      </c>
      <c r="BO192" s="61">
        <v>139</v>
      </c>
      <c r="BP192" s="75">
        <v>3.5971223021582701</v>
      </c>
      <c r="BQ192" s="93"/>
      <c r="BR192" s="93"/>
    </row>
    <row r="193" spans="1:70" x14ac:dyDescent="0.25">
      <c r="A193" s="91"/>
      <c r="B193" s="73">
        <v>2023</v>
      </c>
      <c r="C193" s="74" t="s">
        <v>3</v>
      </c>
      <c r="D193" s="74" t="s">
        <v>111</v>
      </c>
      <c r="E193" s="73">
        <v>1220</v>
      </c>
      <c r="F193" s="73">
        <v>493</v>
      </c>
      <c r="G193" s="191">
        <v>40.409836065573799</v>
      </c>
      <c r="H193" s="93"/>
      <c r="I193" s="93"/>
      <c r="J193" s="93"/>
      <c r="K193" s="93"/>
      <c r="L193" s="93"/>
      <c r="M193" s="93"/>
      <c r="R193" s="92"/>
      <c r="T193" s="82">
        <v>2014</v>
      </c>
      <c r="U193" s="68" t="s">
        <v>13</v>
      </c>
      <c r="V193" s="74" t="s">
        <v>118</v>
      </c>
      <c r="W193" s="38">
        <v>54</v>
      </c>
      <c r="X193" s="38">
        <v>15</v>
      </c>
      <c r="Y193" s="179">
        <v>27.7777777777778</v>
      </c>
      <c r="AO193" s="32">
        <v>2015</v>
      </c>
      <c r="AP193" s="48" t="s">
        <v>103</v>
      </c>
      <c r="AQ193" s="61">
        <v>69</v>
      </c>
      <c r="AR193" s="61">
        <v>755</v>
      </c>
      <c r="AS193" s="36">
        <v>15.364238410596</v>
      </c>
      <c r="BK193" s="119">
        <v>2019</v>
      </c>
      <c r="BL193" s="74" t="s">
        <v>5</v>
      </c>
      <c r="BM193" s="74" t="s">
        <v>133</v>
      </c>
      <c r="BN193" s="61">
        <v>116</v>
      </c>
      <c r="BO193" s="61">
        <v>182</v>
      </c>
      <c r="BP193" s="75">
        <v>63.736263736263702</v>
      </c>
      <c r="BQ193" s="93"/>
      <c r="BR193" s="93"/>
    </row>
    <row r="194" spans="1:70" x14ac:dyDescent="0.25">
      <c r="A194" s="91"/>
      <c r="B194" s="73">
        <v>2023</v>
      </c>
      <c r="C194" s="74" t="s">
        <v>3</v>
      </c>
      <c r="D194" s="74" t="s">
        <v>112</v>
      </c>
      <c r="E194" s="73">
        <v>1220</v>
      </c>
      <c r="F194" s="73">
        <v>330</v>
      </c>
      <c r="G194" s="191">
        <v>27.0491803278689</v>
      </c>
      <c r="H194" s="93"/>
      <c r="I194" s="93"/>
      <c r="J194" s="93"/>
      <c r="K194" s="93"/>
      <c r="L194" s="93"/>
      <c r="M194" s="93"/>
      <c r="R194" s="92"/>
      <c r="T194" s="82">
        <v>2014</v>
      </c>
      <c r="U194" s="68" t="s">
        <v>13</v>
      </c>
      <c r="V194" s="74" t="s">
        <v>919</v>
      </c>
      <c r="W194" s="38">
        <v>70</v>
      </c>
      <c r="X194" s="38">
        <v>13</v>
      </c>
      <c r="Y194" s="179">
        <v>18.571428571428601</v>
      </c>
      <c r="AO194" s="32">
        <v>2015</v>
      </c>
      <c r="AP194" s="48" t="s">
        <v>65</v>
      </c>
      <c r="AQ194" s="61">
        <v>377</v>
      </c>
      <c r="AR194" s="61">
        <v>204</v>
      </c>
      <c r="AS194" s="36">
        <v>17.647058823529399</v>
      </c>
      <c r="BK194" s="119">
        <v>2019</v>
      </c>
      <c r="BL194" s="74" t="s">
        <v>5</v>
      </c>
      <c r="BM194" s="74" t="s">
        <v>134</v>
      </c>
      <c r="BN194" s="61">
        <v>51</v>
      </c>
      <c r="BO194" s="61">
        <v>182</v>
      </c>
      <c r="BP194" s="75">
        <v>28.021978021978001</v>
      </c>
      <c r="BQ194" s="93"/>
      <c r="BR194" s="93"/>
    </row>
    <row r="195" spans="1:70" x14ac:dyDescent="0.25">
      <c r="A195" s="91"/>
      <c r="B195" s="73">
        <v>2023</v>
      </c>
      <c r="C195" s="74" t="s">
        <v>3</v>
      </c>
      <c r="D195" s="74" t="s">
        <v>113</v>
      </c>
      <c r="E195" s="73">
        <v>1220</v>
      </c>
      <c r="F195" s="73">
        <v>397</v>
      </c>
      <c r="G195" s="191">
        <v>32.540983606557397</v>
      </c>
      <c r="H195" s="93"/>
      <c r="I195" s="93"/>
      <c r="J195" s="93"/>
      <c r="K195" s="93"/>
      <c r="L195" s="93"/>
      <c r="M195" s="93"/>
      <c r="R195" s="92"/>
      <c r="T195" s="82">
        <v>2014</v>
      </c>
      <c r="U195" s="68" t="s">
        <v>14</v>
      </c>
      <c r="V195" s="74" t="s">
        <v>118</v>
      </c>
      <c r="W195" s="38">
        <v>60</v>
      </c>
      <c r="X195" s="38">
        <v>16</v>
      </c>
      <c r="Y195" s="179">
        <v>26.6666666666667</v>
      </c>
      <c r="AA195" s="63" t="s">
        <v>959</v>
      </c>
      <c r="AO195" s="32">
        <v>2015</v>
      </c>
      <c r="AP195" s="48" t="s">
        <v>54</v>
      </c>
      <c r="AQ195" s="61">
        <v>335</v>
      </c>
      <c r="AR195" s="61">
        <v>638</v>
      </c>
      <c r="AS195" s="36">
        <v>16.1442006269593</v>
      </c>
      <c r="BK195" s="119">
        <v>2019</v>
      </c>
      <c r="BL195" s="74" t="s">
        <v>5</v>
      </c>
      <c r="BM195" s="74" t="s">
        <v>906</v>
      </c>
      <c r="BN195" s="61">
        <v>3</v>
      </c>
      <c r="BO195" s="61">
        <v>182</v>
      </c>
      <c r="BP195" s="75">
        <v>1.64835164835165</v>
      </c>
      <c r="BQ195" s="93"/>
      <c r="BR195" s="93"/>
    </row>
    <row r="196" spans="1:70" x14ac:dyDescent="0.25">
      <c r="A196" s="91"/>
      <c r="B196" s="73">
        <v>2023</v>
      </c>
      <c r="C196" s="74" t="s">
        <v>4</v>
      </c>
      <c r="D196" s="74" t="s">
        <v>111</v>
      </c>
      <c r="E196" s="73">
        <v>444</v>
      </c>
      <c r="F196" s="73">
        <v>198</v>
      </c>
      <c r="G196" s="191">
        <v>44.594594594594597</v>
      </c>
      <c r="H196" s="93"/>
      <c r="I196" s="93"/>
      <c r="J196" s="93"/>
      <c r="K196" s="93"/>
      <c r="L196" s="93"/>
      <c r="M196" s="93"/>
      <c r="R196" s="92"/>
      <c r="T196" s="82">
        <v>2014</v>
      </c>
      <c r="U196" s="68" t="s">
        <v>14</v>
      </c>
      <c r="V196" s="74" t="s">
        <v>919</v>
      </c>
      <c r="W196" s="38">
        <v>115</v>
      </c>
      <c r="X196" s="38">
        <v>14</v>
      </c>
      <c r="Y196" s="179">
        <v>12.173913043478301</v>
      </c>
      <c r="AO196" s="32">
        <v>2015</v>
      </c>
      <c r="AP196" s="48" t="s">
        <v>82</v>
      </c>
      <c r="AQ196" s="61">
        <v>755</v>
      </c>
      <c r="AR196" s="61">
        <v>262</v>
      </c>
      <c r="AS196" s="36">
        <v>19.083969465648899</v>
      </c>
      <c r="BK196" s="119">
        <v>2019</v>
      </c>
      <c r="BL196" s="74" t="s">
        <v>5</v>
      </c>
      <c r="BM196" s="74" t="s">
        <v>907</v>
      </c>
      <c r="BN196" s="61">
        <v>11</v>
      </c>
      <c r="BO196" s="61">
        <v>182</v>
      </c>
      <c r="BP196" s="75">
        <v>6.04395604395605</v>
      </c>
      <c r="BQ196" s="93"/>
      <c r="BR196" s="93"/>
    </row>
    <row r="197" spans="1:70" x14ac:dyDescent="0.25">
      <c r="A197" s="91"/>
      <c r="B197" s="73">
        <v>2023</v>
      </c>
      <c r="C197" s="74" t="s">
        <v>4</v>
      </c>
      <c r="D197" s="74" t="s">
        <v>112</v>
      </c>
      <c r="E197" s="73">
        <v>444</v>
      </c>
      <c r="F197" s="73">
        <v>104</v>
      </c>
      <c r="G197" s="191">
        <v>23.423423423423401</v>
      </c>
      <c r="H197" s="93"/>
      <c r="I197" s="93"/>
      <c r="J197" s="93"/>
      <c r="K197" s="93"/>
      <c r="L197" s="93"/>
      <c r="M197" s="93"/>
      <c r="R197" s="92"/>
      <c r="T197" s="82">
        <v>2014</v>
      </c>
      <c r="U197" s="68" t="s">
        <v>86</v>
      </c>
      <c r="V197" s="74" t="s">
        <v>118</v>
      </c>
      <c r="W197" s="38">
        <v>451</v>
      </c>
      <c r="X197" s="38">
        <v>169</v>
      </c>
      <c r="Y197" s="179">
        <v>37.472283813747197</v>
      </c>
      <c r="AA197" s="94" t="s">
        <v>904</v>
      </c>
      <c r="AC197" s="94" t="s">
        <v>901</v>
      </c>
      <c r="AO197" s="32">
        <v>2015</v>
      </c>
      <c r="AP197" s="48" t="s">
        <v>104</v>
      </c>
      <c r="AQ197" s="61">
        <v>204</v>
      </c>
      <c r="AR197" s="61">
        <v>79</v>
      </c>
      <c r="AS197" s="36">
        <v>15.1898734177215</v>
      </c>
      <c r="BK197" s="119">
        <v>2019</v>
      </c>
      <c r="BL197" s="74" t="s">
        <v>5</v>
      </c>
      <c r="BM197" s="74" t="s">
        <v>135</v>
      </c>
      <c r="BN197" s="61">
        <v>1</v>
      </c>
      <c r="BO197" s="61">
        <v>182</v>
      </c>
      <c r="BP197" s="75">
        <v>0.54945054945055005</v>
      </c>
      <c r="BQ197" s="93"/>
      <c r="BR197" s="93"/>
    </row>
    <row r="198" spans="1:70" x14ac:dyDescent="0.25">
      <c r="A198" s="91"/>
      <c r="B198" s="73">
        <v>2023</v>
      </c>
      <c r="C198" s="74" t="s">
        <v>4</v>
      </c>
      <c r="D198" s="74" t="s">
        <v>113</v>
      </c>
      <c r="E198" s="73">
        <v>444</v>
      </c>
      <c r="F198" s="73">
        <v>142</v>
      </c>
      <c r="G198" s="191">
        <v>31.981981981981999</v>
      </c>
      <c r="H198" s="93"/>
      <c r="I198" s="93"/>
      <c r="J198" s="93"/>
      <c r="K198" s="93"/>
      <c r="L198" s="93"/>
      <c r="M198" s="93"/>
      <c r="R198" s="92"/>
      <c r="T198" s="82">
        <v>2014</v>
      </c>
      <c r="U198" s="68" t="s">
        <v>86</v>
      </c>
      <c r="V198" s="74" t="s">
        <v>919</v>
      </c>
      <c r="W198" s="38">
        <v>510</v>
      </c>
      <c r="X198" s="38">
        <v>97</v>
      </c>
      <c r="Y198" s="179">
        <v>19.019607843137301</v>
      </c>
      <c r="AA198" s="94" t="s">
        <v>117</v>
      </c>
      <c r="AB198" s="94" t="s">
        <v>7</v>
      </c>
      <c r="AC198" t="s">
        <v>128</v>
      </c>
      <c r="AD198" t="s">
        <v>118</v>
      </c>
      <c r="AE198" t="s">
        <v>121</v>
      </c>
      <c r="AO198" s="32">
        <v>2015</v>
      </c>
      <c r="AP198" s="48" t="s">
        <v>83</v>
      </c>
      <c r="AQ198" s="61">
        <v>638</v>
      </c>
      <c r="AR198" s="61">
        <v>426</v>
      </c>
      <c r="AS198" s="36">
        <v>25.117370892018801</v>
      </c>
      <c r="BK198" s="119">
        <v>2019</v>
      </c>
      <c r="BL198" s="74" t="s">
        <v>6</v>
      </c>
      <c r="BM198" s="74" t="s">
        <v>133</v>
      </c>
      <c r="BN198" s="61">
        <v>226</v>
      </c>
      <c r="BO198" s="61">
        <v>400</v>
      </c>
      <c r="BP198" s="75">
        <v>56.5</v>
      </c>
      <c r="BQ198" s="93"/>
      <c r="BR198" s="93"/>
    </row>
    <row r="199" spans="1:70" x14ac:dyDescent="0.25">
      <c r="A199" s="91"/>
      <c r="B199" s="73">
        <v>2023</v>
      </c>
      <c r="C199" s="74" t="s">
        <v>5</v>
      </c>
      <c r="D199" s="74" t="s">
        <v>111</v>
      </c>
      <c r="E199" s="73">
        <v>803</v>
      </c>
      <c r="F199" s="73">
        <v>319</v>
      </c>
      <c r="G199" s="191">
        <v>39.726027397260303</v>
      </c>
      <c r="H199" s="93"/>
      <c r="I199" s="93"/>
      <c r="J199" s="93"/>
      <c r="K199" s="93"/>
      <c r="L199" s="93"/>
      <c r="M199" s="93"/>
      <c r="R199" s="92"/>
      <c r="T199" s="82">
        <v>2014</v>
      </c>
      <c r="U199" s="68" t="s">
        <v>88</v>
      </c>
      <c r="V199" s="74" t="s">
        <v>118</v>
      </c>
      <c r="W199" s="38">
        <v>12</v>
      </c>
      <c r="X199" s="38" t="s">
        <v>137</v>
      </c>
      <c r="Y199" s="179" t="s">
        <v>137</v>
      </c>
      <c r="AA199" t="s">
        <v>11</v>
      </c>
      <c r="AC199">
        <v>12</v>
      </c>
      <c r="AD199">
        <v>12</v>
      </c>
      <c r="AE199">
        <v>24</v>
      </c>
      <c r="AO199" s="32">
        <v>2015</v>
      </c>
      <c r="AP199" s="48" t="s">
        <v>55</v>
      </c>
      <c r="AQ199" s="61">
        <v>262</v>
      </c>
      <c r="AR199" s="61">
        <v>1159</v>
      </c>
      <c r="AS199" s="36">
        <v>14.0638481449525</v>
      </c>
      <c r="BK199" s="119">
        <v>2019</v>
      </c>
      <c r="BL199" s="74" t="s">
        <v>6</v>
      </c>
      <c r="BM199" s="74" t="s">
        <v>134</v>
      </c>
      <c r="BN199" s="61">
        <v>155</v>
      </c>
      <c r="BO199" s="61">
        <v>400</v>
      </c>
      <c r="BP199" s="75">
        <v>38.75</v>
      </c>
      <c r="BQ199" s="93"/>
      <c r="BR199" s="93"/>
    </row>
    <row r="200" spans="1:70" x14ac:dyDescent="0.25">
      <c r="A200" s="91"/>
      <c r="B200" s="73">
        <v>2023</v>
      </c>
      <c r="C200" s="74" t="s">
        <v>5</v>
      </c>
      <c r="D200" s="74" t="s">
        <v>112</v>
      </c>
      <c r="E200" s="73">
        <v>803</v>
      </c>
      <c r="F200" s="73">
        <v>221</v>
      </c>
      <c r="G200" s="191">
        <v>27.521793275217899</v>
      </c>
      <c r="H200" s="93"/>
      <c r="I200" s="93"/>
      <c r="J200" s="93"/>
      <c r="K200" s="93"/>
      <c r="L200" s="93"/>
      <c r="M200" s="93"/>
      <c r="R200" s="92"/>
      <c r="T200" s="82">
        <v>2014</v>
      </c>
      <c r="U200" s="68" t="s">
        <v>88</v>
      </c>
      <c r="V200" s="74" t="s">
        <v>919</v>
      </c>
      <c r="W200" s="38">
        <v>10</v>
      </c>
      <c r="X200" s="38" t="s">
        <v>137</v>
      </c>
      <c r="Y200" s="179" t="s">
        <v>137</v>
      </c>
      <c r="AA200" t="s">
        <v>121</v>
      </c>
      <c r="AC200">
        <v>12</v>
      </c>
      <c r="AD200">
        <v>12</v>
      </c>
      <c r="AE200">
        <v>24</v>
      </c>
      <c r="AO200" s="32">
        <v>2015</v>
      </c>
      <c r="AP200" s="48" t="s">
        <v>110</v>
      </c>
      <c r="AQ200" s="61">
        <v>79</v>
      </c>
      <c r="AR200" s="61">
        <v>1689</v>
      </c>
      <c r="AS200" s="36">
        <v>16.104203670811099</v>
      </c>
      <c r="BK200" s="119">
        <v>2019</v>
      </c>
      <c r="BL200" s="74" t="s">
        <v>6</v>
      </c>
      <c r="BM200" s="74" t="s">
        <v>906</v>
      </c>
      <c r="BN200" s="61">
        <v>3</v>
      </c>
      <c r="BO200" s="61">
        <v>400</v>
      </c>
      <c r="BP200" s="75">
        <v>0.75</v>
      </c>
      <c r="BQ200" s="93"/>
      <c r="BR200" s="93"/>
    </row>
    <row r="201" spans="1:70" x14ac:dyDescent="0.25">
      <c r="A201" s="91"/>
      <c r="B201" s="73">
        <v>2023</v>
      </c>
      <c r="C201" s="74" t="s">
        <v>5</v>
      </c>
      <c r="D201" s="74" t="s">
        <v>113</v>
      </c>
      <c r="E201" s="73">
        <v>803</v>
      </c>
      <c r="F201" s="73">
        <v>263</v>
      </c>
      <c r="G201" s="191">
        <v>32.752179327521802</v>
      </c>
      <c r="H201" s="93"/>
      <c r="I201" s="93"/>
      <c r="J201" s="93"/>
      <c r="K201" s="93"/>
      <c r="L201" s="93"/>
      <c r="M201" s="93"/>
      <c r="R201" s="92"/>
      <c r="T201" s="82">
        <v>2014</v>
      </c>
      <c r="U201" s="68" t="s">
        <v>37</v>
      </c>
      <c r="V201" s="74" t="s">
        <v>118</v>
      </c>
      <c r="W201" s="38">
        <v>107</v>
      </c>
      <c r="X201" s="38">
        <v>26</v>
      </c>
      <c r="Y201" s="179">
        <v>24.299065420560801</v>
      </c>
      <c r="AO201" s="32">
        <v>2016</v>
      </c>
      <c r="AP201" s="48" t="s">
        <v>8</v>
      </c>
      <c r="AQ201" s="61">
        <v>435</v>
      </c>
      <c r="AR201" s="61">
        <v>166</v>
      </c>
      <c r="AS201" s="36">
        <v>24.096385542168701</v>
      </c>
      <c r="BK201" s="119">
        <v>2019</v>
      </c>
      <c r="BL201" s="74" t="s">
        <v>6</v>
      </c>
      <c r="BM201" s="74" t="s">
        <v>907</v>
      </c>
      <c r="BN201" s="61">
        <v>16</v>
      </c>
      <c r="BO201" s="61">
        <v>400</v>
      </c>
      <c r="BP201" s="75">
        <v>4</v>
      </c>
      <c r="BQ201" s="93"/>
      <c r="BR201" s="93"/>
    </row>
    <row r="202" spans="1:70" x14ac:dyDescent="0.25">
      <c r="A202" s="91"/>
      <c r="B202" s="73">
        <v>2023</v>
      </c>
      <c r="C202" s="74" t="s">
        <v>6</v>
      </c>
      <c r="D202" s="74" t="s">
        <v>111</v>
      </c>
      <c r="E202" s="73">
        <v>1931</v>
      </c>
      <c r="F202" s="73">
        <v>817</v>
      </c>
      <c r="G202" s="191">
        <v>42.309684101501801</v>
      </c>
      <c r="H202" s="93"/>
      <c r="I202" s="93"/>
      <c r="J202" s="93"/>
      <c r="K202" s="93"/>
      <c r="L202" s="93"/>
      <c r="M202" s="93"/>
      <c r="R202" s="92"/>
      <c r="T202" s="82">
        <v>2014</v>
      </c>
      <c r="U202" s="68" t="s">
        <v>37</v>
      </c>
      <c r="V202" s="74" t="s">
        <v>919</v>
      </c>
      <c r="W202" s="38">
        <v>99</v>
      </c>
      <c r="X202" s="38">
        <v>17</v>
      </c>
      <c r="Y202" s="179">
        <v>17.171717171717201</v>
      </c>
      <c r="AO202" s="32">
        <v>2016</v>
      </c>
      <c r="AP202" s="48" t="s">
        <v>9</v>
      </c>
      <c r="AQ202" s="61">
        <v>1137</v>
      </c>
      <c r="AR202" s="61">
        <v>161</v>
      </c>
      <c r="AS202" s="36">
        <v>31.055900621117999</v>
      </c>
      <c r="BK202" s="119">
        <v>2020</v>
      </c>
      <c r="BL202" s="74" t="s">
        <v>2</v>
      </c>
      <c r="BM202" s="74" t="s">
        <v>133</v>
      </c>
      <c r="BN202" s="61">
        <v>359</v>
      </c>
      <c r="BO202" s="61">
        <v>581</v>
      </c>
      <c r="BP202" s="75">
        <v>61.790017211703997</v>
      </c>
      <c r="BQ202" s="93"/>
      <c r="BR202" s="93"/>
    </row>
    <row r="203" spans="1:70" x14ac:dyDescent="0.25">
      <c r="A203" s="91"/>
      <c r="B203" s="73">
        <v>2023</v>
      </c>
      <c r="C203" s="74" t="s">
        <v>6</v>
      </c>
      <c r="D203" s="74" t="s">
        <v>112</v>
      </c>
      <c r="E203" s="73">
        <v>1931</v>
      </c>
      <c r="F203" s="73">
        <v>547</v>
      </c>
      <c r="G203" s="191">
        <v>28.327291558777802</v>
      </c>
      <c r="H203" s="93"/>
      <c r="I203" s="93"/>
      <c r="J203" s="93"/>
      <c r="K203" s="93"/>
      <c r="L203" s="93"/>
      <c r="M203" s="93"/>
      <c r="R203" s="92"/>
      <c r="T203" s="82">
        <v>2014</v>
      </c>
      <c r="U203" s="68" t="s">
        <v>66</v>
      </c>
      <c r="V203" s="74" t="s">
        <v>118</v>
      </c>
      <c r="W203" s="38">
        <v>105</v>
      </c>
      <c r="X203" s="38">
        <v>19</v>
      </c>
      <c r="Y203" s="179">
        <v>18.095238095238098</v>
      </c>
      <c r="AO203" s="32">
        <v>2016</v>
      </c>
      <c r="AP203" s="48" t="s">
        <v>84</v>
      </c>
      <c r="AQ203" s="61">
        <v>1713</v>
      </c>
      <c r="AR203" s="61">
        <v>357</v>
      </c>
      <c r="AS203" s="36">
        <v>12.605042016806699</v>
      </c>
      <c r="BK203" s="119">
        <v>2020</v>
      </c>
      <c r="BL203" s="74" t="s">
        <v>2</v>
      </c>
      <c r="BM203" s="74" t="s">
        <v>134</v>
      </c>
      <c r="BN203" s="61">
        <v>185</v>
      </c>
      <c r="BO203" s="61">
        <v>581</v>
      </c>
      <c r="BP203" s="75">
        <v>31.84165232358</v>
      </c>
      <c r="BQ203" s="93"/>
      <c r="BR203" s="93"/>
    </row>
    <row r="204" spans="1:70" x14ac:dyDescent="0.25">
      <c r="A204" s="91"/>
      <c r="B204" s="73">
        <v>2023</v>
      </c>
      <c r="C204" s="74" t="s">
        <v>6</v>
      </c>
      <c r="D204" s="74" t="s">
        <v>113</v>
      </c>
      <c r="E204" s="73">
        <v>1931</v>
      </c>
      <c r="F204" s="73">
        <v>567</v>
      </c>
      <c r="G204" s="191">
        <v>29.3630243397204</v>
      </c>
      <c r="H204" s="93"/>
      <c r="I204" s="93"/>
      <c r="J204" s="93"/>
      <c r="K204" s="93"/>
      <c r="L204" s="93"/>
      <c r="M204" s="93"/>
      <c r="R204" s="92"/>
      <c r="T204" s="82">
        <v>2014</v>
      </c>
      <c r="U204" s="68" t="s">
        <v>66</v>
      </c>
      <c r="V204" s="74" t="s">
        <v>919</v>
      </c>
      <c r="W204" s="38">
        <v>91</v>
      </c>
      <c r="X204" s="38">
        <v>10</v>
      </c>
      <c r="Y204" s="179">
        <v>10.989010989011</v>
      </c>
      <c r="AO204" s="32">
        <v>2016</v>
      </c>
      <c r="AP204" s="48" t="s">
        <v>10</v>
      </c>
      <c r="AQ204" s="61">
        <v>166</v>
      </c>
      <c r="AR204" s="61">
        <v>397</v>
      </c>
      <c r="AS204" s="36">
        <v>20.654911838790898</v>
      </c>
      <c r="BK204" s="119">
        <v>2020</v>
      </c>
      <c r="BL204" s="74" t="s">
        <v>2</v>
      </c>
      <c r="BM204" s="74" t="s">
        <v>906</v>
      </c>
      <c r="BN204" s="61">
        <v>17</v>
      </c>
      <c r="BO204" s="61">
        <v>581</v>
      </c>
      <c r="BP204" s="75">
        <v>2.92598967297763</v>
      </c>
      <c r="BQ204" s="93"/>
      <c r="BR204" s="93"/>
    </row>
    <row r="205" spans="1:70" x14ac:dyDescent="0.25">
      <c r="A205" s="91"/>
      <c r="B205" s="73">
        <v>2024</v>
      </c>
      <c r="C205" s="74" t="s">
        <v>2</v>
      </c>
      <c r="D205" s="74" t="s">
        <v>111</v>
      </c>
      <c r="E205" s="73">
        <v>1894</v>
      </c>
      <c r="F205" s="73">
        <v>823</v>
      </c>
      <c r="G205" s="191">
        <v>43.453009503695903</v>
      </c>
      <c r="H205" s="93"/>
      <c r="I205" s="93"/>
      <c r="J205" s="93"/>
      <c r="K205" s="93"/>
      <c r="L205" s="93"/>
      <c r="M205" s="93"/>
      <c r="R205" s="92"/>
      <c r="T205" s="82">
        <v>2014</v>
      </c>
      <c r="U205" s="68" t="s">
        <v>15</v>
      </c>
      <c r="V205" s="74" t="s">
        <v>118</v>
      </c>
      <c r="W205" s="38">
        <v>117</v>
      </c>
      <c r="X205" s="38">
        <v>43</v>
      </c>
      <c r="Y205" s="179">
        <v>36.752136752136799</v>
      </c>
      <c r="AO205" s="32">
        <v>2016</v>
      </c>
      <c r="AP205" s="48" t="s">
        <v>85</v>
      </c>
      <c r="AQ205" s="61">
        <v>161</v>
      </c>
      <c r="AR205" s="61">
        <v>231</v>
      </c>
      <c r="AS205" s="36">
        <v>24.675324675324699</v>
      </c>
      <c r="BK205" s="119">
        <v>2020</v>
      </c>
      <c r="BL205" s="74" t="s">
        <v>2</v>
      </c>
      <c r="BM205" s="74" t="s">
        <v>907</v>
      </c>
      <c r="BN205" s="61">
        <v>18</v>
      </c>
      <c r="BO205" s="61">
        <v>581</v>
      </c>
      <c r="BP205" s="75">
        <v>3.0981067125645398</v>
      </c>
      <c r="BQ205" s="93"/>
      <c r="BR205" s="93"/>
    </row>
    <row r="206" spans="1:70" x14ac:dyDescent="0.25">
      <c r="A206" s="91"/>
      <c r="B206" s="73">
        <v>2024</v>
      </c>
      <c r="C206" s="74" t="s">
        <v>2</v>
      </c>
      <c r="D206" s="74" t="s">
        <v>112</v>
      </c>
      <c r="E206" s="73">
        <v>1894</v>
      </c>
      <c r="F206" s="73">
        <v>582</v>
      </c>
      <c r="G206" s="191">
        <v>30.7286166842661</v>
      </c>
      <c r="H206" s="93"/>
      <c r="I206" s="93"/>
      <c r="J206" s="93"/>
      <c r="K206" s="93"/>
      <c r="L206" s="93"/>
      <c r="M206" s="93"/>
      <c r="R206" s="92"/>
      <c r="T206" s="82">
        <v>2014</v>
      </c>
      <c r="U206" s="68" t="s">
        <v>15</v>
      </c>
      <c r="V206" s="74" t="s">
        <v>919</v>
      </c>
      <c r="W206" s="38">
        <v>148</v>
      </c>
      <c r="X206" s="38">
        <v>29</v>
      </c>
      <c r="Y206" s="179">
        <v>19.5945945945946</v>
      </c>
      <c r="AO206" s="32">
        <v>2016</v>
      </c>
      <c r="AP206" s="48" t="s">
        <v>11</v>
      </c>
      <c r="AQ206" s="61">
        <v>357</v>
      </c>
      <c r="AR206" s="61">
        <v>403</v>
      </c>
      <c r="AS206" s="36">
        <v>32.506203473945398</v>
      </c>
      <c r="BK206" s="119">
        <v>2020</v>
      </c>
      <c r="BL206" s="74" t="s">
        <v>2</v>
      </c>
      <c r="BM206" s="74" t="s">
        <v>135</v>
      </c>
      <c r="BN206" s="61">
        <v>2</v>
      </c>
      <c r="BO206" s="61">
        <v>581</v>
      </c>
      <c r="BP206" s="75">
        <v>0.34423407917384002</v>
      </c>
      <c r="BQ206" s="93"/>
      <c r="BR206" s="93"/>
    </row>
    <row r="207" spans="1:70" x14ac:dyDescent="0.25">
      <c r="A207" s="91"/>
      <c r="B207" s="73">
        <v>2024</v>
      </c>
      <c r="C207" s="74" t="s">
        <v>2</v>
      </c>
      <c r="D207" s="74" t="s">
        <v>113</v>
      </c>
      <c r="E207" s="73">
        <v>1894</v>
      </c>
      <c r="F207" s="73">
        <v>489</v>
      </c>
      <c r="G207" s="191">
        <v>25.818373812038001</v>
      </c>
      <c r="H207" s="93"/>
      <c r="I207" s="93"/>
      <c r="J207" s="93"/>
      <c r="K207" s="93"/>
      <c r="L207" s="93"/>
      <c r="M207" s="93"/>
      <c r="R207" s="92"/>
      <c r="T207" s="82">
        <v>2014</v>
      </c>
      <c r="U207" s="68" t="s">
        <v>89</v>
      </c>
      <c r="V207" s="74" t="s">
        <v>118</v>
      </c>
      <c r="W207" s="38">
        <v>172</v>
      </c>
      <c r="X207" s="38">
        <v>34</v>
      </c>
      <c r="Y207" s="179">
        <v>19.767441860465102</v>
      </c>
      <c r="AO207" s="32">
        <v>2016</v>
      </c>
      <c r="AP207" s="48" t="s">
        <v>12</v>
      </c>
      <c r="AQ207" s="61">
        <v>397</v>
      </c>
      <c r="AR207" s="61">
        <v>329</v>
      </c>
      <c r="AS207" s="36">
        <v>22.188449848024302</v>
      </c>
      <c r="BK207" s="119">
        <v>2020</v>
      </c>
      <c r="BL207" s="74" t="s">
        <v>3</v>
      </c>
      <c r="BM207" s="74" t="s">
        <v>133</v>
      </c>
      <c r="BN207" s="61">
        <v>292</v>
      </c>
      <c r="BO207" s="61">
        <v>376</v>
      </c>
      <c r="BP207" s="75">
        <v>77.659574468085097</v>
      </c>
      <c r="BQ207" s="93"/>
      <c r="BR207" s="93"/>
    </row>
    <row r="208" spans="1:70" x14ac:dyDescent="0.25">
      <c r="A208" s="91"/>
      <c r="B208" s="73">
        <v>2024</v>
      </c>
      <c r="C208" s="74" t="s">
        <v>3</v>
      </c>
      <c r="D208" s="74" t="s">
        <v>111</v>
      </c>
      <c r="E208" s="73">
        <v>1128</v>
      </c>
      <c r="F208" s="73">
        <v>432</v>
      </c>
      <c r="G208" s="191">
        <v>38.297872340425499</v>
      </c>
      <c r="H208" s="93"/>
      <c r="I208" s="93"/>
      <c r="J208" s="93"/>
      <c r="K208" s="93"/>
      <c r="L208" s="93"/>
      <c r="M208" s="93"/>
      <c r="R208" s="92"/>
      <c r="T208" s="82">
        <v>2014</v>
      </c>
      <c r="U208" s="68" t="s">
        <v>89</v>
      </c>
      <c r="V208" s="74" t="s">
        <v>919</v>
      </c>
      <c r="W208" s="38">
        <v>180</v>
      </c>
      <c r="X208" s="38">
        <v>12</v>
      </c>
      <c r="Y208" s="179">
        <v>6.6666666666666696</v>
      </c>
      <c r="AO208" s="32">
        <v>2016</v>
      </c>
      <c r="AP208" s="48" t="s">
        <v>56</v>
      </c>
      <c r="AQ208" s="61">
        <v>231</v>
      </c>
      <c r="AR208" s="61">
        <v>236</v>
      </c>
      <c r="AS208" s="36">
        <v>11.0169491525424</v>
      </c>
      <c r="BK208" s="119">
        <v>2020</v>
      </c>
      <c r="BL208" s="74" t="s">
        <v>3</v>
      </c>
      <c r="BM208" s="74" t="s">
        <v>134</v>
      </c>
      <c r="BN208" s="61">
        <v>66</v>
      </c>
      <c r="BO208" s="61">
        <v>376</v>
      </c>
      <c r="BP208" s="75">
        <v>17.553191489361701</v>
      </c>
      <c r="BQ208" s="93"/>
      <c r="BR208" s="93"/>
    </row>
    <row r="209" spans="1:70" x14ac:dyDescent="0.25">
      <c r="A209" s="91"/>
      <c r="B209" s="73">
        <v>2024</v>
      </c>
      <c r="C209" s="74" t="s">
        <v>3</v>
      </c>
      <c r="D209" s="74" t="s">
        <v>112</v>
      </c>
      <c r="E209" s="73">
        <v>1128</v>
      </c>
      <c r="F209" s="73">
        <v>317</v>
      </c>
      <c r="G209" s="191">
        <v>28.102836879432601</v>
      </c>
      <c r="H209" s="93"/>
      <c r="I209" s="93"/>
      <c r="J209" s="93"/>
      <c r="K209" s="93"/>
      <c r="L209" s="93"/>
      <c r="M209" s="93"/>
      <c r="R209" s="92"/>
      <c r="T209" s="82">
        <v>2014</v>
      </c>
      <c r="U209" s="68" t="s">
        <v>16</v>
      </c>
      <c r="V209" s="74" t="s">
        <v>118</v>
      </c>
      <c r="W209" s="38">
        <v>406</v>
      </c>
      <c r="X209" s="38">
        <v>118</v>
      </c>
      <c r="Y209" s="179">
        <v>29.064039408867</v>
      </c>
      <c r="AO209" s="32">
        <v>2016</v>
      </c>
      <c r="AP209" s="48" t="s">
        <v>13</v>
      </c>
      <c r="AQ209" s="61">
        <v>403</v>
      </c>
      <c r="AR209" s="61">
        <v>128</v>
      </c>
      <c r="AS209" s="36">
        <v>26.5625</v>
      </c>
      <c r="BK209" s="119">
        <v>2020</v>
      </c>
      <c r="BL209" s="74" t="s">
        <v>3</v>
      </c>
      <c r="BM209" s="74" t="s">
        <v>906</v>
      </c>
      <c r="BN209" s="61">
        <v>3</v>
      </c>
      <c r="BO209" s="61">
        <v>376</v>
      </c>
      <c r="BP209" s="75">
        <v>0.79787234042553001</v>
      </c>
      <c r="BQ209" s="93"/>
      <c r="BR209" s="93"/>
    </row>
    <row r="210" spans="1:70" x14ac:dyDescent="0.25">
      <c r="A210" s="91"/>
      <c r="B210" s="73">
        <v>2024</v>
      </c>
      <c r="C210" s="74" t="s">
        <v>3</v>
      </c>
      <c r="D210" s="74" t="s">
        <v>113</v>
      </c>
      <c r="E210" s="73">
        <v>1128</v>
      </c>
      <c r="F210" s="73">
        <v>379</v>
      </c>
      <c r="G210" s="191">
        <v>33.5992907801418</v>
      </c>
      <c r="H210" s="93"/>
      <c r="I210" s="93"/>
      <c r="J210" s="93"/>
      <c r="K210" s="93"/>
      <c r="L210" s="93"/>
      <c r="M210" s="93"/>
      <c r="R210" s="92"/>
      <c r="T210" s="82">
        <v>2014</v>
      </c>
      <c r="U210" s="68" t="s">
        <v>16</v>
      </c>
      <c r="V210" s="74" t="s">
        <v>919</v>
      </c>
      <c r="W210" s="38">
        <v>418</v>
      </c>
      <c r="X210" s="38">
        <v>66</v>
      </c>
      <c r="Y210" s="179">
        <v>15.789473684210501</v>
      </c>
      <c r="AO210" s="32">
        <v>2016</v>
      </c>
      <c r="AP210" s="48" t="s">
        <v>14</v>
      </c>
      <c r="AQ210" s="61">
        <v>329</v>
      </c>
      <c r="AR210" s="61">
        <v>212</v>
      </c>
      <c r="AS210" s="36">
        <v>14.622641509434001</v>
      </c>
      <c r="BK210" s="119">
        <v>2020</v>
      </c>
      <c r="BL210" s="74" t="s">
        <v>3</v>
      </c>
      <c r="BM210" s="74" t="s">
        <v>907</v>
      </c>
      <c r="BN210" s="61">
        <v>15</v>
      </c>
      <c r="BO210" s="61">
        <v>376</v>
      </c>
      <c r="BP210" s="75">
        <v>3.9893617021276602</v>
      </c>
      <c r="BQ210" s="93"/>
      <c r="BR210" s="93"/>
    </row>
    <row r="211" spans="1:70" x14ac:dyDescent="0.25">
      <c r="A211" s="91"/>
      <c r="B211" s="73">
        <v>2024</v>
      </c>
      <c r="C211" s="74" t="s">
        <v>4</v>
      </c>
      <c r="D211" s="74" t="s">
        <v>111</v>
      </c>
      <c r="E211" s="73">
        <v>430</v>
      </c>
      <c r="F211" s="73">
        <v>195</v>
      </c>
      <c r="G211" s="191">
        <v>45.348837209302303</v>
      </c>
      <c r="H211" s="93"/>
      <c r="I211" s="93"/>
      <c r="J211" s="93"/>
      <c r="K211" s="93"/>
      <c r="L211" s="93"/>
      <c r="M211" s="93"/>
      <c r="R211" s="92"/>
      <c r="T211" s="82">
        <v>2014</v>
      </c>
      <c r="U211" s="68" t="s">
        <v>57</v>
      </c>
      <c r="V211" s="74" t="s">
        <v>118</v>
      </c>
      <c r="W211" s="38">
        <v>208</v>
      </c>
      <c r="X211" s="38">
        <v>37</v>
      </c>
      <c r="Y211" s="179">
        <v>17.788461538461501</v>
      </c>
      <c r="AO211" s="32">
        <v>2016</v>
      </c>
      <c r="AP211" s="48" t="s">
        <v>86</v>
      </c>
      <c r="AQ211" s="61">
        <v>236</v>
      </c>
      <c r="AR211" s="61">
        <v>977</v>
      </c>
      <c r="AS211" s="36">
        <v>23.5414534288639</v>
      </c>
      <c r="BK211" s="119">
        <v>2020</v>
      </c>
      <c r="BL211" s="74" t="s">
        <v>4</v>
      </c>
      <c r="BM211" s="74" t="s">
        <v>133</v>
      </c>
      <c r="BN211" s="61">
        <v>107</v>
      </c>
      <c r="BO211" s="61">
        <v>159</v>
      </c>
      <c r="BP211" s="75">
        <v>67.295597484276698</v>
      </c>
      <c r="BQ211" s="93"/>
      <c r="BR211" s="93"/>
    </row>
    <row r="212" spans="1:70" x14ac:dyDescent="0.25">
      <c r="A212" s="91"/>
      <c r="B212" s="73">
        <v>2024</v>
      </c>
      <c r="C212" s="74" t="s">
        <v>4</v>
      </c>
      <c r="D212" s="74" t="s">
        <v>112</v>
      </c>
      <c r="E212" s="73">
        <v>430</v>
      </c>
      <c r="F212" s="73">
        <v>100</v>
      </c>
      <c r="G212" s="191">
        <v>23.255813953488399</v>
      </c>
      <c r="H212" s="93"/>
      <c r="I212" s="93"/>
      <c r="J212" s="93"/>
      <c r="K212" s="93"/>
      <c r="L212" s="93"/>
      <c r="M212" s="93"/>
      <c r="R212" s="92"/>
      <c r="T212" s="82">
        <v>2014</v>
      </c>
      <c r="U212" s="68" t="s">
        <v>57</v>
      </c>
      <c r="V212" s="74" t="s">
        <v>919</v>
      </c>
      <c r="W212" s="38">
        <v>225</v>
      </c>
      <c r="X212" s="38">
        <v>34</v>
      </c>
      <c r="Y212" s="179">
        <v>15.1111111111111</v>
      </c>
      <c r="AO212" s="32">
        <v>2016</v>
      </c>
      <c r="AP212" s="48" t="s">
        <v>88</v>
      </c>
      <c r="AQ212" s="61">
        <v>128</v>
      </c>
      <c r="AR212" s="61">
        <v>25</v>
      </c>
      <c r="AS212" s="36">
        <v>24</v>
      </c>
      <c r="BK212" s="119">
        <v>2020</v>
      </c>
      <c r="BL212" s="74" t="s">
        <v>4</v>
      </c>
      <c r="BM212" s="74" t="s">
        <v>134</v>
      </c>
      <c r="BN212" s="61">
        <v>46</v>
      </c>
      <c r="BO212" s="61">
        <v>159</v>
      </c>
      <c r="BP212" s="75">
        <v>28.930817610062899</v>
      </c>
      <c r="BQ212" s="93"/>
      <c r="BR212" s="93"/>
    </row>
    <row r="213" spans="1:70" x14ac:dyDescent="0.25">
      <c r="A213" s="91"/>
      <c r="B213" s="73">
        <v>2024</v>
      </c>
      <c r="C213" s="74" t="s">
        <v>4</v>
      </c>
      <c r="D213" s="74" t="s">
        <v>113</v>
      </c>
      <c r="E213" s="73">
        <v>430</v>
      </c>
      <c r="F213" s="73">
        <v>135</v>
      </c>
      <c r="G213" s="191">
        <v>31.395348837209301</v>
      </c>
      <c r="H213" s="93"/>
      <c r="I213" s="93"/>
      <c r="J213" s="93"/>
      <c r="K213" s="93"/>
      <c r="L213" s="93"/>
      <c r="M213" s="93"/>
      <c r="R213" s="92"/>
      <c r="T213" s="82">
        <v>2014</v>
      </c>
      <c r="U213" s="68" t="s">
        <v>17</v>
      </c>
      <c r="V213" s="74" t="s">
        <v>118</v>
      </c>
      <c r="W213" s="38">
        <v>110</v>
      </c>
      <c r="X213" s="38">
        <v>34</v>
      </c>
      <c r="Y213" s="179">
        <v>30.909090909090899</v>
      </c>
      <c r="AO213" s="32">
        <v>2016</v>
      </c>
      <c r="AP213" s="48" t="s">
        <v>37</v>
      </c>
      <c r="AQ213" s="61">
        <v>212</v>
      </c>
      <c r="AR213" s="61">
        <v>220</v>
      </c>
      <c r="AS213" s="36">
        <v>22.727272727272702</v>
      </c>
      <c r="BK213" s="119">
        <v>2020</v>
      </c>
      <c r="BL213" s="74" t="s">
        <v>4</v>
      </c>
      <c r="BM213" s="74" t="s">
        <v>906</v>
      </c>
      <c r="BN213" s="61">
        <v>1</v>
      </c>
      <c r="BO213" s="61">
        <v>159</v>
      </c>
      <c r="BP213" s="75">
        <v>0.62893081761005998</v>
      </c>
      <c r="BQ213" s="93"/>
      <c r="BR213" s="93"/>
    </row>
    <row r="214" spans="1:70" x14ac:dyDescent="0.25">
      <c r="A214" s="91"/>
      <c r="B214" s="73">
        <v>2024</v>
      </c>
      <c r="C214" s="74" t="s">
        <v>5</v>
      </c>
      <c r="D214" s="74" t="s">
        <v>111</v>
      </c>
      <c r="E214" s="73">
        <v>774</v>
      </c>
      <c r="F214" s="73">
        <v>309</v>
      </c>
      <c r="G214" s="191">
        <v>39.922480620155</v>
      </c>
      <c r="H214" s="93"/>
      <c r="I214" s="93"/>
      <c r="J214" s="93"/>
      <c r="K214" s="93"/>
      <c r="L214" s="93"/>
      <c r="M214" s="93"/>
      <c r="R214" s="92"/>
      <c r="T214" s="82">
        <v>2014</v>
      </c>
      <c r="U214" s="68" t="s">
        <v>17</v>
      </c>
      <c r="V214" s="74" t="s">
        <v>919</v>
      </c>
      <c r="W214" s="38">
        <v>171</v>
      </c>
      <c r="X214" s="38">
        <v>26</v>
      </c>
      <c r="Y214" s="179">
        <v>15.2046783625731</v>
      </c>
      <c r="AO214" s="32">
        <v>2016</v>
      </c>
      <c r="AP214" s="48" t="s">
        <v>66</v>
      </c>
      <c r="AQ214" s="61">
        <v>977</v>
      </c>
      <c r="AR214" s="61">
        <v>196</v>
      </c>
      <c r="AS214" s="36">
        <v>13.7755102040816</v>
      </c>
      <c r="BK214" s="119">
        <v>2020</v>
      </c>
      <c r="BL214" s="74" t="s">
        <v>4</v>
      </c>
      <c r="BM214" s="74" t="s">
        <v>907</v>
      </c>
      <c r="BN214" s="61">
        <v>5</v>
      </c>
      <c r="BO214" s="61">
        <v>159</v>
      </c>
      <c r="BP214" s="75">
        <v>3.14465408805032</v>
      </c>
      <c r="BQ214" s="93"/>
      <c r="BR214" s="93"/>
    </row>
    <row r="215" spans="1:70" x14ac:dyDescent="0.25">
      <c r="A215" s="91"/>
      <c r="B215" s="73">
        <v>2024</v>
      </c>
      <c r="C215" s="74" t="s">
        <v>5</v>
      </c>
      <c r="D215" s="74" t="s">
        <v>112</v>
      </c>
      <c r="E215" s="73">
        <v>774</v>
      </c>
      <c r="F215" s="73">
        <v>220</v>
      </c>
      <c r="G215" s="191">
        <v>28.4237726098191</v>
      </c>
      <c r="H215" s="93"/>
      <c r="I215" s="93"/>
      <c r="J215" s="93"/>
      <c r="K215" s="93"/>
      <c r="L215" s="93"/>
      <c r="M215" s="93"/>
      <c r="R215" s="92"/>
      <c r="T215" s="82">
        <v>2014</v>
      </c>
      <c r="U215" s="68" t="s">
        <v>18</v>
      </c>
      <c r="V215" s="74" t="s">
        <v>118</v>
      </c>
      <c r="W215" s="38">
        <v>88</v>
      </c>
      <c r="X215" s="38">
        <v>20</v>
      </c>
      <c r="Y215" s="179">
        <v>22.727272727272702</v>
      </c>
      <c r="AO215" s="32">
        <v>2016</v>
      </c>
      <c r="AP215" s="48" t="s">
        <v>15</v>
      </c>
      <c r="AQ215" s="61">
        <v>465</v>
      </c>
      <c r="AR215" s="61">
        <v>297</v>
      </c>
      <c r="AS215" s="36">
        <v>26.599326599326599</v>
      </c>
      <c r="BK215" s="119">
        <v>2020</v>
      </c>
      <c r="BL215" s="74" t="s">
        <v>5</v>
      </c>
      <c r="BM215" s="74" t="s">
        <v>133</v>
      </c>
      <c r="BN215" s="61">
        <v>182</v>
      </c>
      <c r="BO215" s="61">
        <v>261</v>
      </c>
      <c r="BP215" s="75">
        <v>69.731800766283499</v>
      </c>
      <c r="BQ215" s="93"/>
      <c r="BR215" s="93"/>
    </row>
    <row r="216" spans="1:70" x14ac:dyDescent="0.25">
      <c r="A216" s="91"/>
      <c r="B216" s="73">
        <v>2024</v>
      </c>
      <c r="C216" s="74" t="s">
        <v>5</v>
      </c>
      <c r="D216" s="74" t="s">
        <v>113</v>
      </c>
      <c r="E216" s="73">
        <v>774</v>
      </c>
      <c r="F216" s="73">
        <v>245</v>
      </c>
      <c r="G216" s="191">
        <v>31.653746770025801</v>
      </c>
      <c r="H216" s="93"/>
      <c r="I216" s="93"/>
      <c r="J216" s="93"/>
      <c r="K216" s="93"/>
      <c r="L216" s="93"/>
      <c r="M216" s="93"/>
      <c r="R216" s="92"/>
      <c r="T216" s="82">
        <v>2014</v>
      </c>
      <c r="U216" s="68" t="s">
        <v>18</v>
      </c>
      <c r="V216" s="74" t="s">
        <v>919</v>
      </c>
      <c r="W216" s="38">
        <v>156</v>
      </c>
      <c r="X216" s="38">
        <v>34</v>
      </c>
      <c r="Y216" s="179">
        <v>21.794871794871799</v>
      </c>
      <c r="AO216" s="32">
        <v>2016</v>
      </c>
      <c r="AP216" s="48" t="s">
        <v>89</v>
      </c>
      <c r="AQ216" s="61">
        <v>25</v>
      </c>
      <c r="AR216" s="61">
        <v>368</v>
      </c>
      <c r="AS216" s="36">
        <v>15.2173913043478</v>
      </c>
      <c r="BK216" s="119">
        <v>2020</v>
      </c>
      <c r="BL216" s="74" t="s">
        <v>5</v>
      </c>
      <c r="BM216" s="74" t="s">
        <v>134</v>
      </c>
      <c r="BN216" s="61">
        <v>68</v>
      </c>
      <c r="BO216" s="61">
        <v>261</v>
      </c>
      <c r="BP216" s="75">
        <v>26.053639846743302</v>
      </c>
      <c r="BQ216" s="93"/>
      <c r="BR216" s="93"/>
    </row>
    <row r="217" spans="1:70" x14ac:dyDescent="0.25">
      <c r="A217" s="91"/>
      <c r="B217" s="73">
        <v>2024</v>
      </c>
      <c r="C217" s="74" t="s">
        <v>6</v>
      </c>
      <c r="D217" s="74" t="s">
        <v>111</v>
      </c>
      <c r="E217" s="73">
        <v>1893</v>
      </c>
      <c r="F217" s="73">
        <v>791</v>
      </c>
      <c r="G217" s="191">
        <v>41.785525620707901</v>
      </c>
      <c r="H217" s="93"/>
      <c r="I217" s="93"/>
      <c r="J217" s="93"/>
      <c r="K217" s="93"/>
      <c r="L217" s="93"/>
      <c r="M217" s="93"/>
      <c r="R217" s="92"/>
      <c r="T217" s="82">
        <v>2014</v>
      </c>
      <c r="U217" s="68" t="s">
        <v>87</v>
      </c>
      <c r="V217" s="74" t="s">
        <v>118</v>
      </c>
      <c r="W217" s="38">
        <v>203</v>
      </c>
      <c r="X217" s="38">
        <v>49</v>
      </c>
      <c r="Y217" s="179">
        <v>24.137931034482801</v>
      </c>
      <c r="AO217" s="32">
        <v>2016</v>
      </c>
      <c r="AP217" s="48" t="s">
        <v>16</v>
      </c>
      <c r="AQ217" s="61">
        <v>220</v>
      </c>
      <c r="AR217" s="61">
        <v>844</v>
      </c>
      <c r="AS217" s="36">
        <v>22.511848341232199</v>
      </c>
      <c r="BK217" s="119">
        <v>2020</v>
      </c>
      <c r="BL217" s="74" t="s">
        <v>5</v>
      </c>
      <c r="BM217" s="74" t="s">
        <v>906</v>
      </c>
      <c r="BN217" s="61">
        <v>1</v>
      </c>
      <c r="BO217" s="61">
        <v>261</v>
      </c>
      <c r="BP217" s="75">
        <v>0.38314176245211001</v>
      </c>
      <c r="BQ217" s="93"/>
      <c r="BR217" s="93"/>
    </row>
    <row r="218" spans="1:70" x14ac:dyDescent="0.25">
      <c r="A218" s="91"/>
      <c r="B218" s="73">
        <v>2024</v>
      </c>
      <c r="C218" s="74" t="s">
        <v>6</v>
      </c>
      <c r="D218" s="74" t="s">
        <v>112</v>
      </c>
      <c r="E218" s="73">
        <v>1893</v>
      </c>
      <c r="F218" s="73">
        <v>531</v>
      </c>
      <c r="G218" s="191">
        <v>28.050713153724299</v>
      </c>
      <c r="H218" s="93"/>
      <c r="I218" s="93"/>
      <c r="J218" s="93"/>
      <c r="K218" s="93"/>
      <c r="L218" s="93"/>
      <c r="M218" s="93"/>
      <c r="R218" s="92"/>
      <c r="T218" s="82">
        <v>2014</v>
      </c>
      <c r="U218" s="68" t="s">
        <v>87</v>
      </c>
      <c r="V218" s="74" t="s">
        <v>919</v>
      </c>
      <c r="W218" s="38">
        <v>270</v>
      </c>
      <c r="X218" s="38">
        <v>35</v>
      </c>
      <c r="Y218" s="179">
        <v>12.962962962962999</v>
      </c>
      <c r="AO218" s="32">
        <v>2016</v>
      </c>
      <c r="AP218" s="48" t="s">
        <v>57</v>
      </c>
      <c r="AQ218" s="61">
        <v>196</v>
      </c>
      <c r="AR218" s="61">
        <v>456</v>
      </c>
      <c r="AS218" s="36">
        <v>17.982456140350902</v>
      </c>
      <c r="BK218" s="119">
        <v>2020</v>
      </c>
      <c r="BL218" s="74" t="s">
        <v>5</v>
      </c>
      <c r="BM218" s="74" t="s">
        <v>907</v>
      </c>
      <c r="BN218" s="61">
        <v>7</v>
      </c>
      <c r="BO218" s="61">
        <v>261</v>
      </c>
      <c r="BP218" s="75">
        <v>2.6819923371647501</v>
      </c>
      <c r="BQ218" s="93"/>
      <c r="BR218" s="93"/>
    </row>
    <row r="219" spans="1:70" x14ac:dyDescent="0.25">
      <c r="A219" s="91"/>
      <c r="B219" s="73">
        <v>2024</v>
      </c>
      <c r="C219" s="74" t="s">
        <v>6</v>
      </c>
      <c r="D219" s="74" t="s">
        <v>113</v>
      </c>
      <c r="E219" s="73">
        <v>1893</v>
      </c>
      <c r="F219" s="73">
        <v>571</v>
      </c>
      <c r="G219" s="191">
        <v>30.1637612255679</v>
      </c>
      <c r="H219" s="93"/>
      <c r="I219" s="93"/>
      <c r="J219" s="93"/>
      <c r="K219" s="93"/>
      <c r="L219" s="93"/>
      <c r="M219" s="93"/>
      <c r="R219" s="92"/>
      <c r="T219" s="82">
        <v>2014</v>
      </c>
      <c r="U219" s="68" t="s">
        <v>19</v>
      </c>
      <c r="V219" s="74" t="s">
        <v>118</v>
      </c>
      <c r="W219" s="38">
        <v>283</v>
      </c>
      <c r="X219" s="38">
        <v>49</v>
      </c>
      <c r="Y219" s="179">
        <v>17.314487632508801</v>
      </c>
      <c r="AO219" s="32">
        <v>2016</v>
      </c>
      <c r="AP219" s="48" t="s">
        <v>17</v>
      </c>
      <c r="AQ219" s="61">
        <v>297</v>
      </c>
      <c r="AR219" s="61">
        <v>326</v>
      </c>
      <c r="AS219" s="36">
        <v>21.779141104294499</v>
      </c>
      <c r="BK219" s="119">
        <v>2020</v>
      </c>
      <c r="BL219" s="74" t="s">
        <v>5</v>
      </c>
      <c r="BM219" s="74" t="s">
        <v>135</v>
      </c>
      <c r="BN219" s="61">
        <v>3</v>
      </c>
      <c r="BO219" s="61">
        <v>261</v>
      </c>
      <c r="BP219" s="75">
        <v>1.14942528735632</v>
      </c>
      <c r="BQ219" s="93"/>
      <c r="BR219" s="93"/>
    </row>
    <row r="220" spans="1:70" x14ac:dyDescent="0.25">
      <c r="A220" s="91"/>
      <c r="B220" s="73">
        <v>2025</v>
      </c>
      <c r="C220" s="74" t="s">
        <v>2</v>
      </c>
      <c r="D220" s="74" t="s">
        <v>111</v>
      </c>
      <c r="E220" s="73">
        <v>1950</v>
      </c>
      <c r="F220" s="73">
        <v>831</v>
      </c>
      <c r="G220" s="191">
        <v>42.615384615384599</v>
      </c>
      <c r="H220" s="93"/>
      <c r="I220" s="93"/>
      <c r="J220" s="93"/>
      <c r="K220" s="93"/>
      <c r="L220" s="93"/>
      <c r="M220" s="93"/>
      <c r="R220" s="92"/>
      <c r="T220" s="82">
        <v>2014</v>
      </c>
      <c r="U220" s="68" t="s">
        <v>19</v>
      </c>
      <c r="V220" s="74" t="s">
        <v>919</v>
      </c>
      <c r="W220" s="38">
        <v>242</v>
      </c>
      <c r="X220" s="38">
        <v>39</v>
      </c>
      <c r="Y220" s="179">
        <v>16.1157024793388</v>
      </c>
      <c r="AO220" s="32">
        <v>2016</v>
      </c>
      <c r="AP220" s="48" t="s">
        <v>18</v>
      </c>
      <c r="AQ220" s="61">
        <v>368</v>
      </c>
      <c r="AR220" s="61">
        <v>282</v>
      </c>
      <c r="AS220" s="36">
        <v>18.085106382978701</v>
      </c>
      <c r="BK220" s="119">
        <v>2020</v>
      </c>
      <c r="BL220" s="74" t="s">
        <v>6</v>
      </c>
      <c r="BM220" s="74" t="s">
        <v>133</v>
      </c>
      <c r="BN220" s="61">
        <v>300</v>
      </c>
      <c r="BO220" s="61">
        <v>516</v>
      </c>
      <c r="BP220" s="75">
        <v>58.139534883720899</v>
      </c>
      <c r="BQ220" s="93"/>
      <c r="BR220" s="93"/>
    </row>
    <row r="221" spans="1:70" x14ac:dyDescent="0.25">
      <c r="A221" s="91"/>
      <c r="B221" s="73">
        <v>2025</v>
      </c>
      <c r="C221" s="74" t="s">
        <v>2</v>
      </c>
      <c r="D221" s="74" t="s">
        <v>112</v>
      </c>
      <c r="E221" s="73">
        <v>1950</v>
      </c>
      <c r="F221" s="73">
        <v>581</v>
      </c>
      <c r="G221" s="191">
        <v>29.794871794871799</v>
      </c>
      <c r="H221" s="93"/>
      <c r="I221" s="93"/>
      <c r="J221" s="93"/>
      <c r="K221" s="93"/>
      <c r="L221" s="93"/>
      <c r="M221" s="93"/>
      <c r="R221" s="92"/>
      <c r="T221" s="82">
        <v>2014</v>
      </c>
      <c r="U221" s="68" t="s">
        <v>20</v>
      </c>
      <c r="V221" s="74" t="s">
        <v>118</v>
      </c>
      <c r="W221" s="38">
        <v>266</v>
      </c>
      <c r="X221" s="38">
        <v>59</v>
      </c>
      <c r="Y221" s="179">
        <v>22.180451127819602</v>
      </c>
      <c r="AO221" s="32">
        <v>2016</v>
      </c>
      <c r="AP221" s="48" t="s">
        <v>87</v>
      </c>
      <c r="AQ221" s="61">
        <v>844</v>
      </c>
      <c r="AR221" s="61">
        <v>465</v>
      </c>
      <c r="AS221" s="36">
        <v>15.0537634408602</v>
      </c>
      <c r="BK221" s="119">
        <v>2020</v>
      </c>
      <c r="BL221" s="74" t="s">
        <v>6</v>
      </c>
      <c r="BM221" s="74" t="s">
        <v>134</v>
      </c>
      <c r="BN221" s="61">
        <v>191</v>
      </c>
      <c r="BO221" s="61">
        <v>516</v>
      </c>
      <c r="BP221" s="75">
        <v>37.015503875969003</v>
      </c>
      <c r="BQ221" s="93"/>
      <c r="BR221" s="93"/>
    </row>
    <row r="222" spans="1:70" x14ac:dyDescent="0.25">
      <c r="A222" s="91"/>
      <c r="B222" s="73">
        <v>2025</v>
      </c>
      <c r="C222" s="74" t="s">
        <v>2</v>
      </c>
      <c r="D222" s="74" t="s">
        <v>113</v>
      </c>
      <c r="E222" s="73">
        <v>1950</v>
      </c>
      <c r="F222" s="73">
        <v>538</v>
      </c>
      <c r="G222" s="191">
        <v>27.589743589743598</v>
      </c>
      <c r="H222" s="93"/>
      <c r="I222" s="93"/>
      <c r="J222" s="93"/>
      <c r="K222" s="93"/>
      <c r="L222" s="93"/>
      <c r="M222" s="93"/>
      <c r="R222" s="92"/>
      <c r="T222" s="82">
        <v>2014</v>
      </c>
      <c r="U222" s="68" t="s">
        <v>20</v>
      </c>
      <c r="V222" s="74" t="s">
        <v>919</v>
      </c>
      <c r="W222" s="38">
        <v>219</v>
      </c>
      <c r="X222" s="38">
        <v>29</v>
      </c>
      <c r="Y222" s="179">
        <v>13.242009132420099</v>
      </c>
      <c r="AO222" s="32">
        <v>2016</v>
      </c>
      <c r="AP222" s="48" t="s">
        <v>19</v>
      </c>
      <c r="AQ222" s="61">
        <v>456</v>
      </c>
      <c r="AR222" s="61">
        <v>542</v>
      </c>
      <c r="AS222" s="36">
        <v>16.0516605166052</v>
      </c>
      <c r="BK222" s="119">
        <v>2020</v>
      </c>
      <c r="BL222" s="74" t="s">
        <v>6</v>
      </c>
      <c r="BM222" s="74" t="s">
        <v>906</v>
      </c>
      <c r="BN222" s="61">
        <v>3</v>
      </c>
      <c r="BO222" s="61">
        <v>516</v>
      </c>
      <c r="BP222" s="75">
        <v>0.58139534883721</v>
      </c>
      <c r="BQ222" s="93"/>
      <c r="BR222" s="93"/>
    </row>
    <row r="223" spans="1:70" x14ac:dyDescent="0.25">
      <c r="A223" s="91"/>
      <c r="B223" s="73">
        <v>2025</v>
      </c>
      <c r="C223" s="74" t="s">
        <v>3</v>
      </c>
      <c r="D223" s="74" t="s">
        <v>111</v>
      </c>
      <c r="E223" s="73">
        <v>1129</v>
      </c>
      <c r="F223" s="73">
        <v>491</v>
      </c>
      <c r="G223" s="191">
        <v>43.489813994685598</v>
      </c>
      <c r="H223" s="93"/>
      <c r="I223" s="93"/>
      <c r="J223" s="93"/>
      <c r="K223" s="93"/>
      <c r="L223" s="93"/>
      <c r="M223" s="93"/>
      <c r="R223" s="92"/>
      <c r="T223" s="82">
        <v>2014</v>
      </c>
      <c r="U223" s="68" t="s">
        <v>21</v>
      </c>
      <c r="V223" s="74" t="s">
        <v>118</v>
      </c>
      <c r="W223" s="38">
        <v>104</v>
      </c>
      <c r="X223" s="38">
        <v>37</v>
      </c>
      <c r="Y223" s="179">
        <v>35.576923076923102</v>
      </c>
      <c r="AO223" s="32">
        <v>2016</v>
      </c>
      <c r="AP223" s="48" t="s">
        <v>20</v>
      </c>
      <c r="AQ223" s="61">
        <v>326</v>
      </c>
      <c r="AR223" s="61">
        <v>500</v>
      </c>
      <c r="AS223" s="36">
        <v>18.2</v>
      </c>
      <c r="BK223" s="119">
        <v>2020</v>
      </c>
      <c r="BL223" s="74" t="s">
        <v>6</v>
      </c>
      <c r="BM223" s="74" t="s">
        <v>907</v>
      </c>
      <c r="BN223" s="61">
        <v>22</v>
      </c>
      <c r="BO223" s="61">
        <v>516</v>
      </c>
      <c r="BP223" s="75">
        <v>4.2635658914728696</v>
      </c>
      <c r="BQ223" s="93"/>
      <c r="BR223" s="93"/>
    </row>
    <row r="224" spans="1:70" x14ac:dyDescent="0.25">
      <c r="A224" s="91"/>
      <c r="B224" s="73">
        <v>2025</v>
      </c>
      <c r="C224" s="74" t="s">
        <v>3</v>
      </c>
      <c r="D224" s="74" t="s">
        <v>112</v>
      </c>
      <c r="E224" s="73">
        <v>1129</v>
      </c>
      <c r="F224" s="73">
        <v>292</v>
      </c>
      <c r="G224" s="191">
        <v>25.863596102745799</v>
      </c>
      <c r="H224" s="93"/>
      <c r="I224" s="93"/>
      <c r="J224" s="93"/>
      <c r="K224" s="93"/>
      <c r="L224" s="93"/>
      <c r="M224" s="93"/>
      <c r="R224" s="92"/>
      <c r="T224" s="82">
        <v>2014</v>
      </c>
      <c r="U224" s="68" t="s">
        <v>21</v>
      </c>
      <c r="V224" s="74" t="s">
        <v>919</v>
      </c>
      <c r="W224" s="38">
        <v>76</v>
      </c>
      <c r="X224" s="38">
        <v>20</v>
      </c>
      <c r="Y224" s="179">
        <v>26.315789473684202</v>
      </c>
      <c r="AO224" s="32">
        <v>2016</v>
      </c>
      <c r="AP224" s="48" t="s">
        <v>21</v>
      </c>
      <c r="AQ224" s="61">
        <v>282</v>
      </c>
      <c r="AR224" s="61">
        <v>177</v>
      </c>
      <c r="AS224" s="36">
        <v>24.8587570621469</v>
      </c>
      <c r="BK224" s="119">
        <v>2021</v>
      </c>
      <c r="BL224" s="74" t="s">
        <v>2</v>
      </c>
      <c r="BM224" s="74" t="s">
        <v>133</v>
      </c>
      <c r="BN224" s="61">
        <v>390</v>
      </c>
      <c r="BO224" s="61">
        <v>588</v>
      </c>
      <c r="BP224" s="75">
        <v>66.326530612244895</v>
      </c>
      <c r="BQ224" s="93"/>
      <c r="BR224" s="93"/>
    </row>
    <row r="225" spans="1:70" x14ac:dyDescent="0.25">
      <c r="A225" s="91"/>
      <c r="B225" s="73">
        <v>2025</v>
      </c>
      <c r="C225" s="74" t="s">
        <v>3</v>
      </c>
      <c r="D225" s="74" t="s">
        <v>113</v>
      </c>
      <c r="E225" s="73">
        <v>1129</v>
      </c>
      <c r="F225" s="73">
        <v>346</v>
      </c>
      <c r="G225" s="191">
        <v>30.646589902568699</v>
      </c>
      <c r="H225" s="93"/>
      <c r="I225" s="93"/>
      <c r="J225" s="93"/>
      <c r="K225" s="93"/>
      <c r="L225" s="93"/>
      <c r="M225" s="93"/>
      <c r="R225" s="92"/>
      <c r="T225" s="82">
        <v>2014</v>
      </c>
      <c r="U225" s="68" t="s">
        <v>67</v>
      </c>
      <c r="V225" s="74" t="s">
        <v>118</v>
      </c>
      <c r="W225" s="38">
        <v>119</v>
      </c>
      <c r="X225" s="38">
        <v>16</v>
      </c>
      <c r="Y225" s="179">
        <v>13.445378151260501</v>
      </c>
      <c r="AO225" s="32">
        <v>2016</v>
      </c>
      <c r="AP225" s="48" t="s">
        <v>67</v>
      </c>
      <c r="AQ225" s="61">
        <v>542</v>
      </c>
      <c r="AR225" s="61">
        <v>311</v>
      </c>
      <c r="AS225" s="36">
        <v>15.434083601286201</v>
      </c>
      <c r="BK225" s="119">
        <v>2021</v>
      </c>
      <c r="BL225" s="74" t="s">
        <v>2</v>
      </c>
      <c r="BM225" s="74" t="s">
        <v>134</v>
      </c>
      <c r="BN225" s="61">
        <v>163</v>
      </c>
      <c r="BO225" s="61">
        <v>588</v>
      </c>
      <c r="BP225" s="75">
        <v>27.721088435374199</v>
      </c>
      <c r="BQ225" s="93"/>
      <c r="BR225" s="93"/>
    </row>
    <row r="226" spans="1:70" x14ac:dyDescent="0.25">
      <c r="A226" s="91"/>
      <c r="B226" s="73">
        <v>2025</v>
      </c>
      <c r="C226" s="74" t="s">
        <v>4</v>
      </c>
      <c r="D226" s="74" t="s">
        <v>111</v>
      </c>
      <c r="E226" s="73">
        <v>405</v>
      </c>
      <c r="F226" s="73">
        <v>206</v>
      </c>
      <c r="G226" s="191">
        <v>50.864197530864203</v>
      </c>
      <c r="H226" s="93"/>
      <c r="I226" s="93"/>
      <c r="J226" s="93"/>
      <c r="K226" s="93"/>
      <c r="L226" s="93"/>
      <c r="M226" s="93"/>
      <c r="R226" s="92"/>
      <c r="T226" s="82">
        <v>2014</v>
      </c>
      <c r="U226" s="68" t="s">
        <v>67</v>
      </c>
      <c r="V226" s="74" t="s">
        <v>919</v>
      </c>
      <c r="W226" s="38">
        <v>157</v>
      </c>
      <c r="X226" s="38">
        <v>19</v>
      </c>
      <c r="Y226" s="179">
        <v>12.101910828025501</v>
      </c>
      <c r="AO226" s="32">
        <v>2016</v>
      </c>
      <c r="AP226" s="48" t="s">
        <v>22</v>
      </c>
      <c r="AQ226" s="61">
        <v>500</v>
      </c>
      <c r="AR226" s="61">
        <v>307</v>
      </c>
      <c r="AS226" s="36">
        <v>27.6872964169381</v>
      </c>
      <c r="BK226" s="119">
        <v>2021</v>
      </c>
      <c r="BL226" s="74" t="s">
        <v>2</v>
      </c>
      <c r="BM226" s="74" t="s">
        <v>906</v>
      </c>
      <c r="BN226" s="61">
        <v>17</v>
      </c>
      <c r="BO226" s="61">
        <v>588</v>
      </c>
      <c r="BP226" s="75">
        <v>2.8911564625850299</v>
      </c>
      <c r="BQ226" s="93"/>
      <c r="BR226" s="93"/>
    </row>
    <row r="227" spans="1:70" x14ac:dyDescent="0.25">
      <c r="A227" s="91"/>
      <c r="B227" s="73">
        <v>2025</v>
      </c>
      <c r="C227" s="74" t="s">
        <v>4</v>
      </c>
      <c r="D227" s="74" t="s">
        <v>112</v>
      </c>
      <c r="E227" s="73">
        <v>405</v>
      </c>
      <c r="F227" s="73">
        <v>78</v>
      </c>
      <c r="G227" s="191">
        <v>19.259259259259299</v>
      </c>
      <c r="H227" s="93"/>
      <c r="I227" s="93"/>
      <c r="J227" s="93"/>
      <c r="K227" s="93"/>
      <c r="L227" s="93"/>
      <c r="M227" s="93"/>
      <c r="R227" s="92"/>
      <c r="T227" s="82">
        <v>2014</v>
      </c>
      <c r="U227" s="68" t="s">
        <v>22</v>
      </c>
      <c r="V227" s="74" t="s">
        <v>118</v>
      </c>
      <c r="W227" s="38">
        <v>117</v>
      </c>
      <c r="X227" s="38">
        <v>33</v>
      </c>
      <c r="Y227" s="179">
        <v>28.205128205128201</v>
      </c>
      <c r="AO227" s="32">
        <v>2016</v>
      </c>
      <c r="AP227" s="48" t="s">
        <v>68</v>
      </c>
      <c r="AQ227" s="61">
        <v>177</v>
      </c>
      <c r="AR227" s="61">
        <v>451</v>
      </c>
      <c r="AS227" s="36">
        <v>19.0687361419069</v>
      </c>
      <c r="BK227" s="119">
        <v>2021</v>
      </c>
      <c r="BL227" s="74" t="s">
        <v>2</v>
      </c>
      <c r="BM227" s="74" t="s">
        <v>907</v>
      </c>
      <c r="BN227" s="61">
        <v>15</v>
      </c>
      <c r="BO227" s="61">
        <v>588</v>
      </c>
      <c r="BP227" s="75">
        <v>2.5510204081632701</v>
      </c>
      <c r="BQ227" s="93"/>
      <c r="BR227" s="93"/>
    </row>
    <row r="228" spans="1:70" x14ac:dyDescent="0.25">
      <c r="A228" s="91"/>
      <c r="B228" s="73">
        <v>2025</v>
      </c>
      <c r="C228" s="74" t="s">
        <v>4</v>
      </c>
      <c r="D228" s="74" t="s">
        <v>113</v>
      </c>
      <c r="E228" s="73">
        <v>405</v>
      </c>
      <c r="F228" s="73">
        <v>121</v>
      </c>
      <c r="G228" s="191">
        <v>29.876543209876601</v>
      </c>
      <c r="H228" s="93"/>
      <c r="I228" s="93"/>
      <c r="J228" s="93"/>
      <c r="K228" s="93"/>
      <c r="L228" s="93"/>
      <c r="M228" s="93"/>
      <c r="R228" s="92"/>
      <c r="T228" s="82">
        <v>2014</v>
      </c>
      <c r="U228" s="68" t="s">
        <v>22</v>
      </c>
      <c r="V228" s="74" t="s">
        <v>919</v>
      </c>
      <c r="W228" s="38">
        <v>136</v>
      </c>
      <c r="X228" s="38">
        <v>23</v>
      </c>
      <c r="Y228" s="179">
        <v>16.911764705882401</v>
      </c>
      <c r="AO228" s="32">
        <v>2016</v>
      </c>
      <c r="AP228" s="48" t="s">
        <v>90</v>
      </c>
      <c r="AQ228" s="61">
        <v>311</v>
      </c>
      <c r="AR228" s="61">
        <v>498</v>
      </c>
      <c r="AS228" s="36">
        <v>23.493975903614501</v>
      </c>
      <c r="BK228" s="119">
        <v>2021</v>
      </c>
      <c r="BL228" s="74" t="s">
        <v>2</v>
      </c>
      <c r="BM228" s="74" t="s">
        <v>135</v>
      </c>
      <c r="BN228" s="61">
        <v>3</v>
      </c>
      <c r="BO228" s="61">
        <v>588</v>
      </c>
      <c r="BP228" s="75">
        <v>0.51020408163264996</v>
      </c>
      <c r="BQ228" s="93"/>
      <c r="BR228" s="93"/>
    </row>
    <row r="229" spans="1:70" x14ac:dyDescent="0.25">
      <c r="A229" s="91"/>
      <c r="B229" s="73">
        <v>2025</v>
      </c>
      <c r="C229" s="74" t="s">
        <v>5</v>
      </c>
      <c r="D229" s="74" t="s">
        <v>111</v>
      </c>
      <c r="E229" s="73">
        <v>775</v>
      </c>
      <c r="F229" s="73">
        <v>353</v>
      </c>
      <c r="G229" s="191">
        <v>45.548387096774199</v>
      </c>
      <c r="H229" s="93"/>
      <c r="I229" s="93"/>
      <c r="J229" s="93"/>
      <c r="K229" s="93"/>
      <c r="L229" s="93"/>
      <c r="M229" s="93"/>
      <c r="R229" s="92"/>
      <c r="T229" s="82">
        <v>2014</v>
      </c>
      <c r="U229" s="68" t="s">
        <v>68</v>
      </c>
      <c r="V229" s="74" t="s">
        <v>118</v>
      </c>
      <c r="W229" s="38">
        <v>188</v>
      </c>
      <c r="X229" s="38">
        <v>45</v>
      </c>
      <c r="Y229" s="179">
        <v>23.936170212766001</v>
      </c>
      <c r="AO229" s="32">
        <v>2016</v>
      </c>
      <c r="AP229" s="48" t="s">
        <v>23</v>
      </c>
      <c r="AQ229" s="61">
        <v>307</v>
      </c>
      <c r="AR229" s="61">
        <v>267</v>
      </c>
      <c r="AS229" s="36">
        <v>28.089887640449401</v>
      </c>
      <c r="BK229" s="119">
        <v>2021</v>
      </c>
      <c r="BL229" s="74" t="s">
        <v>3</v>
      </c>
      <c r="BM229" s="74" t="s">
        <v>133</v>
      </c>
      <c r="BN229" s="61">
        <v>291</v>
      </c>
      <c r="BO229" s="61">
        <v>376</v>
      </c>
      <c r="BP229" s="75">
        <v>77.393617021276597</v>
      </c>
      <c r="BQ229" s="93"/>
      <c r="BR229" s="93"/>
    </row>
    <row r="230" spans="1:70" x14ac:dyDescent="0.25">
      <c r="A230" s="91"/>
      <c r="B230" s="73">
        <v>2025</v>
      </c>
      <c r="C230" s="74" t="s">
        <v>5</v>
      </c>
      <c r="D230" s="74" t="s">
        <v>112</v>
      </c>
      <c r="E230" s="73">
        <v>775</v>
      </c>
      <c r="F230" s="73">
        <v>206</v>
      </c>
      <c r="G230" s="191">
        <v>26.580645161290299</v>
      </c>
      <c r="H230" s="93"/>
      <c r="I230" s="93"/>
      <c r="J230" s="93"/>
      <c r="K230" s="93"/>
      <c r="L230" s="93"/>
      <c r="M230" s="93"/>
      <c r="R230" s="92"/>
      <c r="T230" s="82">
        <v>2014</v>
      </c>
      <c r="U230" s="68" t="s">
        <v>68</v>
      </c>
      <c r="V230" s="74" t="s">
        <v>919</v>
      </c>
      <c r="W230" s="38">
        <v>219</v>
      </c>
      <c r="X230" s="38">
        <v>30</v>
      </c>
      <c r="Y230" s="179">
        <v>13.698630136986299</v>
      </c>
      <c r="AO230" s="32">
        <v>2016</v>
      </c>
      <c r="AP230" s="48" t="s">
        <v>38</v>
      </c>
      <c r="AQ230" s="61">
        <v>451</v>
      </c>
      <c r="AR230" s="61">
        <v>235</v>
      </c>
      <c r="AS230" s="36">
        <v>19.5744680851064</v>
      </c>
      <c r="BK230" s="119">
        <v>2021</v>
      </c>
      <c r="BL230" s="74" t="s">
        <v>3</v>
      </c>
      <c r="BM230" s="74" t="s">
        <v>134</v>
      </c>
      <c r="BN230" s="61">
        <v>66</v>
      </c>
      <c r="BO230" s="61">
        <v>376</v>
      </c>
      <c r="BP230" s="75">
        <v>17.553191489361701</v>
      </c>
      <c r="BQ230" s="93"/>
      <c r="BR230" s="93"/>
    </row>
    <row r="231" spans="1:70" x14ac:dyDescent="0.25">
      <c r="A231" s="91"/>
      <c r="B231" s="73">
        <v>2025</v>
      </c>
      <c r="C231" s="74" t="s">
        <v>5</v>
      </c>
      <c r="D231" s="74" t="s">
        <v>113</v>
      </c>
      <c r="E231" s="73">
        <v>775</v>
      </c>
      <c r="F231" s="73">
        <v>216</v>
      </c>
      <c r="G231" s="191">
        <v>27.870967741935502</v>
      </c>
      <c r="H231" s="93"/>
      <c r="I231" s="93"/>
      <c r="J231" s="93"/>
      <c r="K231" s="93"/>
      <c r="L231" s="93"/>
      <c r="M231" s="93"/>
      <c r="R231" s="92"/>
      <c r="T231" s="82">
        <v>2014</v>
      </c>
      <c r="U231" s="68" t="s">
        <v>90</v>
      </c>
      <c r="V231" s="74" t="s">
        <v>118</v>
      </c>
      <c r="W231" s="38">
        <v>189</v>
      </c>
      <c r="X231" s="38">
        <v>56</v>
      </c>
      <c r="Y231" s="179">
        <v>29.629629629629601</v>
      </c>
      <c r="AO231" s="32">
        <v>2016</v>
      </c>
      <c r="AP231" s="48" t="s">
        <v>24</v>
      </c>
      <c r="AQ231" s="61">
        <v>498</v>
      </c>
      <c r="AR231" s="61">
        <v>454</v>
      </c>
      <c r="AS231" s="36">
        <v>24.008810572687199</v>
      </c>
      <c r="BK231" s="119">
        <v>2021</v>
      </c>
      <c r="BL231" s="74" t="s">
        <v>3</v>
      </c>
      <c r="BM231" s="74" t="s">
        <v>906</v>
      </c>
      <c r="BN231" s="61">
        <v>3</v>
      </c>
      <c r="BO231" s="61">
        <v>376</v>
      </c>
      <c r="BP231" s="75">
        <v>0.79787234042553001</v>
      </c>
      <c r="BQ231" s="93"/>
      <c r="BR231" s="93"/>
    </row>
    <row r="232" spans="1:70" x14ac:dyDescent="0.25">
      <c r="A232" s="91"/>
      <c r="B232" s="73">
        <v>2025</v>
      </c>
      <c r="C232" s="74" t="s">
        <v>6</v>
      </c>
      <c r="D232" s="74" t="s">
        <v>111</v>
      </c>
      <c r="E232" s="73">
        <v>1884</v>
      </c>
      <c r="F232" s="73">
        <v>801</v>
      </c>
      <c r="G232" s="191">
        <v>42.515923566879003</v>
      </c>
      <c r="H232" s="93"/>
      <c r="I232" s="93"/>
      <c r="J232" s="93"/>
      <c r="K232" s="93"/>
      <c r="L232" s="93"/>
      <c r="M232" s="93"/>
      <c r="R232" s="92"/>
      <c r="T232" s="82">
        <v>2014</v>
      </c>
      <c r="U232" s="68" t="s">
        <v>90</v>
      </c>
      <c r="V232" s="74" t="s">
        <v>919</v>
      </c>
      <c r="W232" s="38">
        <v>262</v>
      </c>
      <c r="X232" s="38">
        <v>45</v>
      </c>
      <c r="Y232" s="179">
        <v>17.175572519084</v>
      </c>
      <c r="AO232" s="32">
        <v>2016</v>
      </c>
      <c r="AP232" s="48" t="s">
        <v>25</v>
      </c>
      <c r="AQ232" s="61">
        <v>267</v>
      </c>
      <c r="AR232" s="61">
        <v>261</v>
      </c>
      <c r="AS232" s="36">
        <v>14.9425287356322</v>
      </c>
      <c r="BK232" s="119">
        <v>2021</v>
      </c>
      <c r="BL232" s="74" t="s">
        <v>3</v>
      </c>
      <c r="BM232" s="74" t="s">
        <v>907</v>
      </c>
      <c r="BN232" s="61">
        <v>14</v>
      </c>
      <c r="BO232" s="61">
        <v>376</v>
      </c>
      <c r="BP232" s="75">
        <v>3.7234042553191502</v>
      </c>
      <c r="BQ232" s="93"/>
      <c r="BR232" s="93"/>
    </row>
    <row r="233" spans="1:70" x14ac:dyDescent="0.25">
      <c r="A233" s="91"/>
      <c r="B233" s="73">
        <v>2025</v>
      </c>
      <c r="C233" s="74" t="s">
        <v>6</v>
      </c>
      <c r="D233" s="74" t="s">
        <v>112</v>
      </c>
      <c r="E233" s="73">
        <v>1884</v>
      </c>
      <c r="F233" s="73">
        <v>489</v>
      </c>
      <c r="G233" s="191">
        <v>25.955414012738899</v>
      </c>
      <c r="H233" s="93"/>
      <c r="I233" s="93"/>
      <c r="J233" s="93"/>
      <c r="K233" s="93"/>
      <c r="L233" s="93"/>
      <c r="M233" s="93"/>
      <c r="R233" s="92"/>
      <c r="T233" s="82">
        <v>2014</v>
      </c>
      <c r="U233" s="68" t="s">
        <v>23</v>
      </c>
      <c r="V233" s="74" t="s">
        <v>118</v>
      </c>
      <c r="W233" s="38">
        <v>105</v>
      </c>
      <c r="X233" s="38">
        <v>34</v>
      </c>
      <c r="Y233" s="179">
        <v>32.380952380952401</v>
      </c>
      <c r="AO233" s="32">
        <v>2016</v>
      </c>
      <c r="AP233" s="48" t="s">
        <v>39</v>
      </c>
      <c r="AQ233" s="61">
        <v>235</v>
      </c>
      <c r="AR233" s="61">
        <v>518</v>
      </c>
      <c r="AS233" s="36">
        <v>19.3050193050193</v>
      </c>
      <c r="BK233" s="119">
        <v>2021</v>
      </c>
      <c r="BL233" s="74" t="s">
        <v>3</v>
      </c>
      <c r="BM233" s="74" t="s">
        <v>135</v>
      </c>
      <c r="BN233" s="61">
        <v>2</v>
      </c>
      <c r="BO233" s="61">
        <v>376</v>
      </c>
      <c r="BP233" s="75">
        <v>0.53191489361702005</v>
      </c>
      <c r="BQ233" s="93"/>
      <c r="BR233" s="93"/>
    </row>
    <row r="234" spans="1:70" x14ac:dyDescent="0.25">
      <c r="A234" s="91"/>
      <c r="B234" s="76">
        <v>2025</v>
      </c>
      <c r="C234" s="74" t="s">
        <v>6</v>
      </c>
      <c r="D234" s="74" t="s">
        <v>113</v>
      </c>
      <c r="E234" s="73">
        <v>1884</v>
      </c>
      <c r="F234" s="73">
        <v>594</v>
      </c>
      <c r="G234" s="191">
        <v>31.528662420382201</v>
      </c>
      <c r="H234" s="93"/>
      <c r="I234" s="93"/>
      <c r="J234" s="93"/>
      <c r="K234" s="93"/>
      <c r="L234" s="93"/>
      <c r="M234" s="93"/>
      <c r="R234" s="92"/>
      <c r="T234" s="82">
        <v>2014</v>
      </c>
      <c r="U234" s="68" t="s">
        <v>23</v>
      </c>
      <c r="V234" s="74" t="s">
        <v>919</v>
      </c>
      <c r="W234" s="38">
        <v>127</v>
      </c>
      <c r="X234" s="38">
        <v>21</v>
      </c>
      <c r="Y234" s="179">
        <v>16.535433070866102</v>
      </c>
      <c r="AO234" s="32">
        <v>2016</v>
      </c>
      <c r="AP234" s="48" t="s">
        <v>26</v>
      </c>
      <c r="AQ234" s="61">
        <v>454</v>
      </c>
      <c r="AR234" s="61">
        <v>352</v>
      </c>
      <c r="AS234" s="36">
        <v>20.170454545454501</v>
      </c>
      <c r="BK234" s="119">
        <v>2021</v>
      </c>
      <c r="BL234" s="74" t="s">
        <v>4</v>
      </c>
      <c r="BM234" s="74" t="s">
        <v>133</v>
      </c>
      <c r="BN234" s="61">
        <v>91</v>
      </c>
      <c r="BO234" s="61">
        <v>137</v>
      </c>
      <c r="BP234" s="75">
        <v>66.423357664233606</v>
      </c>
      <c r="BQ234" s="93"/>
      <c r="BR234" s="93"/>
    </row>
    <row r="235" spans="1:70" x14ac:dyDescent="0.25">
      <c r="A235" s="96"/>
      <c r="B235" s="97"/>
      <c r="C235" s="97"/>
      <c r="D235" s="97"/>
      <c r="E235" s="97"/>
      <c r="F235" s="97"/>
      <c r="G235" s="97"/>
      <c r="H235" s="97"/>
      <c r="I235" s="97"/>
      <c r="J235" s="97"/>
      <c r="K235" s="97"/>
      <c r="L235" s="97"/>
      <c r="M235" s="97"/>
      <c r="N235" s="97"/>
      <c r="O235" s="97"/>
      <c r="P235" s="97"/>
      <c r="Q235" s="97"/>
      <c r="R235" s="98"/>
      <c r="T235" s="82">
        <v>2014</v>
      </c>
      <c r="U235" s="68" t="s">
        <v>38</v>
      </c>
      <c r="V235" s="74" t="s">
        <v>118</v>
      </c>
      <c r="W235" s="38">
        <v>118</v>
      </c>
      <c r="X235" s="38">
        <v>25</v>
      </c>
      <c r="Y235" s="179">
        <v>21.1864406779661</v>
      </c>
      <c r="AO235" s="32">
        <v>2016</v>
      </c>
      <c r="AP235" s="48" t="s">
        <v>58</v>
      </c>
      <c r="AQ235" s="61">
        <v>261</v>
      </c>
      <c r="AR235" s="61">
        <v>435</v>
      </c>
      <c r="AS235" s="36">
        <v>14.022988505747101</v>
      </c>
      <c r="BK235" s="119">
        <v>2021</v>
      </c>
      <c r="BL235" s="74" t="s">
        <v>4</v>
      </c>
      <c r="BM235" s="74" t="s">
        <v>134</v>
      </c>
      <c r="BN235" s="61">
        <v>37</v>
      </c>
      <c r="BO235" s="61">
        <v>137</v>
      </c>
      <c r="BP235" s="75">
        <v>27.007299270072998</v>
      </c>
      <c r="BQ235" s="93"/>
      <c r="BR235" s="93"/>
    </row>
    <row r="236" spans="1:70" x14ac:dyDescent="0.25">
      <c r="T236" s="82">
        <v>2014</v>
      </c>
      <c r="U236" s="68" t="s">
        <v>38</v>
      </c>
      <c r="V236" s="74" t="s">
        <v>919</v>
      </c>
      <c r="W236" s="38">
        <v>120</v>
      </c>
      <c r="X236" s="38">
        <v>13</v>
      </c>
      <c r="Y236" s="179">
        <v>10.8333333333333</v>
      </c>
      <c r="AO236" s="32">
        <v>2016</v>
      </c>
      <c r="AP236" s="48" t="s">
        <v>69</v>
      </c>
      <c r="AQ236" s="61">
        <v>518</v>
      </c>
      <c r="AR236" s="61">
        <v>364</v>
      </c>
      <c r="AS236" s="36">
        <v>13.7362637362637</v>
      </c>
      <c r="BK236" s="119">
        <v>2021</v>
      </c>
      <c r="BL236" s="74" t="s">
        <v>4</v>
      </c>
      <c r="BM236" s="74" t="s">
        <v>907</v>
      </c>
      <c r="BN236" s="61">
        <v>8</v>
      </c>
      <c r="BO236" s="61">
        <v>137</v>
      </c>
      <c r="BP236" s="75">
        <v>5.8394160583941597</v>
      </c>
      <c r="BQ236" s="93"/>
      <c r="BR236" s="93"/>
    </row>
    <row r="237" spans="1:70" x14ac:dyDescent="0.25">
      <c r="T237" s="82">
        <v>2014</v>
      </c>
      <c r="U237" s="68" t="s">
        <v>24</v>
      </c>
      <c r="V237" s="74" t="s">
        <v>118</v>
      </c>
      <c r="W237" s="38">
        <v>178</v>
      </c>
      <c r="X237" s="38">
        <v>73</v>
      </c>
      <c r="Y237" s="179">
        <v>41.0112359550562</v>
      </c>
      <c r="AO237" s="32">
        <v>2016</v>
      </c>
      <c r="AP237" s="48" t="s">
        <v>40</v>
      </c>
      <c r="AQ237" s="61">
        <v>352</v>
      </c>
      <c r="AR237" s="61">
        <v>403</v>
      </c>
      <c r="AS237" s="36">
        <v>25.3101736972705</v>
      </c>
      <c r="BK237" s="119">
        <v>2021</v>
      </c>
      <c r="BL237" s="74" t="s">
        <v>4</v>
      </c>
      <c r="BM237" s="74" t="s">
        <v>135</v>
      </c>
      <c r="BN237" s="61">
        <v>1</v>
      </c>
      <c r="BO237" s="61">
        <v>137</v>
      </c>
      <c r="BP237" s="75">
        <v>0.72992700729926996</v>
      </c>
      <c r="BQ237" s="93"/>
      <c r="BR237" s="93"/>
    </row>
    <row r="238" spans="1:70" ht="15.75" x14ac:dyDescent="0.25">
      <c r="B238" s="152"/>
      <c r="C238" s="153"/>
      <c r="D238" s="153"/>
      <c r="E238" s="154"/>
      <c r="F238" s="154"/>
      <c r="G238" s="155"/>
      <c r="T238" s="82">
        <v>2014</v>
      </c>
      <c r="U238" s="68" t="s">
        <v>24</v>
      </c>
      <c r="V238" s="74" t="s">
        <v>919</v>
      </c>
      <c r="W238" s="38">
        <v>248</v>
      </c>
      <c r="X238" s="38">
        <v>36</v>
      </c>
      <c r="Y238" s="179">
        <v>14.5161290322581</v>
      </c>
      <c r="AO238" s="32">
        <v>2016</v>
      </c>
      <c r="AP238" s="48" t="s">
        <v>41</v>
      </c>
      <c r="AQ238" s="61">
        <v>435</v>
      </c>
      <c r="AR238" s="61">
        <v>510</v>
      </c>
      <c r="AS238" s="36">
        <v>15.294117647058799</v>
      </c>
      <c r="BK238" s="119">
        <v>2021</v>
      </c>
      <c r="BL238" s="74" t="s">
        <v>5</v>
      </c>
      <c r="BM238" s="74" t="s">
        <v>133</v>
      </c>
      <c r="BN238" s="61">
        <v>153</v>
      </c>
      <c r="BO238" s="61">
        <v>215</v>
      </c>
      <c r="BP238" s="75">
        <v>71.162790697674396</v>
      </c>
      <c r="BQ238" s="93"/>
      <c r="BR238" s="93"/>
    </row>
    <row r="239" spans="1:70" x14ac:dyDescent="0.25">
      <c r="B239" s="82"/>
      <c r="C239" s="68"/>
      <c r="D239" s="61"/>
      <c r="E239" s="148"/>
      <c r="F239" s="149"/>
      <c r="G239" s="150"/>
      <c r="T239" s="82">
        <v>2014</v>
      </c>
      <c r="U239" s="68" t="s">
        <v>25</v>
      </c>
      <c r="V239" s="74" t="s">
        <v>118</v>
      </c>
      <c r="W239" s="38">
        <v>126</v>
      </c>
      <c r="X239" s="38">
        <v>23</v>
      </c>
      <c r="Y239" s="179">
        <v>18.253968253968299</v>
      </c>
      <c r="AO239" s="32">
        <v>2016</v>
      </c>
      <c r="AP239" s="48" t="s">
        <v>27</v>
      </c>
      <c r="AQ239" s="61">
        <v>364</v>
      </c>
      <c r="AR239" s="61">
        <v>408</v>
      </c>
      <c r="AS239" s="36">
        <v>19.362745098039198</v>
      </c>
      <c r="BK239" s="119">
        <v>2021</v>
      </c>
      <c r="BL239" s="74" t="s">
        <v>5</v>
      </c>
      <c r="BM239" s="74" t="s">
        <v>134</v>
      </c>
      <c r="BN239" s="61">
        <v>47</v>
      </c>
      <c r="BO239" s="61">
        <v>215</v>
      </c>
      <c r="BP239" s="75">
        <v>21.860465116279101</v>
      </c>
      <c r="BQ239" s="93"/>
      <c r="BR239" s="93"/>
    </row>
    <row r="240" spans="1:70" x14ac:dyDescent="0.25">
      <c r="B240" s="82"/>
      <c r="C240" s="68"/>
      <c r="D240" s="61"/>
      <c r="E240" s="148"/>
      <c r="F240" s="149"/>
      <c r="G240" s="150"/>
      <c r="T240" s="82">
        <v>2014</v>
      </c>
      <c r="U240" s="68" t="s">
        <v>25</v>
      </c>
      <c r="V240" s="74" t="s">
        <v>919</v>
      </c>
      <c r="W240" s="38">
        <v>119</v>
      </c>
      <c r="X240" s="38">
        <v>11</v>
      </c>
      <c r="Y240" s="179">
        <v>9.2436974789915993</v>
      </c>
      <c r="AO240" s="32">
        <v>2016</v>
      </c>
      <c r="AP240" s="48" t="s">
        <v>28</v>
      </c>
      <c r="AQ240" s="61">
        <v>403</v>
      </c>
      <c r="AR240" s="61">
        <v>311</v>
      </c>
      <c r="AS240" s="36">
        <v>21.864951768488801</v>
      </c>
      <c r="BK240" s="119">
        <v>2021</v>
      </c>
      <c r="BL240" s="74" t="s">
        <v>5</v>
      </c>
      <c r="BM240" s="74" t="s">
        <v>906</v>
      </c>
      <c r="BN240" s="61">
        <v>3</v>
      </c>
      <c r="BO240" s="61">
        <v>215</v>
      </c>
      <c r="BP240" s="75">
        <v>1.3953488372092999</v>
      </c>
      <c r="BQ240" s="93"/>
      <c r="BR240" s="93"/>
    </row>
    <row r="241" spans="2:70" x14ac:dyDescent="0.25">
      <c r="B241" s="82"/>
      <c r="C241" s="68"/>
      <c r="D241" s="61"/>
      <c r="E241" s="148"/>
      <c r="F241" s="149"/>
      <c r="G241" s="150"/>
      <c r="T241" s="82">
        <v>2014</v>
      </c>
      <c r="U241" s="68" t="s">
        <v>39</v>
      </c>
      <c r="V241" s="74" t="s">
        <v>118</v>
      </c>
      <c r="W241" s="38">
        <v>230</v>
      </c>
      <c r="X241" s="38">
        <v>68</v>
      </c>
      <c r="Y241" s="179">
        <v>29.565217391304401</v>
      </c>
      <c r="AO241" s="32">
        <v>2016</v>
      </c>
      <c r="AP241" s="48" t="s">
        <v>29</v>
      </c>
      <c r="AQ241" s="61">
        <v>510</v>
      </c>
      <c r="AR241" s="61">
        <v>256</v>
      </c>
      <c r="AS241" s="36">
        <v>24.609375</v>
      </c>
      <c r="BK241" s="119">
        <v>2021</v>
      </c>
      <c r="BL241" s="74" t="s">
        <v>5</v>
      </c>
      <c r="BM241" s="74" t="s">
        <v>907</v>
      </c>
      <c r="BN241" s="61">
        <v>11</v>
      </c>
      <c r="BO241" s="61">
        <v>215</v>
      </c>
      <c r="BP241" s="75">
        <v>5.1162790697674403</v>
      </c>
      <c r="BQ241" s="93"/>
      <c r="BR241" s="93"/>
    </row>
    <row r="242" spans="2:70" x14ac:dyDescent="0.25">
      <c r="B242" s="82"/>
      <c r="C242" s="68"/>
      <c r="D242" s="61"/>
      <c r="E242" s="148"/>
      <c r="F242" s="149"/>
      <c r="G242" s="150"/>
      <c r="T242" s="82">
        <v>2014</v>
      </c>
      <c r="U242" s="68" t="s">
        <v>39</v>
      </c>
      <c r="V242" s="74" t="s">
        <v>919</v>
      </c>
      <c r="W242" s="38">
        <v>268</v>
      </c>
      <c r="X242" s="38">
        <v>47</v>
      </c>
      <c r="Y242" s="179">
        <v>17.537313432835798</v>
      </c>
      <c r="AO242" s="32">
        <v>2016</v>
      </c>
      <c r="AP242" s="48" t="s">
        <v>42</v>
      </c>
      <c r="AQ242" s="61">
        <v>408</v>
      </c>
      <c r="AR242" s="61">
        <v>198</v>
      </c>
      <c r="AS242" s="36">
        <v>18.686868686868699</v>
      </c>
      <c r="BK242" s="119">
        <v>2021</v>
      </c>
      <c r="BL242" s="74" t="s">
        <v>5</v>
      </c>
      <c r="BM242" s="74" t="s">
        <v>135</v>
      </c>
      <c r="BN242" s="61">
        <v>1</v>
      </c>
      <c r="BO242" s="61">
        <v>215</v>
      </c>
      <c r="BP242" s="75">
        <v>0.46511627906976999</v>
      </c>
      <c r="BQ242" s="93"/>
      <c r="BR242" s="93"/>
    </row>
    <row r="243" spans="2:70" x14ac:dyDescent="0.25">
      <c r="B243" s="82"/>
      <c r="C243" s="68"/>
      <c r="D243" s="61"/>
      <c r="E243" s="148"/>
      <c r="F243" s="149"/>
      <c r="G243" s="150"/>
      <c r="T243" s="82">
        <v>2014</v>
      </c>
      <c r="U243" s="68" t="s">
        <v>26</v>
      </c>
      <c r="V243" s="74" t="s">
        <v>118</v>
      </c>
      <c r="W243" s="38">
        <v>155</v>
      </c>
      <c r="X243" s="38">
        <v>38</v>
      </c>
      <c r="Y243" s="179">
        <v>24.5161290322581</v>
      </c>
      <c r="AO243" s="32">
        <v>2016</v>
      </c>
      <c r="AP243" s="48" t="s">
        <v>30</v>
      </c>
      <c r="AQ243" s="61">
        <v>311</v>
      </c>
      <c r="AR243" s="61">
        <v>120</v>
      </c>
      <c r="AS243" s="36">
        <v>20.8333333333333</v>
      </c>
      <c r="BK243" s="119">
        <v>2021</v>
      </c>
      <c r="BL243" s="74" t="s">
        <v>6</v>
      </c>
      <c r="BM243" s="74" t="s">
        <v>133</v>
      </c>
      <c r="BN243" s="61">
        <v>285</v>
      </c>
      <c r="BO243" s="61">
        <v>512</v>
      </c>
      <c r="BP243" s="75">
        <v>55.6640625</v>
      </c>
      <c r="BQ243" s="93"/>
      <c r="BR243" s="93"/>
    </row>
    <row r="244" spans="2:70" x14ac:dyDescent="0.25">
      <c r="B244" s="82"/>
      <c r="C244" s="68"/>
      <c r="D244" s="61"/>
      <c r="E244" s="148"/>
      <c r="F244" s="149"/>
      <c r="G244" s="150"/>
      <c r="T244" s="82">
        <v>2014</v>
      </c>
      <c r="U244" s="68" t="s">
        <v>26</v>
      </c>
      <c r="V244" s="74" t="s">
        <v>919</v>
      </c>
      <c r="W244" s="38">
        <v>155</v>
      </c>
      <c r="X244" s="38">
        <v>24</v>
      </c>
      <c r="Y244" s="179">
        <v>15.4838709677419</v>
      </c>
      <c r="AO244" s="32">
        <v>2016</v>
      </c>
      <c r="AP244" s="48" t="s">
        <v>59</v>
      </c>
      <c r="AQ244" s="61">
        <v>256</v>
      </c>
      <c r="AR244" s="61">
        <v>245</v>
      </c>
      <c r="AS244" s="36">
        <v>14.6938775510204</v>
      </c>
      <c r="BK244" s="119">
        <v>2021</v>
      </c>
      <c r="BL244" s="74" t="s">
        <v>6</v>
      </c>
      <c r="BM244" s="74" t="s">
        <v>134</v>
      </c>
      <c r="BN244" s="61">
        <v>206</v>
      </c>
      <c r="BO244" s="61">
        <v>512</v>
      </c>
      <c r="BP244" s="75">
        <v>40.234375</v>
      </c>
      <c r="BQ244" s="93"/>
      <c r="BR244" s="93"/>
    </row>
    <row r="245" spans="2:70" x14ac:dyDescent="0.25">
      <c r="B245" s="82"/>
      <c r="C245" s="68"/>
      <c r="D245" s="61"/>
      <c r="E245" s="148"/>
      <c r="F245" s="149"/>
      <c r="G245" s="150"/>
      <c r="T245" s="82">
        <v>2014</v>
      </c>
      <c r="U245" s="68" t="s">
        <v>58</v>
      </c>
      <c r="V245" s="74" t="s">
        <v>118</v>
      </c>
      <c r="W245" s="38">
        <v>200</v>
      </c>
      <c r="X245" s="38">
        <v>50</v>
      </c>
      <c r="Y245" s="179">
        <v>25</v>
      </c>
      <c r="AO245" s="32">
        <v>2016</v>
      </c>
      <c r="AP245" s="48" t="s">
        <v>70</v>
      </c>
      <c r="AQ245" s="61">
        <v>198</v>
      </c>
      <c r="AR245" s="61">
        <v>342</v>
      </c>
      <c r="AS245" s="36">
        <v>18.421052631578899</v>
      </c>
      <c r="BK245" s="119">
        <v>2021</v>
      </c>
      <c r="BL245" s="74" t="s">
        <v>6</v>
      </c>
      <c r="BM245" s="74" t="s">
        <v>906</v>
      </c>
      <c r="BN245" s="61">
        <v>9</v>
      </c>
      <c r="BO245" s="61">
        <v>512</v>
      </c>
      <c r="BP245" s="75">
        <v>1.7578125</v>
      </c>
      <c r="BQ245" s="93"/>
      <c r="BR245" s="93"/>
    </row>
    <row r="246" spans="2:70" x14ac:dyDescent="0.25">
      <c r="B246" s="82"/>
      <c r="C246" s="68"/>
      <c r="D246" s="61"/>
      <c r="E246" s="148"/>
      <c r="F246" s="149"/>
      <c r="G246" s="150"/>
      <c r="T246" s="82">
        <v>2014</v>
      </c>
      <c r="U246" s="68" t="s">
        <v>58</v>
      </c>
      <c r="V246" s="74" t="s">
        <v>919</v>
      </c>
      <c r="W246" s="38">
        <v>192</v>
      </c>
      <c r="X246" s="38">
        <v>30</v>
      </c>
      <c r="Y246" s="179">
        <v>15.625</v>
      </c>
      <c r="AO246" s="32">
        <v>2016</v>
      </c>
      <c r="AP246" s="48" t="s">
        <v>91</v>
      </c>
      <c r="AQ246" s="61">
        <v>120</v>
      </c>
      <c r="AR246" s="61">
        <v>230</v>
      </c>
      <c r="AS246" s="36">
        <v>16.086956521739101</v>
      </c>
      <c r="BK246" s="119">
        <v>2021</v>
      </c>
      <c r="BL246" s="74" t="s">
        <v>6</v>
      </c>
      <c r="BM246" s="74" t="s">
        <v>907</v>
      </c>
      <c r="BN246" s="61">
        <v>12</v>
      </c>
      <c r="BO246" s="61">
        <v>512</v>
      </c>
      <c r="BP246" s="75">
        <v>2.34375</v>
      </c>
      <c r="BQ246" s="93"/>
      <c r="BR246" s="93"/>
    </row>
    <row r="247" spans="2:70" x14ac:dyDescent="0.25">
      <c r="B247" s="82"/>
      <c r="C247" s="68"/>
      <c r="D247" s="61"/>
      <c r="E247" s="148"/>
      <c r="F247" s="149"/>
      <c r="G247" s="150"/>
      <c r="T247" s="82">
        <v>2014</v>
      </c>
      <c r="U247" s="68" t="s">
        <v>69</v>
      </c>
      <c r="V247" s="74" t="s">
        <v>118</v>
      </c>
      <c r="W247" s="38">
        <v>143</v>
      </c>
      <c r="X247" s="38">
        <v>29</v>
      </c>
      <c r="Y247" s="179">
        <v>20.279720279720301</v>
      </c>
      <c r="AO247" s="32">
        <v>2016</v>
      </c>
      <c r="AP247" s="48" t="s">
        <v>92</v>
      </c>
      <c r="AQ247" s="61">
        <v>245</v>
      </c>
      <c r="AR247" s="61">
        <v>654</v>
      </c>
      <c r="AS247" s="36">
        <v>17.431192660550501</v>
      </c>
      <c r="BK247" s="119">
        <v>2022</v>
      </c>
      <c r="BL247" s="74" t="s">
        <v>2</v>
      </c>
      <c r="BM247" s="74" t="s">
        <v>133</v>
      </c>
      <c r="BN247" s="61">
        <v>341</v>
      </c>
      <c r="BO247" s="61">
        <v>562</v>
      </c>
      <c r="BP247" s="75">
        <v>60.676156583629897</v>
      </c>
      <c r="BQ247" s="93"/>
      <c r="BR247" s="93"/>
    </row>
    <row r="248" spans="2:70" x14ac:dyDescent="0.25">
      <c r="B248" s="82"/>
      <c r="C248" s="68"/>
      <c r="D248" s="61"/>
      <c r="E248" s="148"/>
      <c r="F248" s="149"/>
      <c r="G248" s="150"/>
      <c r="T248" s="82">
        <v>2014</v>
      </c>
      <c r="U248" s="68" t="s">
        <v>69</v>
      </c>
      <c r="V248" s="74" t="s">
        <v>919</v>
      </c>
      <c r="W248" s="38">
        <v>226</v>
      </c>
      <c r="X248" s="38">
        <v>22</v>
      </c>
      <c r="Y248" s="179">
        <v>9.7345132743362903</v>
      </c>
      <c r="AO248" s="32">
        <v>2016</v>
      </c>
      <c r="AP248" s="48" t="s">
        <v>31</v>
      </c>
      <c r="AQ248" s="61">
        <v>342</v>
      </c>
      <c r="AR248" s="61">
        <v>2896</v>
      </c>
      <c r="AS248" s="36">
        <v>18.1975138121547</v>
      </c>
      <c r="BK248" s="119">
        <v>2022</v>
      </c>
      <c r="BL248" s="74" t="s">
        <v>2</v>
      </c>
      <c r="BM248" s="74" t="s">
        <v>134</v>
      </c>
      <c r="BN248" s="61">
        <v>177</v>
      </c>
      <c r="BO248" s="61">
        <v>562</v>
      </c>
      <c r="BP248" s="75">
        <v>31.4946619217082</v>
      </c>
      <c r="BQ248" s="93"/>
      <c r="BR248" s="93"/>
    </row>
    <row r="249" spans="2:70" x14ac:dyDescent="0.25">
      <c r="B249" s="82"/>
      <c r="C249" s="68"/>
      <c r="D249" s="61"/>
      <c r="E249" s="148"/>
      <c r="F249" s="149"/>
      <c r="G249" s="150"/>
      <c r="T249" s="82">
        <v>2014</v>
      </c>
      <c r="U249" s="68" t="s">
        <v>40</v>
      </c>
      <c r="V249" s="74" t="s">
        <v>118</v>
      </c>
      <c r="W249" s="38">
        <v>208</v>
      </c>
      <c r="X249" s="38">
        <v>63</v>
      </c>
      <c r="Y249" s="179">
        <v>30.288461538461501</v>
      </c>
      <c r="AO249" s="32">
        <v>2016</v>
      </c>
      <c r="AP249" s="48" t="s">
        <v>71</v>
      </c>
      <c r="AQ249" s="61">
        <v>230</v>
      </c>
      <c r="AR249" s="61">
        <v>333</v>
      </c>
      <c r="AS249" s="36">
        <v>17.417417417417401</v>
      </c>
      <c r="BK249" s="119">
        <v>2022</v>
      </c>
      <c r="BL249" s="74" t="s">
        <v>2</v>
      </c>
      <c r="BM249" s="74" t="s">
        <v>906</v>
      </c>
      <c r="BN249" s="61">
        <v>20</v>
      </c>
      <c r="BO249" s="61">
        <v>562</v>
      </c>
      <c r="BP249" s="75">
        <v>3.5587188612099698</v>
      </c>
      <c r="BQ249" s="93"/>
      <c r="BR249" s="93"/>
    </row>
    <row r="250" spans="2:70" x14ac:dyDescent="0.25">
      <c r="B250" s="82"/>
      <c r="C250" s="68"/>
      <c r="D250" s="61"/>
      <c r="E250" s="148"/>
      <c r="F250" s="149"/>
      <c r="G250" s="150"/>
      <c r="T250" s="82">
        <v>2014</v>
      </c>
      <c r="U250" s="68" t="s">
        <v>40</v>
      </c>
      <c r="V250" s="74" t="s">
        <v>919</v>
      </c>
      <c r="W250" s="38">
        <v>185</v>
      </c>
      <c r="X250" s="38">
        <v>35</v>
      </c>
      <c r="Y250" s="179">
        <v>18.918918918918902</v>
      </c>
      <c r="AO250" s="32">
        <v>2016</v>
      </c>
      <c r="AP250" s="48" t="s">
        <v>93</v>
      </c>
      <c r="AQ250" s="61">
        <v>654</v>
      </c>
      <c r="AR250" s="61">
        <v>186</v>
      </c>
      <c r="AS250" s="36">
        <v>17.741935483871</v>
      </c>
      <c r="BK250" s="119">
        <v>2022</v>
      </c>
      <c r="BL250" s="74" t="s">
        <v>2</v>
      </c>
      <c r="BM250" s="74" t="s">
        <v>907</v>
      </c>
      <c r="BN250" s="61">
        <v>16</v>
      </c>
      <c r="BO250" s="61">
        <v>562</v>
      </c>
      <c r="BP250" s="75">
        <v>2.8469750889679699</v>
      </c>
      <c r="BQ250" s="93"/>
      <c r="BR250" s="93"/>
    </row>
    <row r="251" spans="2:70" x14ac:dyDescent="0.25">
      <c r="B251" s="82"/>
      <c r="C251" s="68"/>
      <c r="D251" s="61"/>
      <c r="E251" s="148"/>
      <c r="F251" s="149"/>
      <c r="G251" s="150"/>
      <c r="T251" s="82">
        <v>2014</v>
      </c>
      <c r="U251" s="68" t="s">
        <v>41</v>
      </c>
      <c r="V251" s="74" t="s">
        <v>118</v>
      </c>
      <c r="W251" s="38">
        <v>243</v>
      </c>
      <c r="X251" s="38">
        <v>52</v>
      </c>
      <c r="Y251" s="179">
        <v>21.3991769547325</v>
      </c>
      <c r="AO251" s="32">
        <v>2016</v>
      </c>
      <c r="AP251" s="48" t="s">
        <v>72</v>
      </c>
      <c r="AQ251" s="61">
        <v>2896</v>
      </c>
      <c r="AR251" s="61">
        <v>175</v>
      </c>
      <c r="AS251" s="36">
        <v>13.1428571428571</v>
      </c>
      <c r="BK251" s="119">
        <v>2022</v>
      </c>
      <c r="BL251" s="74" t="s">
        <v>2</v>
      </c>
      <c r="BM251" s="74" t="s">
        <v>135</v>
      </c>
      <c r="BN251" s="61">
        <v>8</v>
      </c>
      <c r="BO251" s="61">
        <v>562</v>
      </c>
      <c r="BP251" s="75">
        <v>1.4234875444839901</v>
      </c>
      <c r="BQ251" s="93"/>
      <c r="BR251" s="93"/>
    </row>
    <row r="252" spans="2:70" x14ac:dyDescent="0.25">
      <c r="B252" s="82"/>
      <c r="C252" s="68"/>
      <c r="D252" s="61"/>
      <c r="E252" s="148"/>
      <c r="F252" s="149"/>
      <c r="G252" s="150"/>
      <c r="T252" s="82">
        <v>2014</v>
      </c>
      <c r="U252" s="68" t="s">
        <v>41</v>
      </c>
      <c r="V252" s="74" t="s">
        <v>919</v>
      </c>
      <c r="W252" s="38">
        <v>258</v>
      </c>
      <c r="X252" s="38">
        <v>26</v>
      </c>
      <c r="Y252" s="179">
        <v>10.077519379845</v>
      </c>
      <c r="AO252" s="32">
        <v>2016</v>
      </c>
      <c r="AP252" s="48" t="s">
        <v>43</v>
      </c>
      <c r="AQ252" s="61">
        <v>333</v>
      </c>
      <c r="AR252" s="61">
        <v>139</v>
      </c>
      <c r="AS252" s="36">
        <v>23.741007194244599</v>
      </c>
      <c r="BK252" s="119">
        <v>2022</v>
      </c>
      <c r="BL252" s="74" t="s">
        <v>3</v>
      </c>
      <c r="BM252" s="74" t="s">
        <v>133</v>
      </c>
      <c r="BN252" s="61">
        <v>237</v>
      </c>
      <c r="BO252" s="61">
        <v>293</v>
      </c>
      <c r="BP252" s="75">
        <v>80.887372013651898</v>
      </c>
      <c r="BQ252" s="93"/>
      <c r="BR252" s="93"/>
    </row>
    <row r="253" spans="2:70" x14ac:dyDescent="0.25">
      <c r="B253" s="82"/>
      <c r="C253" s="68"/>
      <c r="D253" s="61"/>
      <c r="E253" s="148"/>
      <c r="F253" s="149"/>
      <c r="G253" s="150"/>
      <c r="T253" s="82">
        <v>2014</v>
      </c>
      <c r="U253" s="68" t="s">
        <v>27</v>
      </c>
      <c r="V253" s="74" t="s">
        <v>118</v>
      </c>
      <c r="W253" s="38">
        <v>195</v>
      </c>
      <c r="X253" s="38">
        <v>63</v>
      </c>
      <c r="Y253" s="179">
        <v>32.307692307692299</v>
      </c>
      <c r="AO253" s="32">
        <v>2016</v>
      </c>
      <c r="AP253" s="48" t="s">
        <v>73</v>
      </c>
      <c r="AQ253" s="61">
        <v>186</v>
      </c>
      <c r="AR253" s="61">
        <v>333</v>
      </c>
      <c r="AS253" s="36">
        <v>15.9159159159159</v>
      </c>
      <c r="BK253" s="119">
        <v>2022</v>
      </c>
      <c r="BL253" s="74" t="s">
        <v>3</v>
      </c>
      <c r="BM253" s="74" t="s">
        <v>134</v>
      </c>
      <c r="BN253" s="61">
        <v>42</v>
      </c>
      <c r="BO253" s="61">
        <v>293</v>
      </c>
      <c r="BP253" s="75">
        <v>14.334470989761099</v>
      </c>
      <c r="BQ253" s="93"/>
      <c r="BR253" s="93"/>
    </row>
    <row r="254" spans="2:70" x14ac:dyDescent="0.25">
      <c r="B254" s="82"/>
      <c r="C254" s="68"/>
      <c r="D254" s="61"/>
      <c r="E254" s="148"/>
      <c r="F254" s="149"/>
      <c r="G254" s="150"/>
      <c r="T254" s="82">
        <v>2014</v>
      </c>
      <c r="U254" s="68" t="s">
        <v>27</v>
      </c>
      <c r="V254" s="74" t="s">
        <v>919</v>
      </c>
      <c r="W254" s="38">
        <v>199</v>
      </c>
      <c r="X254" s="38">
        <v>19</v>
      </c>
      <c r="Y254" s="179">
        <v>9.5477386934673394</v>
      </c>
      <c r="AO254" s="32">
        <v>2016</v>
      </c>
      <c r="AP254" s="48" t="s">
        <v>32</v>
      </c>
      <c r="AQ254" s="61">
        <v>175</v>
      </c>
      <c r="AR254" s="61">
        <v>477</v>
      </c>
      <c r="AS254" s="36">
        <v>16.5618448637317</v>
      </c>
      <c r="BK254" s="119">
        <v>2022</v>
      </c>
      <c r="BL254" s="74" t="s">
        <v>3</v>
      </c>
      <c r="BM254" s="74" t="s">
        <v>906</v>
      </c>
      <c r="BN254" s="61">
        <v>3</v>
      </c>
      <c r="BO254" s="61">
        <v>293</v>
      </c>
      <c r="BP254" s="75">
        <v>1.0238907849829399</v>
      </c>
      <c r="BQ254" s="93"/>
      <c r="BR254" s="93"/>
    </row>
    <row r="255" spans="2:70" x14ac:dyDescent="0.25">
      <c r="B255" s="82"/>
      <c r="C255" s="68"/>
      <c r="D255" s="61"/>
      <c r="E255" s="148"/>
      <c r="F255" s="149"/>
      <c r="G255" s="150"/>
      <c r="T255" s="82">
        <v>2014</v>
      </c>
      <c r="U255" s="68" t="s">
        <v>28</v>
      </c>
      <c r="V255" s="74" t="s">
        <v>118</v>
      </c>
      <c r="W255" s="38">
        <v>124</v>
      </c>
      <c r="X255" s="38">
        <v>41</v>
      </c>
      <c r="Y255" s="179">
        <v>33.064516129032299</v>
      </c>
      <c r="AO255" s="32">
        <v>2016</v>
      </c>
      <c r="AP255" s="48" t="s">
        <v>60</v>
      </c>
      <c r="AQ255" s="61">
        <v>139</v>
      </c>
      <c r="AR255" s="61">
        <v>16</v>
      </c>
      <c r="AS255" s="36" t="s">
        <v>137</v>
      </c>
      <c r="BK255" s="119">
        <v>2022</v>
      </c>
      <c r="BL255" s="74" t="s">
        <v>3</v>
      </c>
      <c r="BM255" s="74" t="s">
        <v>907</v>
      </c>
      <c r="BN255" s="61">
        <v>11</v>
      </c>
      <c r="BO255" s="61">
        <v>293</v>
      </c>
      <c r="BP255" s="75">
        <v>3.7542662116040999</v>
      </c>
      <c r="BQ255" s="93"/>
      <c r="BR255" s="93"/>
    </row>
    <row r="256" spans="2:70" x14ac:dyDescent="0.25">
      <c r="B256" s="82"/>
      <c r="C256" s="68"/>
      <c r="D256" s="61"/>
      <c r="E256" s="148"/>
      <c r="F256" s="149"/>
      <c r="G256" s="150"/>
      <c r="T256" s="82">
        <v>2014</v>
      </c>
      <c r="U256" s="68" t="s">
        <v>28</v>
      </c>
      <c r="V256" s="74" t="s">
        <v>919</v>
      </c>
      <c r="W256" s="38">
        <v>180</v>
      </c>
      <c r="X256" s="38">
        <v>28</v>
      </c>
      <c r="Y256" s="179">
        <v>15.5555555555556</v>
      </c>
      <c r="AO256" s="32">
        <v>2016</v>
      </c>
      <c r="AP256" s="48" t="s">
        <v>61</v>
      </c>
      <c r="AQ256" s="61">
        <v>333</v>
      </c>
      <c r="AR256" s="61">
        <v>235</v>
      </c>
      <c r="AS256" s="36">
        <v>13.6170212765957</v>
      </c>
      <c r="BK256" s="119">
        <v>2022</v>
      </c>
      <c r="BL256" s="74" t="s">
        <v>4</v>
      </c>
      <c r="BM256" s="74" t="s">
        <v>133</v>
      </c>
      <c r="BN256" s="61">
        <v>84</v>
      </c>
      <c r="BO256" s="61">
        <v>120</v>
      </c>
      <c r="BP256" s="75">
        <v>70</v>
      </c>
      <c r="BQ256" s="93"/>
      <c r="BR256" s="93"/>
    </row>
    <row r="257" spans="2:70" x14ac:dyDescent="0.25">
      <c r="B257" s="82"/>
      <c r="C257" s="68"/>
      <c r="D257" s="61"/>
      <c r="E257" s="148"/>
      <c r="F257" s="149"/>
      <c r="G257" s="150"/>
      <c r="T257" s="82">
        <v>2014</v>
      </c>
      <c r="U257" s="68" t="s">
        <v>29</v>
      </c>
      <c r="V257" s="74" t="s">
        <v>118</v>
      </c>
      <c r="W257" s="38">
        <v>107</v>
      </c>
      <c r="X257" s="38">
        <v>44</v>
      </c>
      <c r="Y257" s="179">
        <v>41.121495327102799</v>
      </c>
      <c r="AO257" s="32">
        <v>2016</v>
      </c>
      <c r="AP257" s="48" t="s">
        <v>94</v>
      </c>
      <c r="AQ257" s="61">
        <v>477</v>
      </c>
      <c r="AR257" s="61">
        <v>326</v>
      </c>
      <c r="AS257" s="36">
        <v>12.576687116564401</v>
      </c>
      <c r="BK257" s="119">
        <v>2022</v>
      </c>
      <c r="BL257" s="74" t="s">
        <v>4</v>
      </c>
      <c r="BM257" s="74" t="s">
        <v>134</v>
      </c>
      <c r="BN257" s="61">
        <v>32</v>
      </c>
      <c r="BO257" s="61">
        <v>120</v>
      </c>
      <c r="BP257" s="75">
        <v>26.6666666666667</v>
      </c>
      <c r="BQ257" s="93"/>
      <c r="BR257" s="93"/>
    </row>
    <row r="258" spans="2:70" x14ac:dyDescent="0.25">
      <c r="B258" s="82"/>
      <c r="C258" s="68"/>
      <c r="D258" s="61"/>
      <c r="E258" s="148"/>
      <c r="F258" s="149"/>
      <c r="G258" s="150"/>
      <c r="T258" s="82">
        <v>2014</v>
      </c>
      <c r="U258" s="68" t="s">
        <v>29</v>
      </c>
      <c r="V258" s="74" t="s">
        <v>919</v>
      </c>
      <c r="W258" s="38">
        <v>130</v>
      </c>
      <c r="X258" s="38">
        <v>23</v>
      </c>
      <c r="Y258" s="179">
        <v>17.692307692307701</v>
      </c>
      <c r="AO258" s="32">
        <v>2016</v>
      </c>
      <c r="AP258" s="48" t="s">
        <v>62</v>
      </c>
      <c r="AQ258" s="61">
        <v>16</v>
      </c>
      <c r="AR258" s="61">
        <v>149</v>
      </c>
      <c r="AS258" s="36">
        <v>17.449664429530198</v>
      </c>
      <c r="BK258" s="119">
        <v>2022</v>
      </c>
      <c r="BL258" s="74" t="s">
        <v>4</v>
      </c>
      <c r="BM258" s="74" t="s">
        <v>907</v>
      </c>
      <c r="BN258" s="61">
        <v>4</v>
      </c>
      <c r="BO258" s="61">
        <v>120</v>
      </c>
      <c r="BP258" s="75">
        <v>3.3333333333333299</v>
      </c>
      <c r="BQ258" s="93"/>
      <c r="BR258" s="93"/>
    </row>
    <row r="259" spans="2:70" x14ac:dyDescent="0.25">
      <c r="B259" s="82"/>
      <c r="C259" s="68"/>
      <c r="D259" s="61"/>
      <c r="E259" s="148"/>
      <c r="F259" s="149"/>
      <c r="G259" s="150"/>
      <c r="T259" s="82">
        <v>2014</v>
      </c>
      <c r="U259" s="68" t="s">
        <v>42</v>
      </c>
      <c r="V259" s="74" t="s">
        <v>118</v>
      </c>
      <c r="W259" s="38">
        <v>115</v>
      </c>
      <c r="X259" s="38">
        <v>32</v>
      </c>
      <c r="Y259" s="179">
        <v>27.826086956521699</v>
      </c>
      <c r="AO259" s="32">
        <v>2016</v>
      </c>
      <c r="AP259" s="48" t="s">
        <v>44</v>
      </c>
      <c r="AQ259" s="61">
        <v>235</v>
      </c>
      <c r="AR259" s="61">
        <v>218</v>
      </c>
      <c r="AS259" s="36">
        <v>21.559633027522899</v>
      </c>
      <c r="BK259" s="119">
        <v>2022</v>
      </c>
      <c r="BL259" s="74" t="s">
        <v>5</v>
      </c>
      <c r="BM259" s="74" t="s">
        <v>133</v>
      </c>
      <c r="BN259" s="61">
        <v>145</v>
      </c>
      <c r="BO259" s="61">
        <v>213</v>
      </c>
      <c r="BP259" s="75">
        <v>68.075117370892102</v>
      </c>
      <c r="BQ259" s="93"/>
      <c r="BR259" s="93"/>
    </row>
    <row r="260" spans="2:70" x14ac:dyDescent="0.25">
      <c r="B260" s="82"/>
      <c r="C260" s="68"/>
      <c r="D260" s="61"/>
      <c r="E260" s="148"/>
      <c r="F260" s="149"/>
      <c r="G260" s="150"/>
      <c r="T260" s="82">
        <v>2014</v>
      </c>
      <c r="U260" s="68" t="s">
        <v>42</v>
      </c>
      <c r="V260" s="74" t="s">
        <v>919</v>
      </c>
      <c r="W260" s="38">
        <v>103</v>
      </c>
      <c r="X260" s="38">
        <v>16</v>
      </c>
      <c r="Y260" s="179">
        <v>15.5339805825243</v>
      </c>
      <c r="AO260" s="32">
        <v>2016</v>
      </c>
      <c r="AP260" s="48" t="s">
        <v>95</v>
      </c>
      <c r="AQ260" s="61">
        <v>326</v>
      </c>
      <c r="AR260" s="61">
        <v>209</v>
      </c>
      <c r="AS260" s="36">
        <v>15.789473684210501</v>
      </c>
      <c r="BK260" s="119">
        <v>2022</v>
      </c>
      <c r="BL260" s="74" t="s">
        <v>5</v>
      </c>
      <c r="BM260" s="74" t="s">
        <v>134</v>
      </c>
      <c r="BN260" s="61">
        <v>55</v>
      </c>
      <c r="BO260" s="61">
        <v>213</v>
      </c>
      <c r="BP260" s="75">
        <v>25.821596244131499</v>
      </c>
      <c r="BQ260" s="93"/>
      <c r="BR260" s="93"/>
    </row>
    <row r="261" spans="2:70" x14ac:dyDescent="0.25">
      <c r="B261" s="82"/>
      <c r="C261" s="68"/>
      <c r="D261" s="61"/>
      <c r="E261" s="148"/>
      <c r="F261" s="149"/>
      <c r="G261" s="150"/>
      <c r="T261" s="82">
        <v>2014</v>
      </c>
      <c r="U261" s="68" t="s">
        <v>30</v>
      </c>
      <c r="V261" s="74" t="s">
        <v>118</v>
      </c>
      <c r="W261" s="38">
        <v>51</v>
      </c>
      <c r="X261" s="38">
        <v>24</v>
      </c>
      <c r="Y261" s="179">
        <v>47.058823529411796</v>
      </c>
      <c r="AO261" s="32">
        <v>2016</v>
      </c>
      <c r="AP261" s="48" t="s">
        <v>96</v>
      </c>
      <c r="AQ261" s="61">
        <v>149</v>
      </c>
      <c r="AR261" s="61">
        <v>282</v>
      </c>
      <c r="AS261" s="36">
        <v>13.4751773049645</v>
      </c>
      <c r="BK261" s="119">
        <v>2022</v>
      </c>
      <c r="BL261" s="74" t="s">
        <v>5</v>
      </c>
      <c r="BM261" s="74" t="s">
        <v>906</v>
      </c>
      <c r="BN261" s="61">
        <v>2</v>
      </c>
      <c r="BO261" s="61">
        <v>213</v>
      </c>
      <c r="BP261" s="75">
        <v>0.93896713615022998</v>
      </c>
      <c r="BQ261" s="93"/>
      <c r="BR261" s="93"/>
    </row>
    <row r="262" spans="2:70" x14ac:dyDescent="0.25">
      <c r="B262" s="82"/>
      <c r="C262" s="68"/>
      <c r="D262" s="61"/>
      <c r="E262" s="148"/>
      <c r="F262" s="149"/>
      <c r="G262" s="150"/>
      <c r="T262" s="82">
        <v>2014</v>
      </c>
      <c r="U262" s="68" t="s">
        <v>30</v>
      </c>
      <c r="V262" s="74" t="s">
        <v>919</v>
      </c>
      <c r="W262" s="38">
        <v>58</v>
      </c>
      <c r="X262" s="38">
        <v>6</v>
      </c>
      <c r="Y262" s="179">
        <v>10.3448275862069</v>
      </c>
      <c r="AO262" s="32">
        <v>2016</v>
      </c>
      <c r="AP262" s="48" t="s">
        <v>74</v>
      </c>
      <c r="AQ262" s="61">
        <v>218</v>
      </c>
      <c r="AR262" s="61">
        <v>443</v>
      </c>
      <c r="AS262" s="36">
        <v>13.9954853273138</v>
      </c>
      <c r="BK262" s="119">
        <v>2022</v>
      </c>
      <c r="BL262" s="74" t="s">
        <v>5</v>
      </c>
      <c r="BM262" s="74" t="s">
        <v>907</v>
      </c>
      <c r="BN262" s="61">
        <v>10</v>
      </c>
      <c r="BO262" s="61">
        <v>213</v>
      </c>
      <c r="BP262" s="75">
        <v>4.6948356807511704</v>
      </c>
      <c r="BQ262" s="93"/>
      <c r="BR262" s="93"/>
    </row>
    <row r="263" spans="2:70" x14ac:dyDescent="0.25">
      <c r="B263" s="82"/>
      <c r="C263" s="68"/>
      <c r="D263" s="61"/>
      <c r="E263" s="148"/>
      <c r="F263" s="149"/>
      <c r="G263" s="150"/>
      <c r="T263" s="82">
        <v>2014</v>
      </c>
      <c r="U263" s="68" t="s">
        <v>59</v>
      </c>
      <c r="V263" s="74" t="s">
        <v>118</v>
      </c>
      <c r="W263" s="38">
        <v>124</v>
      </c>
      <c r="X263" s="38">
        <v>23</v>
      </c>
      <c r="Y263" s="179">
        <v>18.548387096774199</v>
      </c>
      <c r="AO263" s="32">
        <v>2016</v>
      </c>
      <c r="AP263" s="48" t="s">
        <v>45</v>
      </c>
      <c r="AQ263" s="61">
        <v>209</v>
      </c>
      <c r="AR263" s="61">
        <v>103</v>
      </c>
      <c r="AS263" s="36">
        <v>17.475728155339802</v>
      </c>
      <c r="BK263" s="119">
        <v>2022</v>
      </c>
      <c r="BL263" s="74" t="s">
        <v>5</v>
      </c>
      <c r="BM263" s="74" t="s">
        <v>135</v>
      </c>
      <c r="BN263" s="61">
        <v>1</v>
      </c>
      <c r="BO263" s="61">
        <v>213</v>
      </c>
      <c r="BP263" s="75">
        <v>0.46948356807511998</v>
      </c>
      <c r="BQ263" s="93"/>
      <c r="BR263" s="93"/>
    </row>
    <row r="264" spans="2:70" x14ac:dyDescent="0.25">
      <c r="B264" s="82"/>
      <c r="C264" s="68"/>
      <c r="D264" s="61"/>
      <c r="E264" s="148"/>
      <c r="F264" s="149"/>
      <c r="G264" s="150"/>
      <c r="T264" s="82">
        <v>2014</v>
      </c>
      <c r="U264" s="68" t="s">
        <v>59</v>
      </c>
      <c r="V264" s="74" t="s">
        <v>919</v>
      </c>
      <c r="W264" s="38">
        <v>129</v>
      </c>
      <c r="X264" s="38">
        <v>20</v>
      </c>
      <c r="Y264" s="179">
        <v>15.5038759689923</v>
      </c>
      <c r="AO264" s="32">
        <v>2016</v>
      </c>
      <c r="AP264" s="48" t="s">
        <v>97</v>
      </c>
      <c r="AQ264" s="61">
        <v>282</v>
      </c>
      <c r="AR264" s="61">
        <v>1449</v>
      </c>
      <c r="AS264" s="36">
        <v>15.0448585231194</v>
      </c>
      <c r="BK264" s="119">
        <v>2022</v>
      </c>
      <c r="BL264" s="74" t="s">
        <v>6</v>
      </c>
      <c r="BM264" s="74" t="s">
        <v>133</v>
      </c>
      <c r="BN264" s="61">
        <v>328</v>
      </c>
      <c r="BO264" s="61">
        <v>524</v>
      </c>
      <c r="BP264" s="75">
        <v>62.595419847328301</v>
      </c>
      <c r="BQ264" s="93"/>
      <c r="BR264" s="93"/>
    </row>
    <row r="265" spans="2:70" x14ac:dyDescent="0.25">
      <c r="B265" s="82"/>
      <c r="C265" s="68"/>
      <c r="D265" s="61"/>
      <c r="E265" s="148"/>
      <c r="F265" s="149"/>
      <c r="G265" s="150"/>
      <c r="T265" s="82">
        <v>2014</v>
      </c>
      <c r="U265" s="68" t="s">
        <v>70</v>
      </c>
      <c r="V265" s="74" t="s">
        <v>118</v>
      </c>
      <c r="W265" s="38">
        <v>150</v>
      </c>
      <c r="X265" s="38">
        <v>30</v>
      </c>
      <c r="Y265" s="179">
        <v>20</v>
      </c>
      <c r="AO265" s="32">
        <v>2016</v>
      </c>
      <c r="AP265" s="48" t="s">
        <v>75</v>
      </c>
      <c r="AQ265" s="61">
        <v>443</v>
      </c>
      <c r="AR265" s="61">
        <v>256</v>
      </c>
      <c r="AS265" s="36">
        <v>13.671875</v>
      </c>
      <c r="BK265" s="119">
        <v>2022</v>
      </c>
      <c r="BL265" s="74" t="s">
        <v>6</v>
      </c>
      <c r="BM265" s="74" t="s">
        <v>134</v>
      </c>
      <c r="BN265" s="61">
        <v>175</v>
      </c>
      <c r="BO265" s="61">
        <v>524</v>
      </c>
      <c r="BP265" s="75">
        <v>33.396946564885504</v>
      </c>
      <c r="BQ265" s="93"/>
      <c r="BR265" s="93"/>
    </row>
    <row r="266" spans="2:70" x14ac:dyDescent="0.25">
      <c r="B266" s="82"/>
      <c r="C266" s="68"/>
      <c r="D266" s="61"/>
      <c r="E266" s="148"/>
      <c r="F266" s="149"/>
      <c r="G266" s="150"/>
      <c r="T266" s="82">
        <v>2014</v>
      </c>
      <c r="U266" s="68" t="s">
        <v>70</v>
      </c>
      <c r="V266" s="74" t="s">
        <v>919</v>
      </c>
      <c r="W266" s="38">
        <v>188</v>
      </c>
      <c r="X266" s="38">
        <v>29</v>
      </c>
      <c r="Y266" s="179">
        <v>15.4255319148936</v>
      </c>
      <c r="AO266" s="32">
        <v>2016</v>
      </c>
      <c r="AP266" s="48" t="s">
        <v>46</v>
      </c>
      <c r="AQ266" s="61">
        <v>103</v>
      </c>
      <c r="AR266" s="61">
        <v>613</v>
      </c>
      <c r="AS266" s="36">
        <v>17.618270799347499</v>
      </c>
      <c r="BK266" s="119">
        <v>2022</v>
      </c>
      <c r="BL266" s="74" t="s">
        <v>6</v>
      </c>
      <c r="BM266" s="74" t="s">
        <v>906</v>
      </c>
      <c r="BN266" s="61">
        <v>6</v>
      </c>
      <c r="BO266" s="61">
        <v>524</v>
      </c>
      <c r="BP266" s="75">
        <v>1.1450381679389301</v>
      </c>
      <c r="BQ266" s="93"/>
      <c r="BR266" s="93"/>
    </row>
    <row r="267" spans="2:70" x14ac:dyDescent="0.25">
      <c r="B267" s="82"/>
      <c r="C267" s="68"/>
      <c r="D267" s="61"/>
      <c r="E267" s="148"/>
      <c r="F267" s="149"/>
      <c r="G267" s="150"/>
      <c r="T267" s="82">
        <v>2014</v>
      </c>
      <c r="U267" s="68" t="s">
        <v>91</v>
      </c>
      <c r="V267" s="74" t="s">
        <v>118</v>
      </c>
      <c r="W267" s="38">
        <v>87</v>
      </c>
      <c r="X267" s="38">
        <v>20</v>
      </c>
      <c r="Y267" s="179">
        <v>22.9885057471264</v>
      </c>
      <c r="AO267" s="32">
        <v>2016</v>
      </c>
      <c r="AP267" s="48" t="s">
        <v>63</v>
      </c>
      <c r="AQ267" s="61">
        <v>1449</v>
      </c>
      <c r="AR267" s="61">
        <v>163</v>
      </c>
      <c r="AS267" s="36">
        <v>12.2699386503068</v>
      </c>
      <c r="BK267" s="119">
        <v>2022</v>
      </c>
      <c r="BL267" s="74" t="s">
        <v>6</v>
      </c>
      <c r="BM267" s="74" t="s">
        <v>907</v>
      </c>
      <c r="BN267" s="61">
        <v>14</v>
      </c>
      <c r="BO267" s="61">
        <v>524</v>
      </c>
      <c r="BP267" s="75">
        <v>2.6717557251908399</v>
      </c>
      <c r="BQ267" s="93"/>
      <c r="BR267" s="93"/>
    </row>
    <row r="268" spans="2:70" x14ac:dyDescent="0.25">
      <c r="B268" s="82"/>
      <c r="C268" s="68"/>
      <c r="D268" s="61"/>
      <c r="E268" s="148"/>
      <c r="F268" s="149"/>
      <c r="G268" s="150"/>
      <c r="T268" s="82">
        <v>2014</v>
      </c>
      <c r="U268" s="68" t="s">
        <v>91</v>
      </c>
      <c r="V268" s="74" t="s">
        <v>919</v>
      </c>
      <c r="W268" s="38">
        <v>117</v>
      </c>
      <c r="X268" s="38">
        <v>14</v>
      </c>
      <c r="Y268" s="179">
        <v>11.965811965812</v>
      </c>
      <c r="AO268" s="32">
        <v>2016</v>
      </c>
      <c r="AP268" s="48" t="s">
        <v>47</v>
      </c>
      <c r="AQ268" s="61">
        <v>256</v>
      </c>
      <c r="AR268" s="61">
        <v>332</v>
      </c>
      <c r="AS268" s="36">
        <v>22.289156626505999</v>
      </c>
      <c r="BK268" s="119">
        <v>2022</v>
      </c>
      <c r="BL268" s="74" t="s">
        <v>6</v>
      </c>
      <c r="BM268" s="74" t="s">
        <v>135</v>
      </c>
      <c r="BN268" s="61">
        <v>1</v>
      </c>
      <c r="BO268" s="61">
        <v>524</v>
      </c>
      <c r="BP268" s="75">
        <v>0.19083969465649001</v>
      </c>
      <c r="BQ268" s="93"/>
      <c r="BR268" s="93"/>
    </row>
    <row r="269" spans="2:70" x14ac:dyDescent="0.25">
      <c r="B269" s="82"/>
      <c r="C269" s="68"/>
      <c r="D269" s="61"/>
      <c r="E269" s="148"/>
      <c r="F269" s="149"/>
      <c r="G269" s="150"/>
      <c r="T269" s="82">
        <v>2014</v>
      </c>
      <c r="U269" s="68" t="s">
        <v>92</v>
      </c>
      <c r="V269" s="74" t="s">
        <v>118</v>
      </c>
      <c r="W269" s="38">
        <v>241</v>
      </c>
      <c r="X269" s="38">
        <v>62</v>
      </c>
      <c r="Y269" s="179">
        <v>25.7261410788382</v>
      </c>
      <c r="AO269" s="32">
        <v>2016</v>
      </c>
      <c r="AP269" s="48" t="s">
        <v>76</v>
      </c>
      <c r="AQ269" s="61">
        <v>613</v>
      </c>
      <c r="AR269" s="61">
        <v>226</v>
      </c>
      <c r="AS269" s="36">
        <v>19.469026548672598</v>
      </c>
      <c r="BK269" s="119">
        <v>2023</v>
      </c>
      <c r="BL269" s="74" t="s">
        <v>2</v>
      </c>
      <c r="BM269" s="74" t="s">
        <v>133</v>
      </c>
      <c r="BN269" s="61">
        <v>308</v>
      </c>
      <c r="BO269" s="61">
        <v>524</v>
      </c>
      <c r="BP269" s="75">
        <v>58.778625954198503</v>
      </c>
      <c r="BQ269" s="93"/>
      <c r="BR269" s="93"/>
    </row>
    <row r="270" spans="2:70" x14ac:dyDescent="0.25">
      <c r="B270" s="82"/>
      <c r="C270" s="68"/>
      <c r="D270" s="61"/>
      <c r="E270" s="148"/>
      <c r="F270" s="149"/>
      <c r="G270" s="150"/>
      <c r="T270" s="82">
        <v>2014</v>
      </c>
      <c r="U270" s="68" t="s">
        <v>92</v>
      </c>
      <c r="V270" s="74" t="s">
        <v>919</v>
      </c>
      <c r="W270" s="38">
        <v>392</v>
      </c>
      <c r="X270" s="38">
        <v>59</v>
      </c>
      <c r="Y270" s="179">
        <v>15.0510204081633</v>
      </c>
      <c r="AO270" s="32">
        <v>2016</v>
      </c>
      <c r="AP270" s="48" t="s">
        <v>77</v>
      </c>
      <c r="AQ270" s="61">
        <v>163</v>
      </c>
      <c r="AR270" s="61">
        <v>641</v>
      </c>
      <c r="AS270" s="36">
        <v>11.3884555382215</v>
      </c>
      <c r="BK270" s="119">
        <v>2023</v>
      </c>
      <c r="BL270" s="74" t="s">
        <v>2</v>
      </c>
      <c r="BM270" s="74" t="s">
        <v>134</v>
      </c>
      <c r="BN270" s="61">
        <v>166</v>
      </c>
      <c r="BO270" s="61">
        <v>524</v>
      </c>
      <c r="BP270" s="75">
        <v>31.679389312977101</v>
      </c>
      <c r="BQ270" s="93"/>
      <c r="BR270" s="93"/>
    </row>
    <row r="271" spans="2:70" x14ac:dyDescent="0.25">
      <c r="B271" s="82"/>
      <c r="C271" s="68"/>
      <c r="D271" s="61"/>
      <c r="E271" s="148"/>
      <c r="F271" s="149"/>
      <c r="G271" s="150"/>
      <c r="T271" s="82">
        <v>2014</v>
      </c>
      <c r="U271" s="68" t="s">
        <v>31</v>
      </c>
      <c r="V271" s="74" t="s">
        <v>118</v>
      </c>
      <c r="W271" s="38">
        <v>1425</v>
      </c>
      <c r="X271" s="38">
        <v>368</v>
      </c>
      <c r="Y271" s="179">
        <v>25.824561403508799</v>
      </c>
      <c r="AO271" s="32">
        <v>2016</v>
      </c>
      <c r="AP271" s="48" t="s">
        <v>33</v>
      </c>
      <c r="AQ271" s="61">
        <v>332</v>
      </c>
      <c r="AR271" s="61">
        <v>501</v>
      </c>
      <c r="AS271" s="36">
        <v>20.958083832335301</v>
      </c>
      <c r="BK271" s="119">
        <v>2023</v>
      </c>
      <c r="BL271" s="74" t="s">
        <v>2</v>
      </c>
      <c r="BM271" s="74" t="s">
        <v>906</v>
      </c>
      <c r="BN271" s="61">
        <v>16</v>
      </c>
      <c r="BO271" s="61">
        <v>524</v>
      </c>
      <c r="BP271" s="75">
        <v>3.0534351145038201</v>
      </c>
      <c r="BQ271" s="93"/>
      <c r="BR271" s="93"/>
    </row>
    <row r="272" spans="2:70" x14ac:dyDescent="0.25">
      <c r="B272" s="82"/>
      <c r="C272" s="68"/>
      <c r="D272" s="61"/>
      <c r="E272" s="148"/>
      <c r="F272" s="149"/>
      <c r="G272" s="150"/>
      <c r="T272" s="82">
        <v>2014</v>
      </c>
      <c r="U272" s="68" t="s">
        <v>31</v>
      </c>
      <c r="V272" s="74" t="s">
        <v>919</v>
      </c>
      <c r="W272" s="38">
        <v>1488</v>
      </c>
      <c r="X272" s="38">
        <v>195</v>
      </c>
      <c r="Y272" s="179">
        <v>13.1048387096774</v>
      </c>
      <c r="AO272" s="32">
        <v>2016</v>
      </c>
      <c r="AP272" s="48" t="s">
        <v>34</v>
      </c>
      <c r="AQ272" s="61">
        <v>226</v>
      </c>
      <c r="AR272" s="61">
        <v>322</v>
      </c>
      <c r="AS272" s="36">
        <v>25.1552795031056</v>
      </c>
      <c r="BK272" s="119">
        <v>2023</v>
      </c>
      <c r="BL272" s="74" t="s">
        <v>2</v>
      </c>
      <c r="BM272" s="74" t="s">
        <v>907</v>
      </c>
      <c r="BN272" s="61">
        <v>22</v>
      </c>
      <c r="BO272" s="61">
        <v>524</v>
      </c>
      <c r="BP272" s="75">
        <v>4.19847328244275</v>
      </c>
      <c r="BQ272" s="93"/>
      <c r="BR272" s="93"/>
    </row>
    <row r="273" spans="2:70" x14ac:dyDescent="0.25">
      <c r="B273" s="82"/>
      <c r="C273" s="68"/>
      <c r="D273" s="61"/>
      <c r="E273" s="148"/>
      <c r="F273" s="149"/>
      <c r="G273" s="150"/>
      <c r="T273" s="82">
        <v>2014</v>
      </c>
      <c r="U273" s="68" t="s">
        <v>71</v>
      </c>
      <c r="V273" s="74" t="s">
        <v>118</v>
      </c>
      <c r="W273" s="38">
        <v>130</v>
      </c>
      <c r="X273" s="38">
        <v>22</v>
      </c>
      <c r="Y273" s="179">
        <v>16.923076923076898</v>
      </c>
      <c r="AO273" s="32">
        <v>2016</v>
      </c>
      <c r="AP273" s="48" t="s">
        <v>48</v>
      </c>
      <c r="AQ273" s="61">
        <v>641</v>
      </c>
      <c r="AR273" s="61">
        <v>30</v>
      </c>
      <c r="AS273" s="36" t="s">
        <v>137</v>
      </c>
      <c r="BK273" s="119">
        <v>2023</v>
      </c>
      <c r="BL273" s="74" t="s">
        <v>2</v>
      </c>
      <c r="BM273" s="74" t="s">
        <v>135</v>
      </c>
      <c r="BN273" s="61">
        <v>12</v>
      </c>
      <c r="BO273" s="61">
        <v>524</v>
      </c>
      <c r="BP273" s="75">
        <v>2.2900763358778602</v>
      </c>
      <c r="BQ273" s="93"/>
      <c r="BR273" s="93"/>
    </row>
    <row r="274" spans="2:70" x14ac:dyDescent="0.25">
      <c r="B274" s="82"/>
      <c r="C274" s="68"/>
      <c r="D274" s="61"/>
      <c r="E274" s="148"/>
      <c r="F274" s="149"/>
      <c r="G274" s="150"/>
      <c r="T274" s="82">
        <v>2014</v>
      </c>
      <c r="U274" s="68" t="s">
        <v>71</v>
      </c>
      <c r="V274" s="74" t="s">
        <v>919</v>
      </c>
      <c r="W274" s="38">
        <v>185</v>
      </c>
      <c r="X274" s="38">
        <v>26</v>
      </c>
      <c r="Y274" s="179">
        <v>14.054054054054101</v>
      </c>
      <c r="AO274" s="32">
        <v>2016</v>
      </c>
      <c r="AP274" s="48" t="s">
        <v>49</v>
      </c>
      <c r="AQ274" s="61">
        <v>501</v>
      </c>
      <c r="AR274" s="61">
        <v>464</v>
      </c>
      <c r="AS274" s="36">
        <v>15.732758620689699</v>
      </c>
      <c r="BK274" s="119">
        <v>2023</v>
      </c>
      <c r="BL274" s="74" t="s">
        <v>3</v>
      </c>
      <c r="BM274" s="74" t="s">
        <v>133</v>
      </c>
      <c r="BN274" s="61">
        <v>257</v>
      </c>
      <c r="BO274" s="61">
        <v>328</v>
      </c>
      <c r="BP274" s="75">
        <v>78.353658536585399</v>
      </c>
      <c r="BQ274" s="93"/>
      <c r="BR274" s="93"/>
    </row>
    <row r="275" spans="2:70" x14ac:dyDescent="0.25">
      <c r="B275" s="82"/>
      <c r="C275" s="68"/>
      <c r="D275" s="61"/>
      <c r="E275" s="148"/>
      <c r="F275" s="149"/>
      <c r="G275" s="150"/>
      <c r="T275" s="82">
        <v>2014</v>
      </c>
      <c r="U275" s="68" t="s">
        <v>93</v>
      </c>
      <c r="V275" s="74" t="s">
        <v>118</v>
      </c>
      <c r="W275" s="38">
        <v>89</v>
      </c>
      <c r="X275" s="38">
        <v>22</v>
      </c>
      <c r="Y275" s="179">
        <v>24.7191011235955</v>
      </c>
      <c r="AO275" s="32">
        <v>2016</v>
      </c>
      <c r="AP275" s="48" t="s">
        <v>50</v>
      </c>
      <c r="AQ275" s="61">
        <v>322</v>
      </c>
      <c r="AR275" s="61">
        <v>271</v>
      </c>
      <c r="AS275" s="36">
        <v>16.236162361623599</v>
      </c>
      <c r="BK275" s="119">
        <v>2023</v>
      </c>
      <c r="BL275" s="74" t="s">
        <v>3</v>
      </c>
      <c r="BM275" s="74" t="s">
        <v>134</v>
      </c>
      <c r="BN275" s="61">
        <v>52</v>
      </c>
      <c r="BO275" s="61">
        <v>328</v>
      </c>
      <c r="BP275" s="75">
        <v>15.853658536585399</v>
      </c>
      <c r="BQ275" s="93"/>
      <c r="BR275" s="93"/>
    </row>
    <row r="276" spans="2:70" x14ac:dyDescent="0.25">
      <c r="B276" s="82"/>
      <c r="C276" s="68"/>
      <c r="D276" s="61"/>
      <c r="E276" s="148"/>
      <c r="F276" s="149"/>
      <c r="G276" s="150"/>
      <c r="T276" s="82">
        <v>2014</v>
      </c>
      <c r="U276" s="68" t="s">
        <v>93</v>
      </c>
      <c r="V276" s="74" t="s">
        <v>919</v>
      </c>
      <c r="W276" s="38">
        <v>92</v>
      </c>
      <c r="X276" s="38">
        <v>10</v>
      </c>
      <c r="Y276" s="179">
        <v>10.869565217391299</v>
      </c>
      <c r="AO276" s="32">
        <v>2016</v>
      </c>
      <c r="AP276" s="48" t="s">
        <v>51</v>
      </c>
      <c r="AQ276" s="61">
        <v>30</v>
      </c>
      <c r="AR276" s="61">
        <v>339</v>
      </c>
      <c r="AS276" s="36">
        <v>17.994100294985302</v>
      </c>
      <c r="BK276" s="119">
        <v>2023</v>
      </c>
      <c r="BL276" s="74" t="s">
        <v>3</v>
      </c>
      <c r="BM276" s="74" t="s">
        <v>906</v>
      </c>
      <c r="BN276" s="61">
        <v>5</v>
      </c>
      <c r="BO276" s="61">
        <v>328</v>
      </c>
      <c r="BP276" s="75">
        <v>1.5243902439024399</v>
      </c>
      <c r="BQ276" s="93"/>
      <c r="BR276" s="93"/>
    </row>
    <row r="277" spans="2:70" x14ac:dyDescent="0.25">
      <c r="B277" s="82"/>
      <c r="C277" s="68"/>
      <c r="D277" s="61"/>
      <c r="E277" s="148"/>
      <c r="F277" s="149"/>
      <c r="G277" s="150"/>
      <c r="T277" s="82">
        <v>2014</v>
      </c>
      <c r="U277" s="68" t="s">
        <v>72</v>
      </c>
      <c r="V277" s="74" t="s">
        <v>118</v>
      </c>
      <c r="W277" s="38">
        <v>86</v>
      </c>
      <c r="X277" s="38">
        <v>15</v>
      </c>
      <c r="Y277" s="179">
        <v>17.441860465116299</v>
      </c>
      <c r="AO277" s="32">
        <v>2016</v>
      </c>
      <c r="AP277" s="48" t="s">
        <v>78</v>
      </c>
      <c r="AQ277" s="61">
        <v>464</v>
      </c>
      <c r="AR277" s="61">
        <v>616</v>
      </c>
      <c r="AS277" s="36">
        <v>18.668831168831201</v>
      </c>
      <c r="BK277" s="119">
        <v>2023</v>
      </c>
      <c r="BL277" s="74" t="s">
        <v>3</v>
      </c>
      <c r="BM277" s="74" t="s">
        <v>907</v>
      </c>
      <c r="BN277" s="61">
        <v>13</v>
      </c>
      <c r="BO277" s="61">
        <v>328</v>
      </c>
      <c r="BP277" s="75">
        <v>3.9634146341463401</v>
      </c>
      <c r="BQ277" s="93"/>
      <c r="BR277" s="93"/>
    </row>
    <row r="278" spans="2:70" x14ac:dyDescent="0.25">
      <c r="B278" s="82"/>
      <c r="C278" s="68"/>
      <c r="D278" s="61"/>
      <c r="E278" s="148"/>
      <c r="F278" s="149"/>
      <c r="G278" s="150"/>
      <c r="T278" s="82">
        <v>2014</v>
      </c>
      <c r="U278" s="68" t="s">
        <v>72</v>
      </c>
      <c r="V278" s="74" t="s">
        <v>919</v>
      </c>
      <c r="W278" s="38">
        <v>100</v>
      </c>
      <c r="X278" s="38">
        <v>10</v>
      </c>
      <c r="Y278" s="179">
        <v>10</v>
      </c>
      <c r="AO278" s="32">
        <v>2016</v>
      </c>
      <c r="AP278" s="48" t="s">
        <v>79</v>
      </c>
      <c r="AQ278" s="61">
        <v>271</v>
      </c>
      <c r="AR278" s="61">
        <v>113</v>
      </c>
      <c r="AS278" s="36">
        <v>11.5044247787611</v>
      </c>
      <c r="BK278" s="119">
        <v>2023</v>
      </c>
      <c r="BL278" s="74" t="s">
        <v>3</v>
      </c>
      <c r="BM278" s="74" t="s">
        <v>135</v>
      </c>
      <c r="BN278" s="61">
        <v>1</v>
      </c>
      <c r="BO278" s="61">
        <v>328</v>
      </c>
      <c r="BP278" s="75">
        <v>0.30487804878049002</v>
      </c>
      <c r="BQ278" s="93"/>
      <c r="BR278" s="93"/>
    </row>
    <row r="279" spans="2:70" x14ac:dyDescent="0.25">
      <c r="B279" s="82"/>
      <c r="C279" s="68"/>
      <c r="D279" s="61"/>
      <c r="E279" s="148"/>
      <c r="F279" s="149"/>
      <c r="G279" s="150"/>
      <c r="T279" s="82">
        <v>2014</v>
      </c>
      <c r="U279" s="68" t="s">
        <v>43</v>
      </c>
      <c r="V279" s="74" t="s">
        <v>118</v>
      </c>
      <c r="W279" s="38">
        <v>63</v>
      </c>
      <c r="X279" s="38">
        <v>30</v>
      </c>
      <c r="Y279" s="179">
        <v>47.619047619047599</v>
      </c>
      <c r="AO279" s="32">
        <v>2016</v>
      </c>
      <c r="AP279" s="48" t="s">
        <v>80</v>
      </c>
      <c r="AQ279" s="61">
        <v>339</v>
      </c>
      <c r="AR279" s="61">
        <v>213</v>
      </c>
      <c r="AS279" s="36">
        <v>23.4741784037559</v>
      </c>
      <c r="BK279" s="119">
        <v>2023</v>
      </c>
      <c r="BL279" s="74" t="s">
        <v>4</v>
      </c>
      <c r="BM279" s="74" t="s">
        <v>133</v>
      </c>
      <c r="BN279" s="61">
        <v>86</v>
      </c>
      <c r="BO279" s="61">
        <v>112</v>
      </c>
      <c r="BP279" s="75">
        <v>76.785714285714306</v>
      </c>
      <c r="BQ279" s="93"/>
      <c r="BR279" s="93"/>
    </row>
    <row r="280" spans="2:70" x14ac:dyDescent="0.25">
      <c r="B280" s="82"/>
      <c r="C280" s="68"/>
      <c r="D280" s="61"/>
      <c r="E280" s="148"/>
      <c r="F280" s="149"/>
      <c r="G280" s="150"/>
      <c r="T280" s="82">
        <v>2014</v>
      </c>
      <c r="U280" s="68" t="s">
        <v>43</v>
      </c>
      <c r="V280" s="74" t="s">
        <v>919</v>
      </c>
      <c r="W280" s="38">
        <v>69</v>
      </c>
      <c r="X280" s="38">
        <v>10</v>
      </c>
      <c r="Y280" s="179">
        <v>14.492753623188401</v>
      </c>
      <c r="AO280" s="32">
        <v>2016</v>
      </c>
      <c r="AP280" s="48" t="s">
        <v>81</v>
      </c>
      <c r="AQ280" s="61">
        <v>616</v>
      </c>
      <c r="AR280" s="61">
        <v>139</v>
      </c>
      <c r="AS280" s="36">
        <v>14.3884892086331</v>
      </c>
      <c r="BK280" s="119">
        <v>2023</v>
      </c>
      <c r="BL280" s="74" t="s">
        <v>4</v>
      </c>
      <c r="BM280" s="74" t="s">
        <v>134</v>
      </c>
      <c r="BN280" s="61">
        <v>19</v>
      </c>
      <c r="BO280" s="61">
        <v>112</v>
      </c>
      <c r="BP280" s="75">
        <v>16.964285714285701</v>
      </c>
      <c r="BQ280" s="93"/>
      <c r="BR280" s="93"/>
    </row>
    <row r="281" spans="2:70" x14ac:dyDescent="0.25">
      <c r="B281" s="82"/>
      <c r="C281" s="68"/>
      <c r="D281" s="61"/>
      <c r="E281" s="148"/>
      <c r="F281" s="149"/>
      <c r="G281" s="150"/>
      <c r="T281" s="82">
        <v>2014</v>
      </c>
      <c r="U281" s="68" t="s">
        <v>73</v>
      </c>
      <c r="V281" s="74" t="s">
        <v>118</v>
      </c>
      <c r="W281" s="38">
        <v>154</v>
      </c>
      <c r="X281" s="38">
        <v>34</v>
      </c>
      <c r="Y281" s="179">
        <v>22.0779220779221</v>
      </c>
      <c r="AO281" s="32">
        <v>2016</v>
      </c>
      <c r="AP281" s="48" t="s">
        <v>52</v>
      </c>
      <c r="AQ281" s="61">
        <v>113</v>
      </c>
      <c r="AR281" s="61">
        <v>134</v>
      </c>
      <c r="AS281" s="36">
        <v>19.402985074626901</v>
      </c>
      <c r="BK281" s="119">
        <v>2023</v>
      </c>
      <c r="BL281" s="74" t="s">
        <v>4</v>
      </c>
      <c r="BM281" s="74" t="s">
        <v>906</v>
      </c>
      <c r="BN281" s="61">
        <v>1</v>
      </c>
      <c r="BO281" s="61">
        <v>112</v>
      </c>
      <c r="BP281" s="75">
        <v>0.89285714285714002</v>
      </c>
      <c r="BQ281" s="93"/>
      <c r="BR281" s="93"/>
    </row>
    <row r="282" spans="2:70" x14ac:dyDescent="0.25">
      <c r="B282" s="82"/>
      <c r="C282" s="68"/>
      <c r="D282" s="61"/>
      <c r="E282" s="148"/>
      <c r="F282" s="149"/>
      <c r="G282" s="150"/>
      <c r="T282" s="82">
        <v>2014</v>
      </c>
      <c r="U282" s="68" t="s">
        <v>73</v>
      </c>
      <c r="V282" s="74" t="s">
        <v>919</v>
      </c>
      <c r="W282" s="38">
        <v>168</v>
      </c>
      <c r="X282" s="38">
        <v>26</v>
      </c>
      <c r="Y282" s="179">
        <v>15.476190476190499</v>
      </c>
      <c r="AO282" s="32">
        <v>2016</v>
      </c>
      <c r="AP282" s="48" t="s">
        <v>98</v>
      </c>
      <c r="AQ282" s="61">
        <v>213</v>
      </c>
      <c r="AR282" s="61">
        <v>537</v>
      </c>
      <c r="AS282" s="36">
        <v>24.022346368715102</v>
      </c>
      <c r="BK282" s="119">
        <v>2023</v>
      </c>
      <c r="BL282" s="74" t="s">
        <v>4</v>
      </c>
      <c r="BM282" s="74" t="s">
        <v>907</v>
      </c>
      <c r="BN282" s="61">
        <v>6</v>
      </c>
      <c r="BO282" s="61">
        <v>112</v>
      </c>
      <c r="BP282" s="75">
        <v>5.3571428571428603</v>
      </c>
      <c r="BQ282" s="93"/>
      <c r="BR282" s="93"/>
    </row>
    <row r="283" spans="2:70" x14ac:dyDescent="0.25">
      <c r="B283" s="82"/>
      <c r="C283" s="68"/>
      <c r="D283" s="61"/>
      <c r="E283" s="148"/>
      <c r="F283" s="149"/>
      <c r="G283" s="150"/>
      <c r="T283" s="82">
        <v>2014</v>
      </c>
      <c r="U283" s="68" t="s">
        <v>32</v>
      </c>
      <c r="V283" s="74" t="s">
        <v>118</v>
      </c>
      <c r="W283" s="38">
        <v>207</v>
      </c>
      <c r="X283" s="38">
        <v>58</v>
      </c>
      <c r="Y283" s="179">
        <v>28.019323671497599</v>
      </c>
      <c r="AO283" s="32">
        <v>2016</v>
      </c>
      <c r="AP283" s="48" t="s">
        <v>53</v>
      </c>
      <c r="AQ283" s="61">
        <v>139</v>
      </c>
      <c r="AR283" s="61">
        <v>192</v>
      </c>
      <c r="AS283" s="36">
        <v>16.6666666666667</v>
      </c>
      <c r="BK283" s="119">
        <v>2023</v>
      </c>
      <c r="BL283" s="74" t="s">
        <v>5</v>
      </c>
      <c r="BM283" s="74" t="s">
        <v>133</v>
      </c>
      <c r="BN283" s="61">
        <v>137</v>
      </c>
      <c r="BO283" s="61">
        <v>195</v>
      </c>
      <c r="BP283" s="75">
        <v>70.256410256410305</v>
      </c>
      <c r="BQ283" s="93"/>
      <c r="BR283" s="93"/>
    </row>
    <row r="284" spans="2:70" x14ac:dyDescent="0.25">
      <c r="B284" s="82"/>
      <c r="C284" s="68"/>
      <c r="D284" s="61"/>
      <c r="E284" s="148"/>
      <c r="F284" s="149"/>
      <c r="G284" s="150"/>
      <c r="T284" s="82">
        <v>2014</v>
      </c>
      <c r="U284" s="68" t="s">
        <v>32</v>
      </c>
      <c r="V284" s="74" t="s">
        <v>919</v>
      </c>
      <c r="W284" s="38">
        <v>204</v>
      </c>
      <c r="X284" s="38">
        <v>28</v>
      </c>
      <c r="Y284" s="179">
        <v>13.7254901960784</v>
      </c>
      <c r="AO284" s="32">
        <v>2016</v>
      </c>
      <c r="AP284" s="48" t="s">
        <v>99</v>
      </c>
      <c r="AQ284" s="61">
        <v>134</v>
      </c>
      <c r="AR284" s="61">
        <v>644</v>
      </c>
      <c r="AS284" s="36">
        <v>24.6894409937888</v>
      </c>
      <c r="BK284" s="119">
        <v>2023</v>
      </c>
      <c r="BL284" s="74" t="s">
        <v>5</v>
      </c>
      <c r="BM284" s="74" t="s">
        <v>134</v>
      </c>
      <c r="BN284" s="61">
        <v>49</v>
      </c>
      <c r="BO284" s="61">
        <v>195</v>
      </c>
      <c r="BP284" s="75">
        <v>25.128205128205099</v>
      </c>
      <c r="BQ284" s="93"/>
      <c r="BR284" s="93"/>
    </row>
    <row r="285" spans="2:70" x14ac:dyDescent="0.25">
      <c r="B285" s="82"/>
      <c r="C285" s="68"/>
      <c r="D285" s="61"/>
      <c r="E285" s="148"/>
      <c r="F285" s="149"/>
      <c r="G285" s="150"/>
      <c r="T285" s="82">
        <v>2014</v>
      </c>
      <c r="U285" s="68" t="s">
        <v>60</v>
      </c>
      <c r="V285" s="74" t="s">
        <v>118</v>
      </c>
      <c r="W285" s="38">
        <v>8</v>
      </c>
      <c r="X285" s="38" t="s">
        <v>137</v>
      </c>
      <c r="Y285" s="179" t="s">
        <v>137</v>
      </c>
      <c r="AO285" s="32">
        <v>2016</v>
      </c>
      <c r="AP285" s="48" t="s">
        <v>64</v>
      </c>
      <c r="AQ285" s="61">
        <v>537</v>
      </c>
      <c r="AR285" s="61">
        <v>259</v>
      </c>
      <c r="AS285" s="36">
        <v>16.988416988417001</v>
      </c>
      <c r="BK285" s="119">
        <v>2023</v>
      </c>
      <c r="BL285" s="74" t="s">
        <v>5</v>
      </c>
      <c r="BM285" s="74" t="s">
        <v>906</v>
      </c>
      <c r="BN285" s="61">
        <v>2</v>
      </c>
      <c r="BO285" s="61">
        <v>195</v>
      </c>
      <c r="BP285" s="75">
        <v>1.02564102564103</v>
      </c>
      <c r="BQ285" s="93"/>
      <c r="BR285" s="93"/>
    </row>
    <row r="286" spans="2:70" x14ac:dyDescent="0.25">
      <c r="B286" s="82"/>
      <c r="C286" s="68"/>
      <c r="D286" s="61"/>
      <c r="E286" s="148"/>
      <c r="F286" s="149"/>
      <c r="G286" s="150"/>
      <c r="T286" s="82">
        <v>2014</v>
      </c>
      <c r="U286" s="68" t="s">
        <v>61</v>
      </c>
      <c r="V286" s="74" t="s">
        <v>118</v>
      </c>
      <c r="W286" s="38">
        <v>127</v>
      </c>
      <c r="X286" s="38">
        <v>26</v>
      </c>
      <c r="Y286" s="179">
        <v>20.4724409448819</v>
      </c>
      <c r="AO286" s="32">
        <v>2016</v>
      </c>
      <c r="AP286" s="48" t="s">
        <v>100</v>
      </c>
      <c r="AQ286" s="61">
        <v>192</v>
      </c>
      <c r="AR286" s="61">
        <v>383</v>
      </c>
      <c r="AS286" s="36">
        <v>35.248041775456898</v>
      </c>
      <c r="BK286" s="119">
        <v>2023</v>
      </c>
      <c r="BL286" s="74" t="s">
        <v>5</v>
      </c>
      <c r="BM286" s="74" t="s">
        <v>907</v>
      </c>
      <c r="BN286" s="61">
        <v>4</v>
      </c>
      <c r="BO286" s="61">
        <v>195</v>
      </c>
      <c r="BP286" s="75">
        <v>2.0512820512820502</v>
      </c>
      <c r="BQ286" s="93"/>
      <c r="BR286" s="93"/>
    </row>
    <row r="287" spans="2:70" x14ac:dyDescent="0.25">
      <c r="B287" s="82"/>
      <c r="C287" s="68"/>
      <c r="D287" s="61"/>
      <c r="E287" s="148"/>
      <c r="F287" s="149"/>
      <c r="G287" s="150"/>
      <c r="T287" s="82">
        <v>2014</v>
      </c>
      <c r="U287" s="68" t="s">
        <v>61</v>
      </c>
      <c r="V287" s="74" t="s">
        <v>919</v>
      </c>
      <c r="W287" s="38">
        <v>113</v>
      </c>
      <c r="X287" s="38">
        <v>17</v>
      </c>
      <c r="Y287" s="179">
        <v>15.044247787610599</v>
      </c>
      <c r="AO287" s="32">
        <v>2016</v>
      </c>
      <c r="AP287" s="48" t="s">
        <v>35</v>
      </c>
      <c r="AQ287" s="61">
        <v>644</v>
      </c>
      <c r="AR287" s="61">
        <v>339</v>
      </c>
      <c r="AS287" s="36">
        <v>20.648967551622398</v>
      </c>
      <c r="BK287" s="119">
        <v>2023</v>
      </c>
      <c r="BL287" s="74" t="s">
        <v>5</v>
      </c>
      <c r="BM287" s="74" t="s">
        <v>135</v>
      </c>
      <c r="BN287" s="61">
        <v>3</v>
      </c>
      <c r="BO287" s="61">
        <v>195</v>
      </c>
      <c r="BP287" s="75">
        <v>1.5384615384615401</v>
      </c>
      <c r="BQ287" s="93"/>
      <c r="BR287" s="93"/>
    </row>
    <row r="288" spans="2:70" x14ac:dyDescent="0.25">
      <c r="B288" s="82"/>
      <c r="C288" s="68"/>
      <c r="D288" s="61"/>
      <c r="E288" s="148"/>
      <c r="F288" s="149"/>
      <c r="G288" s="150"/>
      <c r="T288" s="82">
        <v>2014</v>
      </c>
      <c r="U288" s="68" t="s">
        <v>94</v>
      </c>
      <c r="V288" s="74" t="s">
        <v>118</v>
      </c>
      <c r="W288" s="38">
        <v>129</v>
      </c>
      <c r="X288" s="38">
        <v>34</v>
      </c>
      <c r="Y288" s="179">
        <v>26.356589147286801</v>
      </c>
      <c r="AO288" s="32">
        <v>2016</v>
      </c>
      <c r="AP288" s="48" t="s">
        <v>36</v>
      </c>
      <c r="AQ288" s="61">
        <v>259</v>
      </c>
      <c r="AR288" s="61">
        <v>76</v>
      </c>
      <c r="AS288" s="36">
        <v>22.3684210526316</v>
      </c>
      <c r="BK288" s="119">
        <v>2023</v>
      </c>
      <c r="BL288" s="74" t="s">
        <v>6</v>
      </c>
      <c r="BM288" s="74" t="s">
        <v>133</v>
      </c>
      <c r="BN288" s="61">
        <v>309</v>
      </c>
      <c r="BO288" s="61">
        <v>478</v>
      </c>
      <c r="BP288" s="75">
        <v>64.644351464435204</v>
      </c>
      <c r="BQ288" s="93"/>
      <c r="BR288" s="93"/>
    </row>
    <row r="289" spans="2:70" x14ac:dyDescent="0.25">
      <c r="B289" s="82"/>
      <c r="C289" s="68"/>
      <c r="D289" s="61"/>
      <c r="E289" s="148"/>
      <c r="F289" s="149"/>
      <c r="G289" s="150"/>
      <c r="T289" s="82">
        <v>2014</v>
      </c>
      <c r="U289" s="68" t="s">
        <v>94</v>
      </c>
      <c r="V289" s="74" t="s">
        <v>919</v>
      </c>
      <c r="W289" s="38">
        <v>169</v>
      </c>
      <c r="X289" s="38">
        <v>24</v>
      </c>
      <c r="Y289" s="179">
        <v>14.2011834319527</v>
      </c>
      <c r="AO289" s="32">
        <v>2016</v>
      </c>
      <c r="AP289" s="48" t="s">
        <v>101</v>
      </c>
      <c r="AQ289" s="61">
        <v>339</v>
      </c>
      <c r="AR289" s="61">
        <v>376</v>
      </c>
      <c r="AS289" s="36">
        <v>26.329787234042598</v>
      </c>
      <c r="BK289" s="119">
        <v>2023</v>
      </c>
      <c r="BL289" s="74" t="s">
        <v>6</v>
      </c>
      <c r="BM289" s="74" t="s">
        <v>134</v>
      </c>
      <c r="BN289" s="61">
        <v>143</v>
      </c>
      <c r="BO289" s="61">
        <v>478</v>
      </c>
      <c r="BP289" s="75">
        <v>29.9163179916318</v>
      </c>
      <c r="BQ289" s="93"/>
      <c r="BR289" s="93"/>
    </row>
    <row r="290" spans="2:70" x14ac:dyDescent="0.25">
      <c r="B290" s="82"/>
      <c r="C290" s="68"/>
      <c r="D290" s="61"/>
      <c r="E290" s="148"/>
      <c r="F290" s="149"/>
      <c r="G290" s="150"/>
      <c r="T290" s="82">
        <v>2014</v>
      </c>
      <c r="U290" s="68" t="s">
        <v>62</v>
      </c>
      <c r="V290" s="74" t="s">
        <v>118</v>
      </c>
      <c r="W290" s="38">
        <v>73</v>
      </c>
      <c r="X290" s="38">
        <v>7</v>
      </c>
      <c r="Y290" s="179">
        <v>9.5890410958904102</v>
      </c>
      <c r="AO290" s="32">
        <v>2016</v>
      </c>
      <c r="AP290" s="48" t="s">
        <v>102</v>
      </c>
      <c r="AQ290" s="61">
        <v>383</v>
      </c>
      <c r="AR290" s="61">
        <v>338</v>
      </c>
      <c r="AS290" s="36">
        <v>21.301775147929</v>
      </c>
      <c r="BK290" s="119">
        <v>2023</v>
      </c>
      <c r="BL290" s="74" t="s">
        <v>6</v>
      </c>
      <c r="BM290" s="74" t="s">
        <v>906</v>
      </c>
      <c r="BN290" s="61">
        <v>6</v>
      </c>
      <c r="BO290" s="61">
        <v>478</v>
      </c>
      <c r="BP290" s="75">
        <v>1.2552301255230101</v>
      </c>
      <c r="BQ290" s="93"/>
      <c r="BR290" s="93"/>
    </row>
    <row r="291" spans="2:70" x14ac:dyDescent="0.25">
      <c r="B291" s="82"/>
      <c r="C291" s="68"/>
      <c r="D291" s="61"/>
      <c r="E291" s="148"/>
      <c r="F291" s="149"/>
      <c r="G291" s="150"/>
      <c r="T291" s="82">
        <v>2014</v>
      </c>
      <c r="U291" s="68" t="s">
        <v>62</v>
      </c>
      <c r="V291" s="74" t="s">
        <v>919</v>
      </c>
      <c r="W291" s="38">
        <v>72</v>
      </c>
      <c r="X291" s="38">
        <v>12</v>
      </c>
      <c r="Y291" s="179">
        <v>16.6666666666667</v>
      </c>
      <c r="AO291" s="32">
        <v>2016</v>
      </c>
      <c r="AP291" s="48" t="s">
        <v>103</v>
      </c>
      <c r="AQ291" s="61">
        <v>76</v>
      </c>
      <c r="AR291" s="61">
        <v>782</v>
      </c>
      <c r="AS291" s="36">
        <v>13.9386189258312</v>
      </c>
      <c r="BK291" s="119">
        <v>2023</v>
      </c>
      <c r="BL291" s="74" t="s">
        <v>6</v>
      </c>
      <c r="BM291" s="74" t="s">
        <v>907</v>
      </c>
      <c r="BN291" s="61">
        <v>19</v>
      </c>
      <c r="BO291" s="61">
        <v>478</v>
      </c>
      <c r="BP291" s="75">
        <v>3.97489539748954</v>
      </c>
      <c r="BQ291" s="93"/>
      <c r="BR291" s="93"/>
    </row>
    <row r="292" spans="2:70" x14ac:dyDescent="0.25">
      <c r="B292" s="82"/>
      <c r="C292" s="68"/>
      <c r="D292" s="61"/>
      <c r="E292" s="148"/>
      <c r="F292" s="149"/>
      <c r="G292" s="150"/>
      <c r="T292" s="82">
        <v>2014</v>
      </c>
      <c r="U292" s="68" t="s">
        <v>44</v>
      </c>
      <c r="V292" s="74" t="s">
        <v>118</v>
      </c>
      <c r="W292" s="38">
        <v>108</v>
      </c>
      <c r="X292" s="38">
        <v>23</v>
      </c>
      <c r="Y292" s="179">
        <v>21.296296296296301</v>
      </c>
      <c r="AO292" s="32">
        <v>2016</v>
      </c>
      <c r="AP292" s="48" t="s">
        <v>65</v>
      </c>
      <c r="AQ292" s="61">
        <v>376</v>
      </c>
      <c r="AR292" s="61">
        <v>214</v>
      </c>
      <c r="AS292" s="36">
        <v>15.4205607476636</v>
      </c>
      <c r="BK292" s="119">
        <v>2023</v>
      </c>
      <c r="BL292" s="74" t="s">
        <v>6</v>
      </c>
      <c r="BM292" s="74" t="s">
        <v>135</v>
      </c>
      <c r="BN292" s="61">
        <v>1</v>
      </c>
      <c r="BO292" s="61">
        <v>478</v>
      </c>
      <c r="BP292" s="75">
        <v>0.2092050209205</v>
      </c>
      <c r="BQ292" s="93"/>
      <c r="BR292" s="93"/>
    </row>
    <row r="293" spans="2:70" x14ac:dyDescent="0.25">
      <c r="B293" s="82"/>
      <c r="C293" s="68"/>
      <c r="D293" s="61"/>
      <c r="E293" s="148"/>
      <c r="F293" s="149"/>
      <c r="G293" s="150"/>
      <c r="T293" s="82">
        <v>2014</v>
      </c>
      <c r="U293" s="68" t="s">
        <v>44</v>
      </c>
      <c r="V293" s="74" t="s">
        <v>919</v>
      </c>
      <c r="W293" s="38">
        <v>110</v>
      </c>
      <c r="X293" s="38">
        <v>11</v>
      </c>
      <c r="Y293" s="179">
        <v>10</v>
      </c>
      <c r="AO293" s="32">
        <v>2016</v>
      </c>
      <c r="AP293" s="48" t="s">
        <v>54</v>
      </c>
      <c r="AQ293" s="61">
        <v>338</v>
      </c>
      <c r="AR293" s="61">
        <v>639</v>
      </c>
      <c r="AS293" s="36">
        <v>16.275430359937399</v>
      </c>
      <c r="BK293" s="119">
        <v>2024</v>
      </c>
      <c r="BL293" s="74" t="s">
        <v>2</v>
      </c>
      <c r="BM293" s="74" t="s">
        <v>133</v>
      </c>
      <c r="BN293" s="61">
        <v>307</v>
      </c>
      <c r="BO293" s="61">
        <v>524</v>
      </c>
      <c r="BP293" s="75">
        <v>58.587786259542</v>
      </c>
      <c r="BQ293" s="93"/>
      <c r="BR293" s="93"/>
    </row>
    <row r="294" spans="2:70" x14ac:dyDescent="0.25">
      <c r="B294" s="82"/>
      <c r="C294" s="68"/>
      <c r="D294" s="61"/>
      <c r="E294" s="148"/>
      <c r="F294" s="149"/>
      <c r="G294" s="150"/>
      <c r="T294" s="82">
        <v>2014</v>
      </c>
      <c r="U294" s="68" t="s">
        <v>95</v>
      </c>
      <c r="V294" s="74" t="s">
        <v>118</v>
      </c>
      <c r="W294" s="38">
        <v>88</v>
      </c>
      <c r="X294" s="38">
        <v>26</v>
      </c>
      <c r="Y294" s="179">
        <v>29.5454545454546</v>
      </c>
      <c r="AO294" s="32">
        <v>2016</v>
      </c>
      <c r="AP294" s="48" t="s">
        <v>82</v>
      </c>
      <c r="AQ294" s="61">
        <v>782</v>
      </c>
      <c r="AR294" s="61">
        <v>260</v>
      </c>
      <c r="AS294" s="36">
        <v>22.307692307692299</v>
      </c>
      <c r="BK294" s="119">
        <v>2024</v>
      </c>
      <c r="BL294" s="74" t="s">
        <v>2</v>
      </c>
      <c r="BM294" s="74" t="s">
        <v>134</v>
      </c>
      <c r="BN294" s="61">
        <v>183</v>
      </c>
      <c r="BO294" s="61">
        <v>524</v>
      </c>
      <c r="BP294" s="75">
        <v>34.923664122137403</v>
      </c>
      <c r="BQ294" s="93"/>
      <c r="BR294" s="93"/>
    </row>
    <row r="295" spans="2:70" x14ac:dyDescent="0.25">
      <c r="B295" s="82"/>
      <c r="C295" s="68"/>
      <c r="D295" s="61"/>
      <c r="E295" s="148"/>
      <c r="F295" s="149"/>
      <c r="G295" s="150"/>
      <c r="T295" s="82">
        <v>2014</v>
      </c>
      <c r="U295" s="68" t="s">
        <v>95</v>
      </c>
      <c r="V295" s="74" t="s">
        <v>919</v>
      </c>
      <c r="W295" s="38">
        <v>101</v>
      </c>
      <c r="X295" s="38">
        <v>11</v>
      </c>
      <c r="Y295" s="179">
        <v>10.891089108910901</v>
      </c>
      <c r="AO295" s="32">
        <v>2016</v>
      </c>
      <c r="AP295" s="48" t="s">
        <v>104</v>
      </c>
      <c r="AQ295" s="61">
        <v>214</v>
      </c>
      <c r="AR295" s="61">
        <v>83</v>
      </c>
      <c r="AS295" s="36">
        <v>13.253012048192801</v>
      </c>
      <c r="BK295" s="119">
        <v>2024</v>
      </c>
      <c r="BL295" s="74" t="s">
        <v>2</v>
      </c>
      <c r="BM295" s="74" t="s">
        <v>906</v>
      </c>
      <c r="BN295" s="61">
        <v>10</v>
      </c>
      <c r="BO295" s="61">
        <v>524</v>
      </c>
      <c r="BP295" s="75">
        <v>1.90839694656489</v>
      </c>
      <c r="BQ295" s="93"/>
      <c r="BR295" s="93"/>
    </row>
    <row r="296" spans="2:70" x14ac:dyDescent="0.25">
      <c r="B296" s="82"/>
      <c r="C296" s="68"/>
      <c r="D296" s="61"/>
      <c r="E296" s="148"/>
      <c r="F296" s="149"/>
      <c r="G296" s="150"/>
      <c r="T296" s="82">
        <v>2014</v>
      </c>
      <c r="U296" s="68" t="s">
        <v>96</v>
      </c>
      <c r="V296" s="74" t="s">
        <v>118</v>
      </c>
      <c r="W296" s="38">
        <v>127</v>
      </c>
      <c r="X296" s="38">
        <v>27</v>
      </c>
      <c r="Y296" s="179">
        <v>21.259842519685002</v>
      </c>
      <c r="AO296" s="32">
        <v>2016</v>
      </c>
      <c r="AP296" s="48" t="s">
        <v>83</v>
      </c>
      <c r="AQ296" s="61">
        <v>639</v>
      </c>
      <c r="AR296" s="61">
        <v>435</v>
      </c>
      <c r="AS296" s="36">
        <v>29.8850574712644</v>
      </c>
      <c r="BK296" s="119">
        <v>2024</v>
      </c>
      <c r="BL296" s="74" t="s">
        <v>2</v>
      </c>
      <c r="BM296" s="74" t="s">
        <v>907</v>
      </c>
      <c r="BN296" s="61">
        <v>17</v>
      </c>
      <c r="BO296" s="61">
        <v>524</v>
      </c>
      <c r="BP296" s="75">
        <v>3.2442748091603102</v>
      </c>
      <c r="BQ296" s="93"/>
      <c r="BR296" s="93"/>
    </row>
    <row r="297" spans="2:70" x14ac:dyDescent="0.25">
      <c r="B297" s="82"/>
      <c r="C297" s="68"/>
      <c r="D297" s="61"/>
      <c r="E297" s="148"/>
      <c r="F297" s="149"/>
      <c r="G297" s="150"/>
      <c r="T297" s="82">
        <v>2014</v>
      </c>
      <c r="U297" s="68" t="s">
        <v>96</v>
      </c>
      <c r="V297" s="74" t="s">
        <v>919</v>
      </c>
      <c r="W297" s="38">
        <v>174</v>
      </c>
      <c r="X297" s="38">
        <v>18</v>
      </c>
      <c r="Y297" s="179">
        <v>10.3448275862069</v>
      </c>
      <c r="AO297" s="32">
        <v>2016</v>
      </c>
      <c r="AP297" s="48" t="s">
        <v>55</v>
      </c>
      <c r="AQ297" s="61">
        <v>260</v>
      </c>
      <c r="AR297" s="61">
        <v>1137</v>
      </c>
      <c r="AS297" s="36">
        <v>14.3359718557608</v>
      </c>
      <c r="BK297" s="119">
        <v>2024</v>
      </c>
      <c r="BL297" s="74" t="s">
        <v>2</v>
      </c>
      <c r="BM297" s="74" t="s">
        <v>135</v>
      </c>
      <c r="BN297" s="61">
        <v>7</v>
      </c>
      <c r="BO297" s="61">
        <v>524</v>
      </c>
      <c r="BP297" s="75">
        <v>1.33587786259542</v>
      </c>
      <c r="BQ297" s="93"/>
      <c r="BR297" s="93"/>
    </row>
    <row r="298" spans="2:70" x14ac:dyDescent="0.25">
      <c r="B298" s="82"/>
      <c r="C298" s="68"/>
      <c r="D298" s="61"/>
      <c r="E298" s="148"/>
      <c r="F298" s="149"/>
      <c r="G298" s="150"/>
      <c r="T298" s="82">
        <v>2014</v>
      </c>
      <c r="U298" s="68" t="s">
        <v>74</v>
      </c>
      <c r="V298" s="74" t="s">
        <v>118</v>
      </c>
      <c r="W298" s="38">
        <v>204</v>
      </c>
      <c r="X298" s="38">
        <v>50</v>
      </c>
      <c r="Y298" s="179">
        <v>24.509803921568601</v>
      </c>
      <c r="AO298" s="32">
        <v>2016</v>
      </c>
      <c r="AP298" s="48" t="s">
        <v>110</v>
      </c>
      <c r="AQ298" s="61">
        <v>83</v>
      </c>
      <c r="AR298" s="61">
        <v>1713</v>
      </c>
      <c r="AS298" s="36">
        <v>16.462346760070101</v>
      </c>
      <c r="BK298" s="119">
        <v>2024</v>
      </c>
      <c r="BL298" s="74" t="s">
        <v>3</v>
      </c>
      <c r="BM298" s="74" t="s">
        <v>133</v>
      </c>
      <c r="BN298" s="61">
        <v>220</v>
      </c>
      <c r="BO298" s="61">
        <v>277</v>
      </c>
      <c r="BP298" s="75">
        <v>79.422382671480193</v>
      </c>
      <c r="BQ298" s="93"/>
      <c r="BR298" s="93"/>
    </row>
    <row r="299" spans="2:70" x14ac:dyDescent="0.25">
      <c r="B299" s="82"/>
      <c r="C299" s="68"/>
      <c r="D299" s="61"/>
      <c r="E299" s="148"/>
      <c r="F299" s="149"/>
      <c r="G299" s="150"/>
      <c r="T299" s="82">
        <v>2014</v>
      </c>
      <c r="U299" s="68" t="s">
        <v>74</v>
      </c>
      <c r="V299" s="74" t="s">
        <v>919</v>
      </c>
      <c r="W299" s="38">
        <v>218</v>
      </c>
      <c r="X299" s="38">
        <v>33</v>
      </c>
      <c r="Y299" s="179">
        <v>15.1376146788991</v>
      </c>
      <c r="AO299" s="32">
        <v>2017</v>
      </c>
      <c r="AP299" s="48" t="s">
        <v>8</v>
      </c>
      <c r="AQ299" s="61">
        <v>453</v>
      </c>
      <c r="AR299" s="61">
        <v>165</v>
      </c>
      <c r="AS299" s="36">
        <v>30.303030303030301</v>
      </c>
      <c r="BK299" s="119">
        <v>2024</v>
      </c>
      <c r="BL299" s="74" t="s">
        <v>3</v>
      </c>
      <c r="BM299" s="74" t="s">
        <v>134</v>
      </c>
      <c r="BN299" s="61">
        <v>41</v>
      </c>
      <c r="BO299" s="61">
        <v>277</v>
      </c>
      <c r="BP299" s="75">
        <v>14.8014440433213</v>
      </c>
      <c r="BQ299" s="93"/>
      <c r="BR299" s="93"/>
    </row>
    <row r="300" spans="2:70" x14ac:dyDescent="0.25">
      <c r="B300" s="82"/>
      <c r="C300" s="68"/>
      <c r="D300" s="61"/>
      <c r="E300" s="148"/>
      <c r="F300" s="149"/>
      <c r="G300" s="150"/>
      <c r="T300" s="82">
        <v>2014</v>
      </c>
      <c r="U300" s="68" t="s">
        <v>45</v>
      </c>
      <c r="V300" s="74" t="s">
        <v>118</v>
      </c>
      <c r="W300" s="38">
        <v>66</v>
      </c>
      <c r="X300" s="38">
        <v>9</v>
      </c>
      <c r="Y300" s="179">
        <v>13.636363636363599</v>
      </c>
      <c r="AO300" s="32">
        <v>2017</v>
      </c>
      <c r="AP300" s="48" t="s">
        <v>9</v>
      </c>
      <c r="AQ300" s="61">
        <v>1135</v>
      </c>
      <c r="AR300" s="61">
        <v>169</v>
      </c>
      <c r="AS300" s="36">
        <v>23.076923076923102</v>
      </c>
      <c r="BK300" s="119">
        <v>2024</v>
      </c>
      <c r="BL300" s="74" t="s">
        <v>3</v>
      </c>
      <c r="BM300" s="74" t="s">
        <v>906</v>
      </c>
      <c r="BN300" s="61">
        <v>2</v>
      </c>
      <c r="BO300" s="61">
        <v>277</v>
      </c>
      <c r="BP300" s="75">
        <v>0.72202166064981999</v>
      </c>
      <c r="BQ300" s="93"/>
      <c r="BR300" s="93"/>
    </row>
    <row r="301" spans="2:70" x14ac:dyDescent="0.25">
      <c r="B301" s="82"/>
      <c r="C301" s="68"/>
      <c r="D301" s="61"/>
      <c r="E301" s="148"/>
      <c r="F301" s="149"/>
      <c r="G301" s="150"/>
      <c r="T301" s="82">
        <v>2014</v>
      </c>
      <c r="U301" s="68" t="s">
        <v>45</v>
      </c>
      <c r="V301" s="74" t="s">
        <v>919</v>
      </c>
      <c r="W301" s="38">
        <v>37</v>
      </c>
      <c r="X301" s="38">
        <v>5</v>
      </c>
      <c r="Y301" s="179">
        <v>13.5135135135135</v>
      </c>
      <c r="AO301" s="32">
        <v>2017</v>
      </c>
      <c r="AP301" s="48" t="s">
        <v>84</v>
      </c>
      <c r="AQ301" s="61">
        <v>1781</v>
      </c>
      <c r="AR301" s="61">
        <v>361</v>
      </c>
      <c r="AS301" s="36">
        <v>12.4653739612188</v>
      </c>
      <c r="BK301" s="119">
        <v>2024</v>
      </c>
      <c r="BL301" s="74" t="s">
        <v>3</v>
      </c>
      <c r="BM301" s="74" t="s">
        <v>907</v>
      </c>
      <c r="BN301" s="61">
        <v>14</v>
      </c>
      <c r="BO301" s="61">
        <v>277</v>
      </c>
      <c r="BP301" s="75">
        <v>5.0541516245487399</v>
      </c>
      <c r="BQ301" s="93"/>
      <c r="BR301" s="93"/>
    </row>
    <row r="302" spans="2:70" x14ac:dyDescent="0.25">
      <c r="B302" s="82"/>
      <c r="C302" s="68"/>
      <c r="D302" s="61"/>
      <c r="E302" s="148"/>
      <c r="F302" s="149"/>
      <c r="G302" s="150"/>
      <c r="T302" s="82">
        <v>2014</v>
      </c>
      <c r="U302" s="68" t="s">
        <v>97</v>
      </c>
      <c r="V302" s="74" t="s">
        <v>118</v>
      </c>
      <c r="W302" s="38">
        <v>608</v>
      </c>
      <c r="X302" s="38">
        <v>139</v>
      </c>
      <c r="Y302" s="179">
        <v>22.8618421052632</v>
      </c>
      <c r="AO302" s="32">
        <v>2017</v>
      </c>
      <c r="AP302" s="48" t="s">
        <v>10</v>
      </c>
      <c r="AQ302" s="61">
        <v>165</v>
      </c>
      <c r="AR302" s="61">
        <v>421</v>
      </c>
      <c r="AS302" s="36">
        <v>21.852731591448901</v>
      </c>
      <c r="BK302" s="119">
        <v>2024</v>
      </c>
      <c r="BL302" s="74" t="s">
        <v>4</v>
      </c>
      <c r="BM302" s="74" t="s">
        <v>133</v>
      </c>
      <c r="BN302" s="61">
        <v>95</v>
      </c>
      <c r="BO302" s="61">
        <v>125</v>
      </c>
      <c r="BP302" s="75">
        <v>76</v>
      </c>
      <c r="BQ302" s="93"/>
      <c r="BR302" s="93"/>
    </row>
    <row r="303" spans="2:70" x14ac:dyDescent="0.25">
      <c r="B303" s="82"/>
      <c r="C303" s="68"/>
      <c r="D303" s="61"/>
      <c r="E303" s="148"/>
      <c r="F303" s="149"/>
      <c r="G303" s="150"/>
      <c r="T303" s="82">
        <v>2014</v>
      </c>
      <c r="U303" s="68" t="s">
        <v>97</v>
      </c>
      <c r="V303" s="74" t="s">
        <v>919</v>
      </c>
      <c r="W303" s="38">
        <v>734</v>
      </c>
      <c r="X303" s="38">
        <v>92</v>
      </c>
      <c r="Y303" s="179">
        <v>12.534059945504101</v>
      </c>
      <c r="AO303" s="32">
        <v>2017</v>
      </c>
      <c r="AP303" s="48" t="s">
        <v>85</v>
      </c>
      <c r="AQ303" s="61">
        <v>169</v>
      </c>
      <c r="AR303" s="61">
        <v>216</v>
      </c>
      <c r="AS303" s="36">
        <v>16.203703703703699</v>
      </c>
      <c r="BK303" s="119">
        <v>2024</v>
      </c>
      <c r="BL303" s="74" t="s">
        <v>4</v>
      </c>
      <c r="BM303" s="74" t="s">
        <v>134</v>
      </c>
      <c r="BN303" s="61">
        <v>21</v>
      </c>
      <c r="BO303" s="61">
        <v>125</v>
      </c>
      <c r="BP303" s="75">
        <v>16.8</v>
      </c>
      <c r="BQ303" s="93"/>
      <c r="BR303" s="93"/>
    </row>
    <row r="304" spans="2:70" x14ac:dyDescent="0.25">
      <c r="B304" s="82"/>
      <c r="C304" s="68"/>
      <c r="D304" s="61"/>
      <c r="E304" s="148"/>
      <c r="F304" s="149"/>
      <c r="G304" s="150"/>
      <c r="T304" s="82">
        <v>2014</v>
      </c>
      <c r="U304" s="68" t="s">
        <v>75</v>
      </c>
      <c r="V304" s="74" t="s">
        <v>118</v>
      </c>
      <c r="W304" s="38">
        <v>108</v>
      </c>
      <c r="X304" s="38">
        <v>20</v>
      </c>
      <c r="Y304" s="179">
        <v>18.518518518518501</v>
      </c>
      <c r="AO304" s="32">
        <v>2017</v>
      </c>
      <c r="AP304" s="48" t="s">
        <v>11</v>
      </c>
      <c r="AQ304" s="61">
        <v>361</v>
      </c>
      <c r="AR304" s="61">
        <v>404</v>
      </c>
      <c r="AS304" s="36">
        <v>28.465346534653499</v>
      </c>
      <c r="BK304" s="119">
        <v>2024</v>
      </c>
      <c r="BL304" s="74" t="s">
        <v>4</v>
      </c>
      <c r="BM304" s="74" t="s">
        <v>907</v>
      </c>
      <c r="BN304" s="61">
        <v>9</v>
      </c>
      <c r="BO304" s="61">
        <v>125</v>
      </c>
      <c r="BP304" s="75">
        <v>7.2</v>
      </c>
      <c r="BQ304" s="93"/>
      <c r="BR304" s="93"/>
    </row>
    <row r="305" spans="2:70" x14ac:dyDescent="0.25">
      <c r="B305" s="82"/>
      <c r="C305" s="68"/>
      <c r="D305" s="61"/>
      <c r="E305" s="148"/>
      <c r="F305" s="149"/>
      <c r="G305" s="150"/>
      <c r="T305" s="82">
        <v>2014</v>
      </c>
      <c r="U305" s="68" t="s">
        <v>75</v>
      </c>
      <c r="V305" s="74" t="s">
        <v>919</v>
      </c>
      <c r="W305" s="38">
        <v>153</v>
      </c>
      <c r="X305" s="38">
        <v>20</v>
      </c>
      <c r="Y305" s="179">
        <v>13.071895424836599</v>
      </c>
      <c r="AO305" s="32">
        <v>2017</v>
      </c>
      <c r="AP305" s="48" t="s">
        <v>12</v>
      </c>
      <c r="AQ305" s="61">
        <v>421</v>
      </c>
      <c r="AR305" s="61">
        <v>314</v>
      </c>
      <c r="AS305" s="36">
        <v>21.656050955413999</v>
      </c>
      <c r="BK305" s="119">
        <v>2024</v>
      </c>
      <c r="BL305" s="74" t="s">
        <v>5</v>
      </c>
      <c r="BM305" s="74" t="s">
        <v>133</v>
      </c>
      <c r="BN305" s="61">
        <v>118</v>
      </c>
      <c r="BO305" s="61">
        <v>186</v>
      </c>
      <c r="BP305" s="75">
        <v>63.440860215053803</v>
      </c>
      <c r="BQ305" s="93"/>
      <c r="BR305" s="93"/>
    </row>
    <row r="306" spans="2:70" x14ac:dyDescent="0.25">
      <c r="B306" s="82"/>
      <c r="C306" s="68"/>
      <c r="D306" s="61"/>
      <c r="E306" s="148"/>
      <c r="F306" s="149"/>
      <c r="G306" s="150"/>
      <c r="T306" s="82">
        <v>2014</v>
      </c>
      <c r="U306" s="68" t="s">
        <v>46</v>
      </c>
      <c r="V306" s="74" t="s">
        <v>118</v>
      </c>
      <c r="W306" s="38">
        <v>253</v>
      </c>
      <c r="X306" s="38">
        <v>53</v>
      </c>
      <c r="Y306" s="179">
        <v>20.948616600790501</v>
      </c>
      <c r="AO306" s="32">
        <v>2017</v>
      </c>
      <c r="AP306" s="48" t="s">
        <v>56</v>
      </c>
      <c r="AQ306" s="61">
        <v>216</v>
      </c>
      <c r="AR306" s="61">
        <v>214</v>
      </c>
      <c r="AS306" s="36">
        <v>9.8130841121495305</v>
      </c>
      <c r="BK306" s="119">
        <v>2024</v>
      </c>
      <c r="BL306" s="74" t="s">
        <v>5</v>
      </c>
      <c r="BM306" s="74" t="s">
        <v>134</v>
      </c>
      <c r="BN306" s="61">
        <v>58</v>
      </c>
      <c r="BO306" s="61">
        <v>186</v>
      </c>
      <c r="BP306" s="75">
        <v>31.1827956989247</v>
      </c>
      <c r="BQ306" s="93"/>
      <c r="BR306" s="93"/>
    </row>
    <row r="307" spans="2:70" x14ac:dyDescent="0.25">
      <c r="B307" s="82"/>
      <c r="C307" s="68"/>
      <c r="D307" s="61"/>
      <c r="E307" s="148"/>
      <c r="F307" s="149"/>
      <c r="G307" s="150"/>
      <c r="T307" s="82">
        <v>2014</v>
      </c>
      <c r="U307" s="68" t="s">
        <v>46</v>
      </c>
      <c r="V307" s="74" t="s">
        <v>919</v>
      </c>
      <c r="W307" s="38">
        <v>289</v>
      </c>
      <c r="X307" s="38">
        <v>29</v>
      </c>
      <c r="Y307" s="179">
        <v>10.0346020761246</v>
      </c>
      <c r="AO307" s="32">
        <v>2017</v>
      </c>
      <c r="AP307" s="48" t="s">
        <v>13</v>
      </c>
      <c r="AQ307" s="61">
        <v>404</v>
      </c>
      <c r="AR307" s="61">
        <v>113</v>
      </c>
      <c r="AS307" s="36">
        <v>23.008849557522101</v>
      </c>
      <c r="BK307" s="119">
        <v>2024</v>
      </c>
      <c r="BL307" s="74" t="s">
        <v>5</v>
      </c>
      <c r="BM307" s="74" t="s">
        <v>906</v>
      </c>
      <c r="BN307" s="61">
        <v>4</v>
      </c>
      <c r="BO307" s="61">
        <v>186</v>
      </c>
      <c r="BP307" s="75">
        <v>2.1505376344085998</v>
      </c>
      <c r="BQ307" s="93"/>
      <c r="BR307" s="93"/>
    </row>
    <row r="308" spans="2:70" x14ac:dyDescent="0.25">
      <c r="B308" s="82"/>
      <c r="C308" s="68"/>
      <c r="D308" s="61"/>
      <c r="E308" s="148"/>
      <c r="F308" s="149"/>
      <c r="G308" s="150"/>
      <c r="T308" s="82">
        <v>2014</v>
      </c>
      <c r="U308" s="68" t="s">
        <v>63</v>
      </c>
      <c r="V308" s="74" t="s">
        <v>118</v>
      </c>
      <c r="W308" s="38">
        <v>84</v>
      </c>
      <c r="X308" s="38">
        <v>8</v>
      </c>
      <c r="Y308" s="179">
        <v>9.5238095238095308</v>
      </c>
      <c r="AO308" s="32">
        <v>2017</v>
      </c>
      <c r="AP308" s="48" t="s">
        <v>14</v>
      </c>
      <c r="AQ308" s="61">
        <v>314</v>
      </c>
      <c r="AR308" s="61">
        <v>222</v>
      </c>
      <c r="AS308" s="36">
        <v>14.4144144144144</v>
      </c>
      <c r="BK308" s="119">
        <v>2024</v>
      </c>
      <c r="BL308" s="74" t="s">
        <v>5</v>
      </c>
      <c r="BM308" s="74" t="s">
        <v>907</v>
      </c>
      <c r="BN308" s="61">
        <v>5</v>
      </c>
      <c r="BO308" s="61">
        <v>186</v>
      </c>
      <c r="BP308" s="75">
        <v>2.6881720430107499</v>
      </c>
      <c r="BQ308" s="93"/>
      <c r="BR308" s="93"/>
    </row>
    <row r="309" spans="2:70" x14ac:dyDescent="0.25">
      <c r="B309" s="82"/>
      <c r="C309" s="68"/>
      <c r="D309" s="61"/>
      <c r="E309" s="148"/>
      <c r="F309" s="149"/>
      <c r="G309" s="150"/>
      <c r="T309" s="82">
        <v>2014</v>
      </c>
      <c r="U309" s="68" t="s">
        <v>63</v>
      </c>
      <c r="V309" s="74" t="s">
        <v>919</v>
      </c>
      <c r="W309" s="38">
        <v>57</v>
      </c>
      <c r="X309" s="38">
        <v>11</v>
      </c>
      <c r="Y309" s="179">
        <v>19.2982456140351</v>
      </c>
      <c r="AO309" s="32">
        <v>2017</v>
      </c>
      <c r="AP309" s="48" t="s">
        <v>86</v>
      </c>
      <c r="AQ309" s="61">
        <v>214</v>
      </c>
      <c r="AR309" s="61">
        <v>1037</v>
      </c>
      <c r="AS309" s="36">
        <v>18.4185149469624</v>
      </c>
      <c r="BK309" s="119">
        <v>2024</v>
      </c>
      <c r="BL309" s="74" t="s">
        <v>5</v>
      </c>
      <c r="BM309" s="74" t="s">
        <v>135</v>
      </c>
      <c r="BN309" s="61">
        <v>1</v>
      </c>
      <c r="BO309" s="61">
        <v>186</v>
      </c>
      <c r="BP309" s="75">
        <v>0.53763440860214995</v>
      </c>
      <c r="BQ309" s="93"/>
      <c r="BR309" s="93"/>
    </row>
    <row r="310" spans="2:70" x14ac:dyDescent="0.25">
      <c r="B310" s="82"/>
      <c r="C310" s="68"/>
      <c r="D310" s="61"/>
      <c r="E310" s="148"/>
      <c r="F310" s="149"/>
      <c r="G310" s="150"/>
      <c r="T310" s="82">
        <v>2014</v>
      </c>
      <c r="U310" s="68" t="s">
        <v>47</v>
      </c>
      <c r="V310" s="74" t="s">
        <v>118</v>
      </c>
      <c r="W310" s="38">
        <v>187</v>
      </c>
      <c r="X310" s="38">
        <v>43</v>
      </c>
      <c r="Y310" s="179">
        <v>22.994652406417099</v>
      </c>
      <c r="AO310" s="32">
        <v>2017</v>
      </c>
      <c r="AP310" s="48" t="s">
        <v>88</v>
      </c>
      <c r="AQ310" s="61">
        <v>113</v>
      </c>
      <c r="AR310" s="61">
        <v>25</v>
      </c>
      <c r="AS310" s="36" t="s">
        <v>137</v>
      </c>
      <c r="BK310" s="119">
        <v>2024</v>
      </c>
      <c r="BL310" s="74" t="s">
        <v>6</v>
      </c>
      <c r="BM310" s="74" t="s">
        <v>133</v>
      </c>
      <c r="BN310" s="61">
        <v>330</v>
      </c>
      <c r="BO310" s="61">
        <v>496</v>
      </c>
      <c r="BP310" s="75">
        <v>66.5322580645161</v>
      </c>
      <c r="BQ310" s="93"/>
      <c r="BR310" s="93"/>
    </row>
    <row r="311" spans="2:70" x14ac:dyDescent="0.25">
      <c r="B311" s="82"/>
      <c r="C311" s="68"/>
      <c r="D311" s="61"/>
      <c r="E311" s="148"/>
      <c r="F311" s="149"/>
      <c r="G311" s="150"/>
      <c r="T311" s="82">
        <v>2014</v>
      </c>
      <c r="U311" s="68" t="s">
        <v>47</v>
      </c>
      <c r="V311" s="74" t="s">
        <v>919</v>
      </c>
      <c r="W311" s="38">
        <v>146</v>
      </c>
      <c r="X311" s="38">
        <v>22</v>
      </c>
      <c r="Y311" s="179">
        <v>15.068493150684899</v>
      </c>
      <c r="AO311" s="32">
        <v>2017</v>
      </c>
      <c r="AP311" s="48" t="s">
        <v>37</v>
      </c>
      <c r="AQ311" s="61">
        <v>222</v>
      </c>
      <c r="AR311" s="61">
        <v>230</v>
      </c>
      <c r="AS311" s="36">
        <v>22.6086956521739</v>
      </c>
      <c r="BK311" s="119">
        <v>2024</v>
      </c>
      <c r="BL311" s="74" t="s">
        <v>6</v>
      </c>
      <c r="BM311" s="74" t="s">
        <v>134</v>
      </c>
      <c r="BN311" s="61">
        <v>136</v>
      </c>
      <c r="BO311" s="61">
        <v>496</v>
      </c>
      <c r="BP311" s="75">
        <v>27.419354838709701</v>
      </c>
      <c r="BQ311" s="93"/>
      <c r="BR311" s="93"/>
    </row>
    <row r="312" spans="2:70" x14ac:dyDescent="0.25">
      <c r="B312" s="82"/>
      <c r="C312" s="68"/>
      <c r="D312" s="61"/>
      <c r="E312" s="148"/>
      <c r="F312" s="149"/>
      <c r="G312" s="150"/>
      <c r="T312" s="82">
        <v>2014</v>
      </c>
      <c r="U312" s="68" t="s">
        <v>76</v>
      </c>
      <c r="V312" s="74" t="s">
        <v>118</v>
      </c>
      <c r="W312" s="38">
        <v>94</v>
      </c>
      <c r="X312" s="38">
        <v>28</v>
      </c>
      <c r="Y312" s="179">
        <v>29.787234042553202</v>
      </c>
      <c r="AO312" s="32">
        <v>2017</v>
      </c>
      <c r="AP312" s="48" t="s">
        <v>66</v>
      </c>
      <c r="AQ312" s="61">
        <v>1037</v>
      </c>
      <c r="AR312" s="61">
        <v>209</v>
      </c>
      <c r="AS312" s="36">
        <v>14.8325358851675</v>
      </c>
      <c r="BK312" s="119">
        <v>2024</v>
      </c>
      <c r="BL312" s="74" t="s">
        <v>6</v>
      </c>
      <c r="BM312" s="74" t="s">
        <v>906</v>
      </c>
      <c r="BN312" s="61">
        <v>5</v>
      </c>
      <c r="BO312" s="61">
        <v>496</v>
      </c>
      <c r="BP312" s="75">
        <v>1.00806451612903</v>
      </c>
      <c r="BQ312" s="93"/>
      <c r="BR312" s="93"/>
    </row>
    <row r="313" spans="2:70" x14ac:dyDescent="0.25">
      <c r="B313" s="82"/>
      <c r="C313" s="68"/>
      <c r="D313" s="61"/>
      <c r="E313" s="148"/>
      <c r="F313" s="149"/>
      <c r="G313" s="150"/>
      <c r="T313" s="82">
        <v>2014</v>
      </c>
      <c r="U313" s="68" t="s">
        <v>76</v>
      </c>
      <c r="V313" s="74" t="s">
        <v>919</v>
      </c>
      <c r="W313" s="38">
        <v>122</v>
      </c>
      <c r="X313" s="38">
        <v>17</v>
      </c>
      <c r="Y313" s="179">
        <v>13.934426229508199</v>
      </c>
      <c r="AO313" s="32">
        <v>2017</v>
      </c>
      <c r="AP313" s="48" t="s">
        <v>15</v>
      </c>
      <c r="AQ313" s="61">
        <v>479</v>
      </c>
      <c r="AR313" s="61">
        <v>300</v>
      </c>
      <c r="AS313" s="36">
        <v>26.6666666666667</v>
      </c>
      <c r="BK313" s="119">
        <v>2024</v>
      </c>
      <c r="BL313" s="74" t="s">
        <v>6</v>
      </c>
      <c r="BM313" s="74" t="s">
        <v>907</v>
      </c>
      <c r="BN313" s="61">
        <v>25</v>
      </c>
      <c r="BO313" s="61">
        <v>496</v>
      </c>
      <c r="BP313" s="75">
        <v>5.0403225806451601</v>
      </c>
      <c r="BQ313" s="93"/>
      <c r="BR313" s="93"/>
    </row>
    <row r="314" spans="2:70" x14ac:dyDescent="0.25">
      <c r="B314" s="82"/>
      <c r="C314" s="68"/>
      <c r="D314" s="61"/>
      <c r="E314" s="148"/>
      <c r="F314" s="149"/>
      <c r="G314" s="150"/>
      <c r="T314" s="82">
        <v>2014</v>
      </c>
      <c r="U314" s="68" t="s">
        <v>77</v>
      </c>
      <c r="V314" s="74" t="s">
        <v>118</v>
      </c>
      <c r="W314" s="38">
        <v>242</v>
      </c>
      <c r="X314" s="38">
        <v>33</v>
      </c>
      <c r="Y314" s="179">
        <v>13.636363636363599</v>
      </c>
      <c r="AO314" s="32">
        <v>2017</v>
      </c>
      <c r="AP314" s="48" t="s">
        <v>89</v>
      </c>
      <c r="AQ314" s="61">
        <v>25</v>
      </c>
      <c r="AR314" s="61">
        <v>391</v>
      </c>
      <c r="AS314" s="36">
        <v>13.2992327365729</v>
      </c>
      <c r="BK314" s="119">
        <v>2025</v>
      </c>
      <c r="BL314" s="74" t="s">
        <v>2</v>
      </c>
      <c r="BM314" s="74" t="s">
        <v>133</v>
      </c>
      <c r="BN314" s="61">
        <v>379</v>
      </c>
      <c r="BO314" s="61">
        <v>600</v>
      </c>
      <c r="BP314" s="75">
        <v>63.1666666666667</v>
      </c>
      <c r="BQ314" s="93"/>
      <c r="BR314" s="93"/>
    </row>
    <row r="315" spans="2:70" x14ac:dyDescent="0.25">
      <c r="B315" s="82"/>
      <c r="C315" s="68"/>
      <c r="D315" s="61"/>
      <c r="E315" s="148"/>
      <c r="F315" s="149"/>
      <c r="G315" s="150"/>
      <c r="T315" s="82">
        <v>2014</v>
      </c>
      <c r="U315" s="68" t="s">
        <v>77</v>
      </c>
      <c r="V315" s="74" t="s">
        <v>919</v>
      </c>
      <c r="W315" s="38">
        <v>356</v>
      </c>
      <c r="X315" s="38">
        <v>37</v>
      </c>
      <c r="Y315" s="179">
        <v>10.3932584269663</v>
      </c>
      <c r="AO315" s="32">
        <v>2017</v>
      </c>
      <c r="AP315" s="48" t="s">
        <v>16</v>
      </c>
      <c r="AQ315" s="61">
        <v>230</v>
      </c>
      <c r="AR315" s="61">
        <v>852</v>
      </c>
      <c r="AS315" s="36">
        <v>22.300469483568101</v>
      </c>
      <c r="BK315" s="119">
        <v>2025</v>
      </c>
      <c r="BL315" s="74" t="s">
        <v>2</v>
      </c>
      <c r="BM315" s="74" t="s">
        <v>134</v>
      </c>
      <c r="BN315" s="61">
        <v>88</v>
      </c>
      <c r="BO315" s="61">
        <v>600</v>
      </c>
      <c r="BP315" s="75">
        <v>14.6666666666667</v>
      </c>
      <c r="BQ315" s="93"/>
      <c r="BR315" s="93"/>
    </row>
    <row r="316" spans="2:70" x14ac:dyDescent="0.25">
      <c r="B316" s="82"/>
      <c r="C316" s="68"/>
      <c r="D316" s="61"/>
      <c r="E316" s="148"/>
      <c r="F316" s="149"/>
      <c r="G316" s="150"/>
      <c r="T316" s="82">
        <v>2014</v>
      </c>
      <c r="U316" s="68" t="s">
        <v>33</v>
      </c>
      <c r="V316" s="74" t="s">
        <v>118</v>
      </c>
      <c r="W316" s="38">
        <v>240</v>
      </c>
      <c r="X316" s="38">
        <v>75</v>
      </c>
      <c r="Y316" s="179">
        <v>31.25</v>
      </c>
      <c r="AO316" s="32">
        <v>2017</v>
      </c>
      <c r="AP316" s="48" t="s">
        <v>57</v>
      </c>
      <c r="AQ316" s="61">
        <v>209</v>
      </c>
      <c r="AR316" s="61">
        <v>441</v>
      </c>
      <c r="AS316" s="36">
        <v>17.460317460317501</v>
      </c>
      <c r="BK316" s="119">
        <v>2025</v>
      </c>
      <c r="BL316" s="74" t="s">
        <v>2</v>
      </c>
      <c r="BM316" s="74" t="s">
        <v>906</v>
      </c>
      <c r="BN316" s="61">
        <v>11</v>
      </c>
      <c r="BO316" s="61">
        <v>600</v>
      </c>
      <c r="BP316" s="75">
        <v>1.8333333333333299</v>
      </c>
      <c r="BQ316" s="93"/>
      <c r="BR316" s="93"/>
    </row>
    <row r="317" spans="2:70" x14ac:dyDescent="0.25">
      <c r="B317" s="82"/>
      <c r="C317" s="68"/>
      <c r="D317" s="61"/>
      <c r="E317" s="148"/>
      <c r="F317" s="149"/>
      <c r="G317" s="150"/>
      <c r="T317" s="82">
        <v>2014</v>
      </c>
      <c r="U317" s="68" t="s">
        <v>33</v>
      </c>
      <c r="V317" s="74" t="s">
        <v>919</v>
      </c>
      <c r="W317" s="38">
        <v>279</v>
      </c>
      <c r="X317" s="38">
        <v>38</v>
      </c>
      <c r="Y317" s="179">
        <v>13.620071684587799</v>
      </c>
      <c r="AO317" s="32">
        <v>2017</v>
      </c>
      <c r="AP317" s="48" t="s">
        <v>17</v>
      </c>
      <c r="AQ317" s="61">
        <v>300</v>
      </c>
      <c r="AR317" s="61">
        <v>341</v>
      </c>
      <c r="AS317" s="36">
        <v>19.354838709677399</v>
      </c>
      <c r="BK317" s="119">
        <v>2025</v>
      </c>
      <c r="BL317" s="74" t="s">
        <v>2</v>
      </c>
      <c r="BM317" s="74" t="s">
        <v>907</v>
      </c>
      <c r="BN317" s="61">
        <v>13</v>
      </c>
      <c r="BO317" s="61">
        <v>600</v>
      </c>
      <c r="BP317" s="75">
        <v>2.1666666666666701</v>
      </c>
      <c r="BQ317" s="93"/>
      <c r="BR317" s="93"/>
    </row>
    <row r="318" spans="2:70" x14ac:dyDescent="0.25">
      <c r="B318" s="82"/>
      <c r="C318" s="68"/>
      <c r="D318" s="61"/>
      <c r="E318" s="148"/>
      <c r="F318" s="149"/>
      <c r="G318" s="150"/>
      <c r="T318" s="82">
        <v>2014</v>
      </c>
      <c r="U318" s="68" t="s">
        <v>34</v>
      </c>
      <c r="V318" s="74" t="s">
        <v>118</v>
      </c>
      <c r="W318" s="38">
        <v>135</v>
      </c>
      <c r="X318" s="38">
        <v>52</v>
      </c>
      <c r="Y318" s="179">
        <v>38.518518518518498</v>
      </c>
      <c r="AO318" s="32">
        <v>2017</v>
      </c>
      <c r="AP318" s="48" t="s">
        <v>18</v>
      </c>
      <c r="AQ318" s="61">
        <v>391</v>
      </c>
      <c r="AR318" s="61">
        <v>293</v>
      </c>
      <c r="AS318" s="36">
        <v>13.3105802047782</v>
      </c>
      <c r="BK318" s="119">
        <v>2025</v>
      </c>
      <c r="BL318" s="74" t="s">
        <v>2</v>
      </c>
      <c r="BM318" s="74" t="s">
        <v>135</v>
      </c>
      <c r="BN318" s="61">
        <v>109</v>
      </c>
      <c r="BO318" s="61">
        <v>600</v>
      </c>
      <c r="BP318" s="75">
        <v>18.1666666666667</v>
      </c>
      <c r="BQ318" s="93"/>
      <c r="BR318" s="93"/>
    </row>
    <row r="319" spans="2:70" x14ac:dyDescent="0.25">
      <c r="B319" s="82"/>
      <c r="C319" s="68"/>
      <c r="D319" s="61"/>
      <c r="E319" s="148"/>
      <c r="F319" s="149"/>
      <c r="G319" s="150"/>
      <c r="T319" s="82">
        <v>2014</v>
      </c>
      <c r="U319" s="68" t="s">
        <v>34</v>
      </c>
      <c r="V319" s="74" t="s">
        <v>919</v>
      </c>
      <c r="W319" s="38">
        <v>189</v>
      </c>
      <c r="X319" s="38">
        <v>28</v>
      </c>
      <c r="Y319" s="179">
        <v>14.814814814814801</v>
      </c>
      <c r="AO319" s="32">
        <v>2017</v>
      </c>
      <c r="AP319" s="48" t="s">
        <v>87</v>
      </c>
      <c r="AQ319" s="61">
        <v>852</v>
      </c>
      <c r="AR319" s="61">
        <v>479</v>
      </c>
      <c r="AS319" s="36">
        <v>13.987473903966601</v>
      </c>
      <c r="BK319" s="119">
        <v>2025</v>
      </c>
      <c r="BL319" s="74" t="s">
        <v>3</v>
      </c>
      <c r="BM319" s="74" t="s">
        <v>133</v>
      </c>
      <c r="BN319" s="61">
        <v>270</v>
      </c>
      <c r="BO319" s="61">
        <v>338</v>
      </c>
      <c r="BP319" s="75">
        <v>79.881656804733694</v>
      </c>
      <c r="BQ319" s="93"/>
      <c r="BR319" s="93"/>
    </row>
    <row r="320" spans="2:70" x14ac:dyDescent="0.25">
      <c r="B320" s="82"/>
      <c r="C320" s="68"/>
      <c r="D320" s="61"/>
      <c r="E320" s="148"/>
      <c r="F320" s="149"/>
      <c r="G320" s="150"/>
      <c r="T320" s="82">
        <v>2014</v>
      </c>
      <c r="U320" s="68" t="s">
        <v>48</v>
      </c>
      <c r="V320" s="74" t="s">
        <v>919</v>
      </c>
      <c r="W320" s="38">
        <v>16</v>
      </c>
      <c r="X320" s="38" t="s">
        <v>137</v>
      </c>
      <c r="Y320" s="179" t="s">
        <v>137</v>
      </c>
      <c r="AO320" s="32">
        <v>2017</v>
      </c>
      <c r="AP320" s="48" t="s">
        <v>19</v>
      </c>
      <c r="AQ320" s="61">
        <v>441</v>
      </c>
      <c r="AR320" s="61">
        <v>532</v>
      </c>
      <c r="AS320" s="36">
        <v>18.421052631578899</v>
      </c>
      <c r="BK320" s="119">
        <v>2025</v>
      </c>
      <c r="BL320" s="74" t="s">
        <v>3</v>
      </c>
      <c r="BM320" s="74" t="s">
        <v>134</v>
      </c>
      <c r="BN320" s="61">
        <v>15</v>
      </c>
      <c r="BO320" s="61">
        <v>338</v>
      </c>
      <c r="BP320" s="75">
        <v>4.4378698224852098</v>
      </c>
      <c r="BQ320" s="93"/>
      <c r="BR320" s="93"/>
    </row>
    <row r="321" spans="2:70" x14ac:dyDescent="0.25">
      <c r="B321" s="82"/>
      <c r="C321" s="68"/>
      <c r="D321" s="61"/>
      <c r="E321" s="148"/>
      <c r="F321" s="149"/>
      <c r="G321" s="150"/>
      <c r="T321" s="82">
        <v>2014</v>
      </c>
      <c r="U321" s="68" t="s">
        <v>49</v>
      </c>
      <c r="V321" s="74" t="s">
        <v>118</v>
      </c>
      <c r="W321" s="38">
        <v>223</v>
      </c>
      <c r="X321" s="38">
        <v>34</v>
      </c>
      <c r="Y321" s="179">
        <v>15.2466367713005</v>
      </c>
      <c r="AO321" s="32">
        <v>2017</v>
      </c>
      <c r="AP321" s="48" t="s">
        <v>20</v>
      </c>
      <c r="AQ321" s="61">
        <v>341</v>
      </c>
      <c r="AR321" s="61">
        <v>470</v>
      </c>
      <c r="AS321" s="36">
        <v>17.872340425531899</v>
      </c>
      <c r="BK321" s="119">
        <v>2025</v>
      </c>
      <c r="BL321" s="74" t="s">
        <v>3</v>
      </c>
      <c r="BM321" s="74" t="s">
        <v>906</v>
      </c>
      <c r="BN321" s="61">
        <v>3</v>
      </c>
      <c r="BO321" s="61">
        <v>338</v>
      </c>
      <c r="BP321" s="75">
        <v>0.88757396449703996</v>
      </c>
      <c r="BQ321" s="93"/>
      <c r="BR321" s="93"/>
    </row>
    <row r="322" spans="2:70" x14ac:dyDescent="0.25">
      <c r="B322" s="82"/>
      <c r="C322" s="68"/>
      <c r="D322" s="61"/>
      <c r="E322" s="148"/>
      <c r="F322" s="149"/>
      <c r="G322" s="150"/>
      <c r="T322" s="82">
        <v>2014</v>
      </c>
      <c r="U322" s="68" t="s">
        <v>49</v>
      </c>
      <c r="V322" s="74" t="s">
        <v>919</v>
      </c>
      <c r="W322" s="38">
        <v>234</v>
      </c>
      <c r="X322" s="38">
        <v>28</v>
      </c>
      <c r="Y322" s="179">
        <v>11.965811965812</v>
      </c>
      <c r="AO322" s="32">
        <v>2017</v>
      </c>
      <c r="AP322" s="48" t="s">
        <v>21</v>
      </c>
      <c r="AQ322" s="61">
        <v>293</v>
      </c>
      <c r="AR322" s="61">
        <v>188</v>
      </c>
      <c r="AS322" s="36">
        <v>28.1914893617021</v>
      </c>
      <c r="BK322" s="119">
        <v>2025</v>
      </c>
      <c r="BL322" s="74" t="s">
        <v>3</v>
      </c>
      <c r="BM322" s="74" t="s">
        <v>907</v>
      </c>
      <c r="BN322" s="61">
        <v>13</v>
      </c>
      <c r="BO322" s="61">
        <v>338</v>
      </c>
      <c r="BP322" s="75">
        <v>3.8461538461538498</v>
      </c>
      <c r="BQ322" s="93"/>
      <c r="BR322" s="93"/>
    </row>
    <row r="323" spans="2:70" x14ac:dyDescent="0.25">
      <c r="B323" s="82"/>
      <c r="C323" s="68"/>
      <c r="D323" s="61"/>
      <c r="E323" s="148"/>
      <c r="F323" s="149"/>
      <c r="G323" s="150"/>
      <c r="T323" s="82">
        <v>2014</v>
      </c>
      <c r="U323" s="68" t="s">
        <v>50</v>
      </c>
      <c r="V323" s="74" t="s">
        <v>118</v>
      </c>
      <c r="W323" s="38">
        <v>121</v>
      </c>
      <c r="X323" s="38">
        <v>17</v>
      </c>
      <c r="Y323" s="179">
        <v>14.049586776859501</v>
      </c>
      <c r="AO323" s="32">
        <v>2017</v>
      </c>
      <c r="AP323" s="48" t="s">
        <v>67</v>
      </c>
      <c r="AQ323" s="61">
        <v>532</v>
      </c>
      <c r="AR323" s="61">
        <v>317</v>
      </c>
      <c r="AS323" s="36">
        <v>12.6182965299685</v>
      </c>
      <c r="BK323" s="119">
        <v>2025</v>
      </c>
      <c r="BL323" s="74" t="s">
        <v>3</v>
      </c>
      <c r="BM323" s="74" t="s">
        <v>135</v>
      </c>
      <c r="BN323" s="61">
        <v>37</v>
      </c>
      <c r="BO323" s="61">
        <v>338</v>
      </c>
      <c r="BP323" s="75">
        <v>10.9467455621302</v>
      </c>
      <c r="BQ323" s="93"/>
      <c r="BR323" s="93"/>
    </row>
    <row r="324" spans="2:70" x14ac:dyDescent="0.25">
      <c r="B324" s="82"/>
      <c r="C324" s="68"/>
      <c r="D324" s="61"/>
      <c r="E324" s="148"/>
      <c r="F324" s="149"/>
      <c r="G324" s="150"/>
      <c r="T324" s="82">
        <v>2014</v>
      </c>
      <c r="U324" s="68" t="s">
        <v>50</v>
      </c>
      <c r="V324" s="74" t="s">
        <v>919</v>
      </c>
      <c r="W324" s="38">
        <v>130</v>
      </c>
      <c r="X324" s="38">
        <v>15</v>
      </c>
      <c r="Y324" s="179">
        <v>11.538461538461499</v>
      </c>
      <c r="AO324" s="32">
        <v>2017</v>
      </c>
      <c r="AP324" s="48" t="s">
        <v>22</v>
      </c>
      <c r="AQ324" s="61">
        <v>470</v>
      </c>
      <c r="AR324" s="61">
        <v>344</v>
      </c>
      <c r="AS324" s="36">
        <v>24.418604651162799</v>
      </c>
      <c r="BK324" s="119">
        <v>2025</v>
      </c>
      <c r="BL324" s="74" t="s">
        <v>4</v>
      </c>
      <c r="BM324" s="74" t="s">
        <v>133</v>
      </c>
      <c r="BN324" s="61">
        <v>100</v>
      </c>
      <c r="BO324" s="61">
        <v>130</v>
      </c>
      <c r="BP324" s="75">
        <v>76.923076923077005</v>
      </c>
      <c r="BQ324" s="93"/>
      <c r="BR324" s="93"/>
    </row>
    <row r="325" spans="2:70" x14ac:dyDescent="0.25">
      <c r="B325" s="82"/>
      <c r="C325" s="68"/>
      <c r="D325" s="61"/>
      <c r="E325" s="148"/>
      <c r="F325" s="149"/>
      <c r="G325" s="150"/>
      <c r="T325" s="82">
        <v>2014</v>
      </c>
      <c r="U325" s="68" t="s">
        <v>51</v>
      </c>
      <c r="V325" s="74" t="s">
        <v>118</v>
      </c>
      <c r="W325" s="38">
        <v>178</v>
      </c>
      <c r="X325" s="38">
        <v>34</v>
      </c>
      <c r="Y325" s="179">
        <v>19.101123595505602</v>
      </c>
      <c r="AO325" s="32">
        <v>2017</v>
      </c>
      <c r="AP325" s="48" t="s">
        <v>68</v>
      </c>
      <c r="AQ325" s="61">
        <v>188</v>
      </c>
      <c r="AR325" s="61">
        <v>456</v>
      </c>
      <c r="AS325" s="36">
        <v>15.789473684210501</v>
      </c>
      <c r="BK325" s="119">
        <v>2025</v>
      </c>
      <c r="BL325" s="74" t="s">
        <v>4</v>
      </c>
      <c r="BM325" s="74" t="s">
        <v>134</v>
      </c>
      <c r="BN325" s="61">
        <v>4</v>
      </c>
      <c r="BO325" s="61">
        <v>130</v>
      </c>
      <c r="BP325" s="75">
        <v>3.0769230769230802</v>
      </c>
      <c r="BQ325" s="93"/>
      <c r="BR325" s="93"/>
    </row>
    <row r="326" spans="2:70" x14ac:dyDescent="0.25">
      <c r="B326" s="82"/>
      <c r="C326" s="68"/>
      <c r="D326" s="61"/>
      <c r="E326" s="148"/>
      <c r="F326" s="149"/>
      <c r="G326" s="150"/>
      <c r="T326" s="82">
        <v>2014</v>
      </c>
      <c r="U326" s="68" t="s">
        <v>51</v>
      </c>
      <c r="V326" s="74" t="s">
        <v>919</v>
      </c>
      <c r="W326" s="38">
        <v>152</v>
      </c>
      <c r="X326" s="38">
        <v>27</v>
      </c>
      <c r="Y326" s="179">
        <v>17.7631578947368</v>
      </c>
      <c r="AO326" s="32">
        <v>2017</v>
      </c>
      <c r="AP326" s="48" t="s">
        <v>90</v>
      </c>
      <c r="AQ326" s="61">
        <v>317</v>
      </c>
      <c r="AR326" s="61">
        <v>528</v>
      </c>
      <c r="AS326" s="36">
        <v>23.863636363636399</v>
      </c>
      <c r="BK326" s="119">
        <v>2025</v>
      </c>
      <c r="BL326" s="74" t="s">
        <v>4</v>
      </c>
      <c r="BM326" s="74" t="s">
        <v>906</v>
      </c>
      <c r="BN326" s="61">
        <v>2</v>
      </c>
      <c r="BO326" s="61">
        <v>130</v>
      </c>
      <c r="BP326" s="75">
        <v>1.5384615384615401</v>
      </c>
      <c r="BQ326" s="93"/>
      <c r="BR326" s="93"/>
    </row>
    <row r="327" spans="2:70" x14ac:dyDescent="0.25">
      <c r="B327" s="82"/>
      <c r="C327" s="68"/>
      <c r="D327" s="61"/>
      <c r="E327" s="148"/>
      <c r="F327" s="149"/>
      <c r="G327" s="150"/>
      <c r="T327" s="82">
        <v>2014</v>
      </c>
      <c r="U327" s="68" t="s">
        <v>78</v>
      </c>
      <c r="V327" s="74" t="s">
        <v>118</v>
      </c>
      <c r="W327" s="38">
        <v>237</v>
      </c>
      <c r="X327" s="38">
        <v>66</v>
      </c>
      <c r="Y327" s="179">
        <v>27.848101265822802</v>
      </c>
      <c r="AO327" s="32">
        <v>2017</v>
      </c>
      <c r="AP327" s="48" t="s">
        <v>23</v>
      </c>
      <c r="AQ327" s="61">
        <v>344</v>
      </c>
      <c r="AR327" s="61">
        <v>257</v>
      </c>
      <c r="AS327" s="36">
        <v>24.9027237354086</v>
      </c>
      <c r="BK327" s="119">
        <v>2025</v>
      </c>
      <c r="BL327" s="74" t="s">
        <v>4</v>
      </c>
      <c r="BM327" s="74" t="s">
        <v>907</v>
      </c>
      <c r="BN327" s="61">
        <v>6</v>
      </c>
      <c r="BO327" s="61">
        <v>130</v>
      </c>
      <c r="BP327" s="75">
        <v>4.6153846153846203</v>
      </c>
      <c r="BQ327" s="93"/>
      <c r="BR327" s="93"/>
    </row>
    <row r="328" spans="2:70" x14ac:dyDescent="0.25">
      <c r="B328" s="82"/>
      <c r="C328" s="68"/>
      <c r="D328" s="61"/>
      <c r="E328" s="148"/>
      <c r="F328" s="149"/>
      <c r="G328" s="150"/>
      <c r="T328" s="82">
        <v>2014</v>
      </c>
      <c r="U328" s="68" t="s">
        <v>78</v>
      </c>
      <c r="V328" s="74" t="s">
        <v>919</v>
      </c>
      <c r="W328" s="38">
        <v>353</v>
      </c>
      <c r="X328" s="38">
        <v>66</v>
      </c>
      <c r="Y328" s="179">
        <v>18.696883852691201</v>
      </c>
      <c r="AO328" s="32">
        <v>2017</v>
      </c>
      <c r="AP328" s="48" t="s">
        <v>38</v>
      </c>
      <c r="AQ328" s="61">
        <v>456</v>
      </c>
      <c r="AR328" s="61">
        <v>230</v>
      </c>
      <c r="AS328" s="36">
        <v>18.260869565217401</v>
      </c>
      <c r="BK328" s="119">
        <v>2025</v>
      </c>
      <c r="BL328" s="74" t="s">
        <v>4</v>
      </c>
      <c r="BM328" s="74" t="s">
        <v>135</v>
      </c>
      <c r="BN328" s="61">
        <v>18</v>
      </c>
      <c r="BO328" s="61">
        <v>130</v>
      </c>
      <c r="BP328" s="75">
        <v>13.846153846153801</v>
      </c>
      <c r="BQ328" s="93"/>
      <c r="BR328" s="93"/>
    </row>
    <row r="329" spans="2:70" x14ac:dyDescent="0.25">
      <c r="B329" s="82"/>
      <c r="C329" s="68"/>
      <c r="D329" s="61"/>
      <c r="E329" s="148"/>
      <c r="F329" s="149"/>
      <c r="G329" s="150"/>
      <c r="T329" s="82">
        <v>2014</v>
      </c>
      <c r="U329" s="68" t="s">
        <v>79</v>
      </c>
      <c r="V329" s="74" t="s">
        <v>118</v>
      </c>
      <c r="W329" s="38">
        <v>49</v>
      </c>
      <c r="X329" s="38">
        <v>9</v>
      </c>
      <c r="Y329" s="179">
        <v>18.367346938775501</v>
      </c>
      <c r="AO329" s="32">
        <v>2017</v>
      </c>
      <c r="AP329" s="48" t="s">
        <v>24</v>
      </c>
      <c r="AQ329" s="61">
        <v>528</v>
      </c>
      <c r="AR329" s="61">
        <v>508</v>
      </c>
      <c r="AS329" s="36">
        <v>23.031496062992101</v>
      </c>
      <c r="BK329" s="119">
        <v>2025</v>
      </c>
      <c r="BL329" s="74" t="s">
        <v>5</v>
      </c>
      <c r="BM329" s="74" t="s">
        <v>133</v>
      </c>
      <c r="BN329" s="61">
        <v>146</v>
      </c>
      <c r="BO329" s="61">
        <v>232</v>
      </c>
      <c r="BP329" s="75">
        <v>62.931034482758598</v>
      </c>
      <c r="BQ329" s="93"/>
      <c r="BR329" s="93"/>
    </row>
    <row r="330" spans="2:70" x14ac:dyDescent="0.25">
      <c r="B330" s="82"/>
      <c r="C330" s="68"/>
      <c r="D330" s="61"/>
      <c r="E330" s="148"/>
      <c r="F330" s="149"/>
      <c r="G330" s="150"/>
      <c r="T330" s="82">
        <v>2014</v>
      </c>
      <c r="U330" s="68" t="s">
        <v>79</v>
      </c>
      <c r="V330" s="74" t="s">
        <v>919</v>
      </c>
      <c r="W330" s="38">
        <v>53</v>
      </c>
      <c r="X330" s="38" t="s">
        <v>137</v>
      </c>
      <c r="Y330" s="179" t="s">
        <v>137</v>
      </c>
      <c r="AO330" s="32">
        <v>2017</v>
      </c>
      <c r="AP330" s="48" t="s">
        <v>25</v>
      </c>
      <c r="AQ330" s="61">
        <v>257</v>
      </c>
      <c r="AR330" s="61">
        <v>253</v>
      </c>
      <c r="AS330" s="36">
        <v>16.205533596837899</v>
      </c>
      <c r="BK330" s="119">
        <v>2025</v>
      </c>
      <c r="BL330" s="74" t="s">
        <v>5</v>
      </c>
      <c r="BM330" s="74" t="s">
        <v>134</v>
      </c>
      <c r="BN330" s="61">
        <v>26</v>
      </c>
      <c r="BO330" s="61">
        <v>232</v>
      </c>
      <c r="BP330" s="75">
        <v>11.2068965517241</v>
      </c>
      <c r="BQ330" s="93"/>
      <c r="BR330" s="93"/>
    </row>
    <row r="331" spans="2:70" x14ac:dyDescent="0.25">
      <c r="B331" s="82"/>
      <c r="C331" s="68"/>
      <c r="D331" s="61"/>
      <c r="E331" s="148"/>
      <c r="F331" s="149"/>
      <c r="G331" s="150"/>
      <c r="T331" s="82">
        <v>2014</v>
      </c>
      <c r="U331" s="68" t="s">
        <v>80</v>
      </c>
      <c r="V331" s="74" t="s">
        <v>118</v>
      </c>
      <c r="W331" s="38">
        <v>85</v>
      </c>
      <c r="X331" s="38">
        <v>14</v>
      </c>
      <c r="Y331" s="179">
        <v>16.470588235294102</v>
      </c>
      <c r="AO331" s="32">
        <v>2017</v>
      </c>
      <c r="AP331" s="48" t="s">
        <v>39</v>
      </c>
      <c r="AQ331" s="61">
        <v>230</v>
      </c>
      <c r="AR331" s="61">
        <v>519</v>
      </c>
      <c r="AS331" s="36">
        <v>19.267822736030801</v>
      </c>
      <c r="BK331" s="119">
        <v>2025</v>
      </c>
      <c r="BL331" s="74" t="s">
        <v>5</v>
      </c>
      <c r="BM331" s="74" t="s">
        <v>906</v>
      </c>
      <c r="BN331" s="61">
        <v>4</v>
      </c>
      <c r="BO331" s="61">
        <v>232</v>
      </c>
      <c r="BP331" s="75">
        <v>1.72413793103448</v>
      </c>
      <c r="BQ331" s="93"/>
      <c r="BR331" s="93"/>
    </row>
    <row r="332" spans="2:70" x14ac:dyDescent="0.25">
      <c r="B332" s="82"/>
      <c r="C332" s="68"/>
      <c r="D332" s="61"/>
      <c r="E332" s="148"/>
      <c r="F332" s="149"/>
      <c r="G332" s="150"/>
      <c r="T332" s="82">
        <v>2014</v>
      </c>
      <c r="U332" s="68" t="s">
        <v>80</v>
      </c>
      <c r="V332" s="74" t="s">
        <v>919</v>
      </c>
      <c r="W332" s="38">
        <v>117</v>
      </c>
      <c r="X332" s="38">
        <v>19</v>
      </c>
      <c r="Y332" s="179">
        <v>16.239316239316199</v>
      </c>
      <c r="AO332" s="32">
        <v>2017</v>
      </c>
      <c r="AP332" s="48" t="s">
        <v>26</v>
      </c>
      <c r="AQ332" s="61">
        <v>508</v>
      </c>
      <c r="AR332" s="61">
        <v>355</v>
      </c>
      <c r="AS332" s="36">
        <v>17.746478873239401</v>
      </c>
      <c r="BK332" s="119">
        <v>2025</v>
      </c>
      <c r="BL332" s="74" t="s">
        <v>5</v>
      </c>
      <c r="BM332" s="74" t="s">
        <v>907</v>
      </c>
      <c r="BN332" s="61">
        <v>9</v>
      </c>
      <c r="BO332" s="61">
        <v>232</v>
      </c>
      <c r="BP332" s="75">
        <v>3.8793103448275899</v>
      </c>
      <c r="BQ332" s="93"/>
      <c r="BR332" s="93"/>
    </row>
    <row r="333" spans="2:70" x14ac:dyDescent="0.25">
      <c r="B333" s="82"/>
      <c r="C333" s="68"/>
      <c r="D333" s="61"/>
      <c r="E333" s="148"/>
      <c r="F333" s="149"/>
      <c r="G333" s="150"/>
      <c r="T333" s="82">
        <v>2014</v>
      </c>
      <c r="U333" s="68" t="s">
        <v>81</v>
      </c>
      <c r="V333" s="74" t="s">
        <v>118</v>
      </c>
      <c r="W333" s="38">
        <v>62</v>
      </c>
      <c r="X333" s="38">
        <v>7</v>
      </c>
      <c r="Y333" s="179">
        <v>11.290322580645199</v>
      </c>
      <c r="AO333" s="32">
        <v>2017</v>
      </c>
      <c r="AP333" s="48" t="s">
        <v>58</v>
      </c>
      <c r="AQ333" s="61">
        <v>253</v>
      </c>
      <c r="AR333" s="61">
        <v>421</v>
      </c>
      <c r="AS333" s="36">
        <v>11.638954869358701</v>
      </c>
      <c r="BK333" s="119">
        <v>2025</v>
      </c>
      <c r="BL333" s="74" t="s">
        <v>5</v>
      </c>
      <c r="BM333" s="74" t="s">
        <v>135</v>
      </c>
      <c r="BN333" s="61">
        <v>47</v>
      </c>
      <c r="BO333" s="61">
        <v>232</v>
      </c>
      <c r="BP333" s="75">
        <v>20.258620689655199</v>
      </c>
      <c r="BQ333" s="93"/>
      <c r="BR333" s="93"/>
    </row>
    <row r="334" spans="2:70" x14ac:dyDescent="0.25">
      <c r="B334" s="82"/>
      <c r="C334" s="68"/>
      <c r="D334" s="61"/>
      <c r="E334" s="148"/>
      <c r="F334" s="149"/>
      <c r="G334" s="150"/>
      <c r="T334" s="82">
        <v>2014</v>
      </c>
      <c r="U334" s="68" t="s">
        <v>81</v>
      </c>
      <c r="V334" s="74" t="s">
        <v>919</v>
      </c>
      <c r="W334" s="38">
        <v>68</v>
      </c>
      <c r="X334" s="38">
        <v>12</v>
      </c>
      <c r="Y334" s="179">
        <v>17.647058823529399</v>
      </c>
      <c r="AO334" s="32">
        <v>2017</v>
      </c>
      <c r="AP334" s="48" t="s">
        <v>69</v>
      </c>
      <c r="AQ334" s="61">
        <v>519</v>
      </c>
      <c r="AR334" s="61">
        <v>353</v>
      </c>
      <c r="AS334" s="36">
        <v>15.014164305949</v>
      </c>
      <c r="BK334" s="119">
        <v>2025</v>
      </c>
      <c r="BL334" s="74" t="s">
        <v>6</v>
      </c>
      <c r="BM334" s="74" t="s">
        <v>133</v>
      </c>
      <c r="BN334" s="61">
        <v>367</v>
      </c>
      <c r="BO334" s="61">
        <v>511</v>
      </c>
      <c r="BP334" s="75">
        <v>71.819960861056799</v>
      </c>
      <c r="BQ334" s="93"/>
      <c r="BR334" s="93"/>
    </row>
    <row r="335" spans="2:70" x14ac:dyDescent="0.25">
      <c r="B335" s="82"/>
      <c r="C335" s="68"/>
      <c r="D335" s="61"/>
      <c r="E335" s="148"/>
      <c r="F335" s="149"/>
      <c r="G335" s="150"/>
      <c r="T335" s="82">
        <v>2014</v>
      </c>
      <c r="U335" s="68" t="s">
        <v>52</v>
      </c>
      <c r="V335" s="74" t="s">
        <v>118</v>
      </c>
      <c r="W335" s="38">
        <v>74</v>
      </c>
      <c r="X335" s="38">
        <v>20</v>
      </c>
      <c r="Y335" s="179">
        <v>27.027027027027</v>
      </c>
      <c r="AO335" s="32">
        <v>2017</v>
      </c>
      <c r="AP335" s="48" t="s">
        <v>40</v>
      </c>
      <c r="AQ335" s="61">
        <v>355</v>
      </c>
      <c r="AR335" s="61">
        <v>403</v>
      </c>
      <c r="AS335" s="36">
        <v>26.054590570719601</v>
      </c>
      <c r="BK335" s="119">
        <v>2025</v>
      </c>
      <c r="BL335" s="74" t="s">
        <v>6</v>
      </c>
      <c r="BM335" s="74" t="s">
        <v>134</v>
      </c>
      <c r="BN335" s="61">
        <v>62</v>
      </c>
      <c r="BO335" s="61">
        <v>511</v>
      </c>
      <c r="BP335" s="75">
        <v>12.133072407045001</v>
      </c>
      <c r="BQ335" s="93"/>
      <c r="BR335" s="93"/>
    </row>
    <row r="336" spans="2:70" x14ac:dyDescent="0.25">
      <c r="B336" s="82"/>
      <c r="C336" s="68"/>
      <c r="D336" s="61"/>
      <c r="E336" s="148"/>
      <c r="F336" s="149"/>
      <c r="G336" s="150"/>
      <c r="T336" s="82">
        <v>2014</v>
      </c>
      <c r="U336" s="68" t="s">
        <v>52</v>
      </c>
      <c r="V336" s="74" t="s">
        <v>919</v>
      </c>
      <c r="W336" s="38">
        <v>71</v>
      </c>
      <c r="X336" s="38">
        <v>8</v>
      </c>
      <c r="Y336" s="179">
        <v>11.2676056338028</v>
      </c>
      <c r="AO336" s="32">
        <v>2017</v>
      </c>
      <c r="AP336" s="48" t="s">
        <v>41</v>
      </c>
      <c r="AQ336" s="61">
        <v>421</v>
      </c>
      <c r="AR336" s="61">
        <v>544</v>
      </c>
      <c r="AS336" s="36">
        <v>13.9705882352941</v>
      </c>
      <c r="BK336" s="119">
        <v>2025</v>
      </c>
      <c r="BL336" s="74" t="s">
        <v>6</v>
      </c>
      <c r="BM336" s="74" t="s">
        <v>906</v>
      </c>
      <c r="BN336" s="61">
        <v>6</v>
      </c>
      <c r="BO336" s="61">
        <v>511</v>
      </c>
      <c r="BP336" s="75">
        <v>1.17416829745597</v>
      </c>
      <c r="BQ336" s="93"/>
      <c r="BR336" s="93"/>
    </row>
    <row r="337" spans="2:70" x14ac:dyDescent="0.25">
      <c r="B337" s="82"/>
      <c r="C337" s="68"/>
      <c r="D337" s="61"/>
      <c r="E337" s="148"/>
      <c r="F337" s="149"/>
      <c r="G337" s="150"/>
      <c r="T337" s="82">
        <v>2014</v>
      </c>
      <c r="U337" s="68" t="s">
        <v>98</v>
      </c>
      <c r="V337" s="74" t="s">
        <v>118</v>
      </c>
      <c r="W337" s="38">
        <v>262</v>
      </c>
      <c r="X337" s="38">
        <v>73</v>
      </c>
      <c r="Y337" s="179">
        <v>27.862595419847299</v>
      </c>
      <c r="AO337" s="32">
        <v>2017</v>
      </c>
      <c r="AP337" s="48" t="s">
        <v>27</v>
      </c>
      <c r="AQ337" s="61">
        <v>353</v>
      </c>
      <c r="AR337" s="61">
        <v>412</v>
      </c>
      <c r="AS337" s="36">
        <v>15.0485436893204</v>
      </c>
      <c r="BK337" s="119">
        <v>2025</v>
      </c>
      <c r="BL337" s="74" t="s">
        <v>6</v>
      </c>
      <c r="BM337" s="74" t="s">
        <v>907</v>
      </c>
      <c r="BN337" s="61">
        <v>13</v>
      </c>
      <c r="BO337" s="61">
        <v>511</v>
      </c>
      <c r="BP337" s="75">
        <v>2.5440313111545998</v>
      </c>
      <c r="BQ337" s="93"/>
      <c r="BR337" s="93"/>
    </row>
    <row r="338" spans="2:70" x14ac:dyDescent="0.25">
      <c r="B338" s="82"/>
      <c r="C338" s="68"/>
      <c r="D338" s="61"/>
      <c r="E338" s="148"/>
      <c r="F338" s="149"/>
      <c r="G338" s="150"/>
      <c r="T338" s="82">
        <v>2014</v>
      </c>
      <c r="U338" s="68" t="s">
        <v>98</v>
      </c>
      <c r="V338" s="74" t="s">
        <v>919</v>
      </c>
      <c r="W338" s="38">
        <v>287</v>
      </c>
      <c r="X338" s="38">
        <v>39</v>
      </c>
      <c r="Y338" s="179">
        <v>13.588850174216001</v>
      </c>
      <c r="AO338" s="32">
        <v>2017</v>
      </c>
      <c r="AP338" s="48" t="s">
        <v>28</v>
      </c>
      <c r="AQ338" s="61">
        <v>403</v>
      </c>
      <c r="AR338" s="61">
        <v>300</v>
      </c>
      <c r="AS338" s="36">
        <v>21</v>
      </c>
      <c r="BK338" s="173">
        <v>2025</v>
      </c>
      <c r="BL338" s="77" t="s">
        <v>6</v>
      </c>
      <c r="BM338" s="77" t="s">
        <v>135</v>
      </c>
      <c r="BN338" s="78">
        <v>63</v>
      </c>
      <c r="BO338" s="78">
        <v>511</v>
      </c>
      <c r="BP338" s="79">
        <v>12.328767123287699</v>
      </c>
      <c r="BQ338" s="93"/>
      <c r="BR338" s="93"/>
    </row>
    <row r="339" spans="2:70" x14ac:dyDescent="0.25">
      <c r="B339" s="82"/>
      <c r="C339" s="68"/>
      <c r="D339" s="61"/>
      <c r="E339" s="148"/>
      <c r="F339" s="149"/>
      <c r="G339" s="150"/>
      <c r="T339" s="82">
        <v>2014</v>
      </c>
      <c r="U339" s="68" t="s">
        <v>53</v>
      </c>
      <c r="V339" s="74" t="s">
        <v>118</v>
      </c>
      <c r="W339" s="38">
        <v>91</v>
      </c>
      <c r="X339" s="38">
        <v>18</v>
      </c>
      <c r="Y339" s="179">
        <v>19.780219780219799</v>
      </c>
      <c r="AO339" s="32">
        <v>2017</v>
      </c>
      <c r="AP339" s="48" t="s">
        <v>29</v>
      </c>
      <c r="AQ339" s="61">
        <v>544</v>
      </c>
      <c r="AR339" s="61">
        <v>252</v>
      </c>
      <c r="AS339" s="36">
        <v>20.238095238095202</v>
      </c>
      <c r="BK339" s="93"/>
      <c r="BL339" s="93"/>
      <c r="BN339" s="174"/>
      <c r="BO339" s="174"/>
      <c r="BP339" s="175"/>
      <c r="BQ339" s="93"/>
      <c r="BR339" s="93"/>
    </row>
    <row r="340" spans="2:70" x14ac:dyDescent="0.25">
      <c r="B340" s="82"/>
      <c r="C340" s="68"/>
      <c r="D340" s="61"/>
      <c r="E340" s="148"/>
      <c r="F340" s="149"/>
      <c r="G340" s="150"/>
      <c r="T340" s="82">
        <v>2014</v>
      </c>
      <c r="U340" s="68" t="s">
        <v>53</v>
      </c>
      <c r="V340" s="74" t="s">
        <v>919</v>
      </c>
      <c r="W340" s="38">
        <v>112</v>
      </c>
      <c r="X340" s="38">
        <v>12</v>
      </c>
      <c r="Y340" s="179">
        <v>10.714285714285699</v>
      </c>
      <c r="AO340" s="32">
        <v>2017</v>
      </c>
      <c r="AP340" s="48" t="s">
        <v>42</v>
      </c>
      <c r="AQ340" s="61">
        <v>412</v>
      </c>
      <c r="AR340" s="61">
        <v>197</v>
      </c>
      <c r="AS340" s="36">
        <v>17.7664974619289</v>
      </c>
    </row>
    <row r="341" spans="2:70" x14ac:dyDescent="0.25">
      <c r="B341" s="82"/>
      <c r="C341" s="68"/>
      <c r="D341" s="61"/>
      <c r="E341" s="148"/>
      <c r="F341" s="149"/>
      <c r="G341" s="150"/>
      <c r="T341" s="82">
        <v>2014</v>
      </c>
      <c r="U341" s="68" t="s">
        <v>99</v>
      </c>
      <c r="V341" s="74" t="s">
        <v>118</v>
      </c>
      <c r="W341" s="38">
        <v>242</v>
      </c>
      <c r="X341" s="38">
        <v>79</v>
      </c>
      <c r="Y341" s="179">
        <v>32.644628099173602</v>
      </c>
      <c r="AO341" s="32">
        <v>2017</v>
      </c>
      <c r="AP341" s="48" t="s">
        <v>30</v>
      </c>
      <c r="AQ341" s="61">
        <v>300</v>
      </c>
      <c r="AR341" s="61">
        <v>120</v>
      </c>
      <c r="AS341" s="36">
        <v>20.8333333333333</v>
      </c>
    </row>
    <row r="342" spans="2:70" x14ac:dyDescent="0.25">
      <c r="B342" s="82"/>
      <c r="C342" s="68"/>
      <c r="D342" s="61"/>
      <c r="E342" s="148"/>
      <c r="F342" s="149"/>
      <c r="G342" s="150"/>
      <c r="T342" s="82">
        <v>2014</v>
      </c>
      <c r="U342" s="68" t="s">
        <v>99</v>
      </c>
      <c r="V342" s="74" t="s">
        <v>919</v>
      </c>
      <c r="W342" s="38">
        <v>356</v>
      </c>
      <c r="X342" s="38">
        <v>52</v>
      </c>
      <c r="Y342" s="179">
        <v>14.6067415730337</v>
      </c>
      <c r="AO342" s="32">
        <v>2017</v>
      </c>
      <c r="AP342" s="48" t="s">
        <v>59</v>
      </c>
      <c r="AQ342" s="61">
        <v>252</v>
      </c>
      <c r="AR342" s="61">
        <v>218</v>
      </c>
      <c r="AS342" s="36">
        <v>17.889908256880702</v>
      </c>
    </row>
    <row r="343" spans="2:70" x14ac:dyDescent="0.25">
      <c r="B343" s="82"/>
      <c r="C343" s="68"/>
      <c r="D343" s="61"/>
      <c r="E343" s="148"/>
      <c r="F343" s="149"/>
      <c r="G343" s="150"/>
      <c r="T343" s="82">
        <v>2014</v>
      </c>
      <c r="U343" s="68" t="s">
        <v>64</v>
      </c>
      <c r="V343" s="74" t="s">
        <v>118</v>
      </c>
      <c r="W343" s="38">
        <v>154</v>
      </c>
      <c r="X343" s="38">
        <v>32</v>
      </c>
      <c r="Y343" s="179">
        <v>20.7792207792208</v>
      </c>
      <c r="AO343" s="32">
        <v>2017</v>
      </c>
      <c r="AP343" s="48" t="s">
        <v>70</v>
      </c>
      <c r="AQ343" s="61">
        <v>197</v>
      </c>
      <c r="AR343" s="61">
        <v>345</v>
      </c>
      <c r="AS343" s="36">
        <v>17.681159420289902</v>
      </c>
    </row>
    <row r="344" spans="2:70" x14ac:dyDescent="0.25">
      <c r="B344" s="82"/>
      <c r="C344" s="68"/>
      <c r="D344" s="61"/>
      <c r="E344" s="148"/>
      <c r="F344" s="149"/>
      <c r="G344" s="150"/>
      <c r="T344" s="82">
        <v>2014</v>
      </c>
      <c r="U344" s="68" t="s">
        <v>64</v>
      </c>
      <c r="V344" s="74" t="s">
        <v>919</v>
      </c>
      <c r="W344" s="38">
        <v>102</v>
      </c>
      <c r="X344" s="38">
        <v>11</v>
      </c>
      <c r="Y344" s="179">
        <v>10.7843137254902</v>
      </c>
      <c r="AO344" s="32">
        <v>2017</v>
      </c>
      <c r="AP344" s="48" t="s">
        <v>91</v>
      </c>
      <c r="AQ344" s="61">
        <v>120</v>
      </c>
      <c r="AR344" s="61">
        <v>238</v>
      </c>
      <c r="AS344" s="36">
        <v>15.546218487395</v>
      </c>
    </row>
    <row r="345" spans="2:70" x14ac:dyDescent="0.25">
      <c r="B345" s="82"/>
      <c r="C345" s="68"/>
      <c r="D345" s="61"/>
      <c r="E345" s="148"/>
      <c r="F345" s="149"/>
      <c r="G345" s="150"/>
      <c r="T345" s="82">
        <v>2014</v>
      </c>
      <c r="U345" s="68" t="s">
        <v>100</v>
      </c>
      <c r="V345" s="74" t="s">
        <v>118</v>
      </c>
      <c r="W345" s="38">
        <v>166</v>
      </c>
      <c r="X345" s="38">
        <v>60</v>
      </c>
      <c r="Y345" s="179">
        <v>36.144578313253</v>
      </c>
      <c r="AO345" s="32">
        <v>2017</v>
      </c>
      <c r="AP345" s="48" t="s">
        <v>92</v>
      </c>
      <c r="AQ345" s="61">
        <v>218</v>
      </c>
      <c r="AR345" s="61">
        <v>710</v>
      </c>
      <c r="AS345" s="36">
        <v>15.492957746478901</v>
      </c>
    </row>
    <row r="346" spans="2:70" x14ac:dyDescent="0.25">
      <c r="B346" s="82"/>
      <c r="C346" s="68"/>
      <c r="D346" s="61"/>
      <c r="E346" s="148"/>
      <c r="F346" s="149"/>
      <c r="G346" s="150"/>
      <c r="T346" s="82">
        <v>2014</v>
      </c>
      <c r="U346" s="68" t="s">
        <v>100</v>
      </c>
      <c r="V346" s="74" t="s">
        <v>919</v>
      </c>
      <c r="W346" s="38">
        <v>196</v>
      </c>
      <c r="X346" s="38">
        <v>48</v>
      </c>
      <c r="Y346" s="179">
        <v>24.489795918367399</v>
      </c>
      <c r="AO346" s="32">
        <v>2017</v>
      </c>
      <c r="AP346" s="48" t="s">
        <v>31</v>
      </c>
      <c r="AQ346" s="61">
        <v>345</v>
      </c>
      <c r="AR346" s="61">
        <v>2864</v>
      </c>
      <c r="AS346" s="36">
        <v>18.854748603352</v>
      </c>
    </row>
    <row r="347" spans="2:70" x14ac:dyDescent="0.25">
      <c r="B347" s="82"/>
      <c r="C347" s="68"/>
      <c r="D347" s="61"/>
      <c r="E347" s="148"/>
      <c r="F347" s="149"/>
      <c r="G347" s="150"/>
      <c r="T347" s="82">
        <v>2014</v>
      </c>
      <c r="U347" s="68" t="s">
        <v>35</v>
      </c>
      <c r="V347" s="74" t="s">
        <v>118</v>
      </c>
      <c r="W347" s="38">
        <v>153</v>
      </c>
      <c r="X347" s="38">
        <v>40</v>
      </c>
      <c r="Y347" s="179">
        <v>26.143790849673199</v>
      </c>
      <c r="AO347" s="32">
        <v>2017</v>
      </c>
      <c r="AP347" s="48" t="s">
        <v>71</v>
      </c>
      <c r="AQ347" s="61">
        <v>238</v>
      </c>
      <c r="AR347" s="61">
        <v>327</v>
      </c>
      <c r="AS347" s="36">
        <v>17.125382262996901</v>
      </c>
    </row>
    <row r="348" spans="2:70" x14ac:dyDescent="0.25">
      <c r="B348" s="82"/>
      <c r="C348" s="68"/>
      <c r="D348" s="61"/>
      <c r="E348" s="148"/>
      <c r="F348" s="149"/>
      <c r="G348" s="150"/>
      <c r="T348" s="82">
        <v>2014</v>
      </c>
      <c r="U348" s="68" t="s">
        <v>35</v>
      </c>
      <c r="V348" s="74" t="s">
        <v>919</v>
      </c>
      <c r="W348" s="38">
        <v>191</v>
      </c>
      <c r="X348" s="38">
        <v>29</v>
      </c>
      <c r="Y348" s="179">
        <v>15.183246073298401</v>
      </c>
      <c r="AO348" s="32">
        <v>2017</v>
      </c>
      <c r="AP348" s="48" t="s">
        <v>93</v>
      </c>
      <c r="AQ348" s="61">
        <v>710</v>
      </c>
      <c r="AR348" s="61">
        <v>189</v>
      </c>
      <c r="AS348" s="36">
        <v>15.8730158730159</v>
      </c>
    </row>
    <row r="349" spans="2:70" x14ac:dyDescent="0.25">
      <c r="B349" s="82"/>
      <c r="C349" s="68"/>
      <c r="D349" s="61"/>
      <c r="E349" s="148"/>
      <c r="F349" s="149"/>
      <c r="G349" s="150"/>
      <c r="T349" s="82">
        <v>2014</v>
      </c>
      <c r="U349" s="68" t="s">
        <v>36</v>
      </c>
      <c r="V349" s="74" t="s">
        <v>118</v>
      </c>
      <c r="W349" s="38">
        <v>24</v>
      </c>
      <c r="X349" s="38">
        <v>5</v>
      </c>
      <c r="Y349" s="179">
        <v>20.8333333333333</v>
      </c>
      <c r="AO349" s="32">
        <v>2017</v>
      </c>
      <c r="AP349" s="48" t="s">
        <v>72</v>
      </c>
      <c r="AQ349" s="61">
        <v>2864</v>
      </c>
      <c r="AR349" s="61">
        <v>185</v>
      </c>
      <c r="AS349" s="36">
        <v>10.2702702702703</v>
      </c>
    </row>
    <row r="350" spans="2:70" x14ac:dyDescent="0.25">
      <c r="B350" s="82"/>
      <c r="C350" s="68"/>
      <c r="D350" s="61"/>
      <c r="E350" s="148"/>
      <c r="F350" s="149"/>
      <c r="G350" s="150"/>
      <c r="T350" s="82">
        <v>2014</v>
      </c>
      <c r="U350" s="68" t="s">
        <v>36</v>
      </c>
      <c r="V350" s="74" t="s">
        <v>919</v>
      </c>
      <c r="W350" s="38">
        <v>51</v>
      </c>
      <c r="X350" s="38">
        <v>7</v>
      </c>
      <c r="Y350" s="179">
        <v>13.7254901960784</v>
      </c>
      <c r="AO350" s="32">
        <v>2017</v>
      </c>
      <c r="AP350" s="48" t="s">
        <v>43</v>
      </c>
      <c r="AQ350" s="61">
        <v>327</v>
      </c>
      <c r="AR350" s="61">
        <v>130</v>
      </c>
      <c r="AS350" s="36">
        <v>24.615384615384599</v>
      </c>
    </row>
    <row r="351" spans="2:70" x14ac:dyDescent="0.25">
      <c r="B351" s="82"/>
      <c r="C351" s="68"/>
      <c r="D351" s="61"/>
      <c r="E351" s="148"/>
      <c r="F351" s="149"/>
      <c r="G351" s="150"/>
      <c r="T351" s="82">
        <v>2014</v>
      </c>
      <c r="U351" s="68" t="s">
        <v>101</v>
      </c>
      <c r="V351" s="74" t="s">
        <v>118</v>
      </c>
      <c r="W351" s="38">
        <v>176</v>
      </c>
      <c r="X351" s="38">
        <v>65</v>
      </c>
      <c r="Y351" s="179">
        <v>36.931818181818201</v>
      </c>
      <c r="AO351" s="32">
        <v>2017</v>
      </c>
      <c r="AP351" s="48" t="s">
        <v>73</v>
      </c>
      <c r="AQ351" s="61">
        <v>189</v>
      </c>
      <c r="AR351" s="61">
        <v>321</v>
      </c>
      <c r="AS351" s="36">
        <v>17.445482866043601</v>
      </c>
    </row>
    <row r="352" spans="2:70" x14ac:dyDescent="0.25">
      <c r="B352" s="82"/>
      <c r="C352" s="68"/>
      <c r="D352" s="61"/>
      <c r="E352" s="148"/>
      <c r="F352" s="149"/>
      <c r="G352" s="150"/>
      <c r="T352" s="82">
        <v>2014</v>
      </c>
      <c r="U352" s="68" t="s">
        <v>101</v>
      </c>
      <c r="V352" s="74" t="s">
        <v>919</v>
      </c>
      <c r="W352" s="38">
        <v>195</v>
      </c>
      <c r="X352" s="38">
        <v>51</v>
      </c>
      <c r="Y352" s="179">
        <v>26.153846153846199</v>
      </c>
      <c r="AO352" s="32">
        <v>2017</v>
      </c>
      <c r="AP352" s="48" t="s">
        <v>32</v>
      </c>
      <c r="AQ352" s="61">
        <v>185</v>
      </c>
      <c r="AR352" s="61">
        <v>469</v>
      </c>
      <c r="AS352" s="36">
        <v>15.565031982942401</v>
      </c>
    </row>
    <row r="353" spans="2:45" x14ac:dyDescent="0.25">
      <c r="B353" s="82"/>
      <c r="C353" s="68"/>
      <c r="D353" s="61"/>
      <c r="E353" s="148"/>
      <c r="F353" s="149"/>
      <c r="G353" s="150"/>
      <c r="T353" s="82">
        <v>2014</v>
      </c>
      <c r="U353" s="68" t="s">
        <v>102</v>
      </c>
      <c r="V353" s="74" t="s">
        <v>118</v>
      </c>
      <c r="W353" s="38">
        <v>141</v>
      </c>
      <c r="X353" s="38">
        <v>51</v>
      </c>
      <c r="Y353" s="179">
        <v>36.170212765957501</v>
      </c>
      <c r="AO353" s="32">
        <v>2017</v>
      </c>
      <c r="AP353" s="48" t="s">
        <v>60</v>
      </c>
      <c r="AQ353" s="61">
        <v>130</v>
      </c>
      <c r="AR353" s="61">
        <v>16</v>
      </c>
      <c r="AS353" s="36" t="s">
        <v>137</v>
      </c>
    </row>
    <row r="354" spans="2:45" x14ac:dyDescent="0.25">
      <c r="B354" s="82"/>
      <c r="C354" s="68"/>
      <c r="D354" s="61"/>
      <c r="E354" s="148"/>
      <c r="F354" s="149"/>
      <c r="G354" s="150"/>
      <c r="T354" s="82">
        <v>2014</v>
      </c>
      <c r="U354" s="68" t="s">
        <v>102</v>
      </c>
      <c r="V354" s="74" t="s">
        <v>919</v>
      </c>
      <c r="W354" s="38">
        <v>187</v>
      </c>
      <c r="X354" s="38">
        <v>49</v>
      </c>
      <c r="Y354" s="179">
        <v>26.203208556149701</v>
      </c>
      <c r="AO354" s="32">
        <v>2017</v>
      </c>
      <c r="AP354" s="48" t="s">
        <v>61</v>
      </c>
      <c r="AQ354" s="61">
        <v>321</v>
      </c>
      <c r="AR354" s="61">
        <v>223</v>
      </c>
      <c r="AS354" s="36">
        <v>15.695067264574</v>
      </c>
    </row>
    <row r="355" spans="2:45" x14ac:dyDescent="0.25">
      <c r="B355" s="82"/>
      <c r="C355" s="68"/>
      <c r="D355" s="61"/>
      <c r="E355" s="148"/>
      <c r="F355" s="149"/>
      <c r="G355" s="150"/>
      <c r="T355" s="82">
        <v>2014</v>
      </c>
      <c r="U355" s="68" t="s">
        <v>103</v>
      </c>
      <c r="V355" s="74" t="s">
        <v>118</v>
      </c>
      <c r="W355" s="38">
        <v>350</v>
      </c>
      <c r="X355" s="38">
        <v>83</v>
      </c>
      <c r="Y355" s="179">
        <v>23.714285714285701</v>
      </c>
      <c r="AO355" s="32">
        <v>2017</v>
      </c>
      <c r="AP355" s="48" t="s">
        <v>94</v>
      </c>
      <c r="AQ355" s="61">
        <v>469</v>
      </c>
      <c r="AR355" s="61">
        <v>336</v>
      </c>
      <c r="AS355" s="36">
        <v>14.5833333333333</v>
      </c>
    </row>
    <row r="356" spans="2:45" x14ac:dyDescent="0.25">
      <c r="B356" s="82"/>
      <c r="C356" s="68"/>
      <c r="D356" s="61"/>
      <c r="E356" s="148"/>
      <c r="F356" s="149"/>
      <c r="G356" s="150"/>
      <c r="T356" s="82">
        <v>2014</v>
      </c>
      <c r="U356" s="68" t="s">
        <v>103</v>
      </c>
      <c r="V356" s="74" t="s">
        <v>919</v>
      </c>
      <c r="W356" s="38">
        <v>406</v>
      </c>
      <c r="X356" s="38">
        <v>50</v>
      </c>
      <c r="Y356" s="179">
        <v>12.3152709359606</v>
      </c>
      <c r="AO356" s="32">
        <v>2017</v>
      </c>
      <c r="AP356" s="48" t="s">
        <v>62</v>
      </c>
      <c r="AQ356" s="61">
        <v>16</v>
      </c>
      <c r="AR356" s="61">
        <v>154</v>
      </c>
      <c r="AS356" s="36">
        <v>13.636363636363599</v>
      </c>
    </row>
    <row r="357" spans="2:45" x14ac:dyDescent="0.25">
      <c r="B357" s="82"/>
      <c r="C357" s="68"/>
      <c r="D357" s="61"/>
      <c r="E357" s="148"/>
      <c r="F357" s="149"/>
      <c r="G357" s="150"/>
      <c r="T357" s="82">
        <v>2014</v>
      </c>
      <c r="U357" s="68" t="s">
        <v>65</v>
      </c>
      <c r="V357" s="74" t="s">
        <v>118</v>
      </c>
      <c r="W357" s="38">
        <v>118</v>
      </c>
      <c r="X357" s="38">
        <v>20</v>
      </c>
      <c r="Y357" s="179">
        <v>16.9491525423729</v>
      </c>
      <c r="AO357" s="32">
        <v>2017</v>
      </c>
      <c r="AP357" s="48" t="s">
        <v>44</v>
      </c>
      <c r="AQ357" s="61">
        <v>223</v>
      </c>
      <c r="AR357" s="61">
        <v>236</v>
      </c>
      <c r="AS357" s="36">
        <v>19.915254237288099</v>
      </c>
    </row>
    <row r="358" spans="2:45" x14ac:dyDescent="0.25">
      <c r="B358" s="82"/>
      <c r="C358" s="68"/>
      <c r="D358" s="61"/>
      <c r="E358" s="148"/>
      <c r="F358" s="149"/>
      <c r="G358" s="150"/>
      <c r="T358" s="82">
        <v>2014</v>
      </c>
      <c r="U358" s="68" t="s">
        <v>65</v>
      </c>
      <c r="V358" s="74" t="s">
        <v>919</v>
      </c>
      <c r="W358" s="38">
        <v>88</v>
      </c>
      <c r="X358" s="38">
        <v>20</v>
      </c>
      <c r="Y358" s="179">
        <v>22.727272727272702</v>
      </c>
      <c r="AO358" s="32">
        <v>2017</v>
      </c>
      <c r="AP358" s="48" t="s">
        <v>95</v>
      </c>
      <c r="AQ358" s="61">
        <v>336</v>
      </c>
      <c r="AR358" s="61">
        <v>224</v>
      </c>
      <c r="AS358" s="36">
        <v>15.625</v>
      </c>
    </row>
    <row r="359" spans="2:45" x14ac:dyDescent="0.25">
      <c r="B359" s="82"/>
      <c r="C359" s="68"/>
      <c r="D359" s="61"/>
      <c r="E359" s="148"/>
      <c r="F359" s="149"/>
      <c r="G359" s="150"/>
      <c r="T359" s="82">
        <v>2014</v>
      </c>
      <c r="U359" s="68" t="s">
        <v>54</v>
      </c>
      <c r="V359" s="74" t="s">
        <v>118</v>
      </c>
      <c r="W359" s="38">
        <v>287</v>
      </c>
      <c r="X359" s="38">
        <v>44</v>
      </c>
      <c r="Y359" s="179">
        <v>15.331010452961699</v>
      </c>
      <c r="AO359" s="32">
        <v>2017</v>
      </c>
      <c r="AP359" s="48" t="s">
        <v>96</v>
      </c>
      <c r="AQ359" s="61">
        <v>154</v>
      </c>
      <c r="AR359" s="61">
        <v>287</v>
      </c>
      <c r="AS359" s="36">
        <v>11.8466898954704</v>
      </c>
    </row>
    <row r="360" spans="2:45" x14ac:dyDescent="0.25">
      <c r="B360" s="82"/>
      <c r="C360" s="68"/>
      <c r="D360" s="61"/>
      <c r="E360" s="148"/>
      <c r="F360" s="149"/>
      <c r="G360" s="150"/>
      <c r="T360" s="82">
        <v>2014</v>
      </c>
      <c r="U360" s="68" t="s">
        <v>54</v>
      </c>
      <c r="V360" s="74" t="s">
        <v>919</v>
      </c>
      <c r="W360" s="38">
        <v>345</v>
      </c>
      <c r="X360" s="38">
        <v>54</v>
      </c>
      <c r="Y360" s="179">
        <v>15.6521739130435</v>
      </c>
      <c r="AO360" s="32">
        <v>2017</v>
      </c>
      <c r="AP360" s="48" t="s">
        <v>74</v>
      </c>
      <c r="AQ360" s="61">
        <v>236</v>
      </c>
      <c r="AR360" s="61">
        <v>437</v>
      </c>
      <c r="AS360" s="36">
        <v>14.187643020595001</v>
      </c>
    </row>
    <row r="361" spans="2:45" x14ac:dyDescent="0.25">
      <c r="B361" s="82"/>
      <c r="C361" s="68"/>
      <c r="D361" s="61"/>
      <c r="E361" s="148"/>
      <c r="F361" s="149"/>
      <c r="G361" s="150"/>
      <c r="T361" s="82">
        <v>2014</v>
      </c>
      <c r="U361" s="68" t="s">
        <v>82</v>
      </c>
      <c r="V361" s="74" t="s">
        <v>118</v>
      </c>
      <c r="W361" s="38">
        <v>134</v>
      </c>
      <c r="X361" s="38">
        <v>41</v>
      </c>
      <c r="Y361" s="179">
        <v>30.597014925373099</v>
      </c>
      <c r="AO361" s="32">
        <v>2017</v>
      </c>
      <c r="AP361" s="48" t="s">
        <v>45</v>
      </c>
      <c r="AQ361" s="61">
        <v>224</v>
      </c>
      <c r="AR361" s="61">
        <v>124</v>
      </c>
      <c r="AS361" s="36">
        <v>16.935483870967701</v>
      </c>
    </row>
    <row r="362" spans="2:45" x14ac:dyDescent="0.25">
      <c r="B362" s="82"/>
      <c r="C362" s="68"/>
      <c r="D362" s="61"/>
      <c r="E362" s="148"/>
      <c r="F362" s="149"/>
      <c r="G362" s="150"/>
      <c r="T362" s="82">
        <v>2014</v>
      </c>
      <c r="U362" s="68" t="s">
        <v>82</v>
      </c>
      <c r="V362" s="74" t="s">
        <v>919</v>
      </c>
      <c r="W362" s="38">
        <v>123</v>
      </c>
      <c r="X362" s="38">
        <v>17</v>
      </c>
      <c r="Y362" s="179">
        <v>13.821138211382101</v>
      </c>
      <c r="AO362" s="32">
        <v>2017</v>
      </c>
      <c r="AP362" s="48" t="s">
        <v>97</v>
      </c>
      <c r="AQ362" s="61">
        <v>287</v>
      </c>
      <c r="AR362" s="61">
        <v>1506</v>
      </c>
      <c r="AS362" s="36">
        <v>16.334661354581701</v>
      </c>
    </row>
    <row r="363" spans="2:45" x14ac:dyDescent="0.25">
      <c r="B363" s="82"/>
      <c r="C363" s="68"/>
      <c r="D363" s="61"/>
      <c r="E363" s="148"/>
      <c r="F363" s="149"/>
      <c r="G363" s="150"/>
      <c r="T363" s="82">
        <v>2014</v>
      </c>
      <c r="U363" s="68" t="s">
        <v>104</v>
      </c>
      <c r="V363" s="74" t="s">
        <v>118</v>
      </c>
      <c r="W363" s="38">
        <v>50</v>
      </c>
      <c r="X363" s="38">
        <v>9</v>
      </c>
      <c r="Y363" s="179">
        <v>18</v>
      </c>
      <c r="AO363" s="32">
        <v>2017</v>
      </c>
      <c r="AP363" s="48" t="s">
        <v>75</v>
      </c>
      <c r="AQ363" s="61">
        <v>437</v>
      </c>
      <c r="AR363" s="61">
        <v>259</v>
      </c>
      <c r="AS363" s="36">
        <v>14.671814671814699</v>
      </c>
    </row>
    <row r="364" spans="2:45" x14ac:dyDescent="0.25">
      <c r="B364" s="82"/>
      <c r="C364" s="68"/>
      <c r="D364" s="61"/>
      <c r="E364" s="148"/>
      <c r="F364" s="149"/>
      <c r="G364" s="150"/>
      <c r="T364" s="82">
        <v>2014</v>
      </c>
      <c r="U364" s="68" t="s">
        <v>104</v>
      </c>
      <c r="V364" s="74" t="s">
        <v>919</v>
      </c>
      <c r="W364" s="38">
        <v>33</v>
      </c>
      <c r="X364" s="38" t="s">
        <v>137</v>
      </c>
      <c r="Y364" s="179" t="s">
        <v>137</v>
      </c>
      <c r="AO364" s="32">
        <v>2017</v>
      </c>
      <c r="AP364" s="48" t="s">
        <v>46</v>
      </c>
      <c r="AQ364" s="61">
        <v>124</v>
      </c>
      <c r="AR364" s="61">
        <v>602</v>
      </c>
      <c r="AS364" s="36">
        <v>18.770764119601299</v>
      </c>
    </row>
    <row r="365" spans="2:45" x14ac:dyDescent="0.25">
      <c r="B365" s="82"/>
      <c r="C365" s="68"/>
      <c r="D365" s="61"/>
      <c r="E365" s="148"/>
      <c r="F365" s="149"/>
      <c r="G365" s="150"/>
      <c r="T365" s="82">
        <v>2014</v>
      </c>
      <c r="U365" s="68" t="s">
        <v>83</v>
      </c>
      <c r="V365" s="74" t="s">
        <v>118</v>
      </c>
      <c r="W365" s="38">
        <v>167</v>
      </c>
      <c r="X365" s="38">
        <v>50</v>
      </c>
      <c r="Y365" s="179">
        <v>29.940119760479</v>
      </c>
      <c r="AO365" s="32">
        <v>2017</v>
      </c>
      <c r="AP365" s="48" t="s">
        <v>63</v>
      </c>
      <c r="AQ365" s="61">
        <v>1506</v>
      </c>
      <c r="AR365" s="61">
        <v>178</v>
      </c>
      <c r="AS365" s="36">
        <v>12.3595505617978</v>
      </c>
    </row>
    <row r="366" spans="2:45" x14ac:dyDescent="0.25">
      <c r="B366" s="82"/>
      <c r="C366" s="68"/>
      <c r="D366" s="61"/>
      <c r="E366" s="148"/>
      <c r="F366" s="149"/>
      <c r="G366" s="150"/>
      <c r="T366" s="82">
        <v>2014</v>
      </c>
      <c r="U366" s="68" t="s">
        <v>83</v>
      </c>
      <c r="V366" s="74" t="s">
        <v>919</v>
      </c>
      <c r="W366" s="38">
        <v>254</v>
      </c>
      <c r="X366" s="38">
        <v>51</v>
      </c>
      <c r="Y366" s="179">
        <v>20.078740157480301</v>
      </c>
      <c r="AO366" s="32">
        <v>2017</v>
      </c>
      <c r="AP366" s="48" t="s">
        <v>47</v>
      </c>
      <c r="AQ366" s="61">
        <v>259</v>
      </c>
      <c r="AR366" s="61">
        <v>337</v>
      </c>
      <c r="AS366" s="36">
        <v>23.145400593471798</v>
      </c>
    </row>
    <row r="367" spans="2:45" x14ac:dyDescent="0.25">
      <c r="B367" s="82"/>
      <c r="C367" s="68"/>
      <c r="D367" s="61"/>
      <c r="E367" s="148"/>
      <c r="F367" s="149"/>
      <c r="G367" s="150"/>
      <c r="T367" s="82">
        <v>2014</v>
      </c>
      <c r="U367" s="68" t="s">
        <v>55</v>
      </c>
      <c r="V367" s="74" t="s">
        <v>118</v>
      </c>
      <c r="W367" s="38">
        <v>522</v>
      </c>
      <c r="X367" s="38">
        <v>98</v>
      </c>
      <c r="Y367" s="179">
        <v>18.7739463601533</v>
      </c>
      <c r="AO367" s="32">
        <v>2017</v>
      </c>
      <c r="AP367" s="48" t="s">
        <v>76</v>
      </c>
      <c r="AQ367" s="61">
        <v>602</v>
      </c>
      <c r="AR367" s="61">
        <v>216</v>
      </c>
      <c r="AS367" s="36">
        <v>23.6111111111111</v>
      </c>
    </row>
    <row r="368" spans="2:45" x14ac:dyDescent="0.25">
      <c r="B368" s="82"/>
      <c r="C368" s="68"/>
      <c r="D368" s="61"/>
      <c r="E368" s="148"/>
      <c r="F368" s="149"/>
      <c r="G368" s="150"/>
      <c r="T368" s="82">
        <v>2014</v>
      </c>
      <c r="U368" s="68" t="s">
        <v>55</v>
      </c>
      <c r="V368" s="74" t="s">
        <v>919</v>
      </c>
      <c r="W368" s="38">
        <v>612</v>
      </c>
      <c r="X368" s="38">
        <v>69</v>
      </c>
      <c r="Y368" s="179">
        <v>11.2745098039216</v>
      </c>
      <c r="AO368" s="32">
        <v>2017</v>
      </c>
      <c r="AP368" s="48" t="s">
        <v>77</v>
      </c>
      <c r="AQ368" s="61">
        <v>178</v>
      </c>
      <c r="AR368" s="61">
        <v>647</v>
      </c>
      <c r="AS368" s="36">
        <v>9.7372488408037103</v>
      </c>
    </row>
    <row r="369" spans="2:45" x14ac:dyDescent="0.25">
      <c r="B369" s="82"/>
      <c r="C369" s="68"/>
      <c r="D369" s="61"/>
      <c r="E369" s="148"/>
      <c r="F369" s="149"/>
      <c r="G369" s="150"/>
      <c r="T369" s="82">
        <v>2014</v>
      </c>
      <c r="U369" s="68" t="s">
        <v>110</v>
      </c>
      <c r="V369" s="74" t="s">
        <v>118</v>
      </c>
      <c r="W369" s="38">
        <v>897</v>
      </c>
      <c r="X369" s="38">
        <v>168</v>
      </c>
      <c r="Y369" s="179">
        <v>18.7290969899666</v>
      </c>
      <c r="AO369" s="32">
        <v>2017</v>
      </c>
      <c r="AP369" s="48" t="s">
        <v>33</v>
      </c>
      <c r="AQ369" s="61">
        <v>337</v>
      </c>
      <c r="AR369" s="61">
        <v>486</v>
      </c>
      <c r="AS369" s="36">
        <v>19.341563786008201</v>
      </c>
    </row>
    <row r="370" spans="2:45" x14ac:dyDescent="0.25">
      <c r="B370" s="82"/>
      <c r="C370" s="68"/>
      <c r="D370" s="61"/>
      <c r="E370" s="148"/>
      <c r="F370" s="149"/>
      <c r="G370" s="150"/>
      <c r="T370" s="82">
        <v>2014</v>
      </c>
      <c r="U370" s="68" t="s">
        <v>110</v>
      </c>
      <c r="V370" s="74" t="s">
        <v>919</v>
      </c>
      <c r="W370" s="38">
        <v>740</v>
      </c>
      <c r="X370" s="38">
        <v>86</v>
      </c>
      <c r="Y370" s="179">
        <v>11.6216216216216</v>
      </c>
      <c r="AO370" s="32">
        <v>2017</v>
      </c>
      <c r="AP370" s="48" t="s">
        <v>34</v>
      </c>
      <c r="AQ370" s="61">
        <v>216</v>
      </c>
      <c r="AR370" s="61">
        <v>302</v>
      </c>
      <c r="AS370" s="36">
        <v>24.834437086092699</v>
      </c>
    </row>
    <row r="371" spans="2:45" x14ac:dyDescent="0.25">
      <c r="B371" s="82"/>
      <c r="C371" s="68"/>
      <c r="D371" s="61"/>
      <c r="E371" s="148"/>
      <c r="F371" s="149"/>
      <c r="G371" s="150"/>
      <c r="T371" s="82">
        <v>2015</v>
      </c>
      <c r="U371" s="68" t="s">
        <v>8</v>
      </c>
      <c r="V371" s="74" t="s">
        <v>118</v>
      </c>
      <c r="W371" s="38">
        <v>60</v>
      </c>
      <c r="X371" s="38">
        <v>25</v>
      </c>
      <c r="Y371" s="179">
        <v>41.6666666666667</v>
      </c>
      <c r="AO371" s="32">
        <v>2017</v>
      </c>
      <c r="AP371" s="48" t="s">
        <v>48</v>
      </c>
      <c r="AQ371" s="61">
        <v>647</v>
      </c>
      <c r="AR371" s="61">
        <v>35</v>
      </c>
      <c r="AS371" s="36">
        <v>20</v>
      </c>
    </row>
    <row r="372" spans="2:45" x14ac:dyDescent="0.25">
      <c r="B372" s="82"/>
      <c r="C372" s="68"/>
      <c r="D372" s="61"/>
      <c r="E372" s="148"/>
      <c r="F372" s="149"/>
      <c r="G372" s="150"/>
      <c r="T372" s="82">
        <v>2015</v>
      </c>
      <c r="U372" s="68" t="s">
        <v>8</v>
      </c>
      <c r="V372" s="74" t="s">
        <v>919</v>
      </c>
      <c r="W372" s="38">
        <v>92</v>
      </c>
      <c r="X372" s="38">
        <v>18</v>
      </c>
      <c r="Y372" s="179">
        <v>19.565217391304401</v>
      </c>
      <c r="AO372" s="32">
        <v>2017</v>
      </c>
      <c r="AP372" s="48" t="s">
        <v>49</v>
      </c>
      <c r="AQ372" s="61">
        <v>486</v>
      </c>
      <c r="AR372" s="61">
        <v>473</v>
      </c>
      <c r="AS372" s="36">
        <v>17.336152219873199</v>
      </c>
    </row>
    <row r="373" spans="2:45" x14ac:dyDescent="0.25">
      <c r="B373" s="82"/>
      <c r="C373" s="68"/>
      <c r="D373" s="61"/>
      <c r="E373" s="148"/>
      <c r="F373" s="149"/>
      <c r="G373" s="150"/>
      <c r="T373" s="82">
        <v>2015</v>
      </c>
      <c r="U373" s="68" t="s">
        <v>9</v>
      </c>
      <c r="V373" s="74" t="s">
        <v>118</v>
      </c>
      <c r="W373" s="38">
        <v>65</v>
      </c>
      <c r="X373" s="38">
        <v>28</v>
      </c>
      <c r="Y373" s="179">
        <v>43.076923076923102</v>
      </c>
      <c r="AO373" s="32">
        <v>2017</v>
      </c>
      <c r="AP373" s="48" t="s">
        <v>50</v>
      </c>
      <c r="AQ373" s="61">
        <v>302</v>
      </c>
      <c r="AR373" s="61">
        <v>292</v>
      </c>
      <c r="AS373" s="36">
        <v>12.671232876712301</v>
      </c>
    </row>
    <row r="374" spans="2:45" x14ac:dyDescent="0.25">
      <c r="B374" s="82"/>
      <c r="C374" s="68"/>
      <c r="D374" s="61"/>
      <c r="E374" s="148"/>
      <c r="F374" s="149"/>
      <c r="G374" s="150"/>
      <c r="T374" s="82">
        <v>2015</v>
      </c>
      <c r="U374" s="68" t="s">
        <v>9</v>
      </c>
      <c r="V374" s="74" t="s">
        <v>919</v>
      </c>
      <c r="W374" s="38">
        <v>87</v>
      </c>
      <c r="X374" s="38">
        <v>17</v>
      </c>
      <c r="Y374" s="179">
        <v>19.540229885057499</v>
      </c>
      <c r="AO374" s="32">
        <v>2017</v>
      </c>
      <c r="AP374" s="48" t="s">
        <v>51</v>
      </c>
      <c r="AQ374" s="61">
        <v>35</v>
      </c>
      <c r="AR374" s="61">
        <v>339</v>
      </c>
      <c r="AS374" s="36">
        <v>20.353982300885001</v>
      </c>
    </row>
    <row r="375" spans="2:45" x14ac:dyDescent="0.25">
      <c r="B375" s="82"/>
      <c r="C375" s="68"/>
      <c r="D375" s="61"/>
      <c r="E375" s="148"/>
      <c r="F375" s="149"/>
      <c r="G375" s="150"/>
      <c r="T375" s="82">
        <v>2015</v>
      </c>
      <c r="U375" s="68" t="s">
        <v>84</v>
      </c>
      <c r="V375" s="74" t="s">
        <v>118</v>
      </c>
      <c r="W375" s="38">
        <v>155</v>
      </c>
      <c r="X375" s="38">
        <v>34</v>
      </c>
      <c r="Y375" s="179">
        <v>21.935483870967701</v>
      </c>
      <c r="AO375" s="32">
        <v>2017</v>
      </c>
      <c r="AP375" s="48" t="s">
        <v>78</v>
      </c>
      <c r="AQ375" s="61">
        <v>473</v>
      </c>
      <c r="AR375" s="61">
        <v>593</v>
      </c>
      <c r="AS375" s="36">
        <v>17.200674536256301</v>
      </c>
    </row>
    <row r="376" spans="2:45" x14ac:dyDescent="0.25">
      <c r="B376" s="82"/>
      <c r="C376" s="68"/>
      <c r="D376" s="61"/>
      <c r="E376" s="148"/>
      <c r="F376" s="149"/>
      <c r="G376" s="150"/>
      <c r="T376" s="82">
        <v>2015</v>
      </c>
      <c r="U376" s="68" t="s">
        <v>84</v>
      </c>
      <c r="V376" s="74" t="s">
        <v>919</v>
      </c>
      <c r="W376" s="38">
        <v>196</v>
      </c>
      <c r="X376" s="38">
        <v>15</v>
      </c>
      <c r="Y376" s="179">
        <v>7.6530612244898002</v>
      </c>
      <c r="AO376" s="32">
        <v>2017</v>
      </c>
      <c r="AP376" s="48" t="s">
        <v>79</v>
      </c>
      <c r="AQ376" s="61">
        <v>292</v>
      </c>
      <c r="AR376" s="61">
        <v>120</v>
      </c>
      <c r="AS376" s="36">
        <v>11.6666666666667</v>
      </c>
    </row>
    <row r="377" spans="2:45" x14ac:dyDescent="0.25">
      <c r="B377" s="82"/>
      <c r="C377" s="68"/>
      <c r="D377" s="61"/>
      <c r="E377" s="148"/>
      <c r="F377" s="149"/>
      <c r="G377" s="150"/>
      <c r="T377" s="82">
        <v>2015</v>
      </c>
      <c r="U377" s="68" t="s">
        <v>10</v>
      </c>
      <c r="V377" s="74" t="s">
        <v>118</v>
      </c>
      <c r="W377" s="38">
        <v>175</v>
      </c>
      <c r="X377" s="38">
        <v>49</v>
      </c>
      <c r="Y377" s="179">
        <v>28</v>
      </c>
      <c r="AO377" s="32">
        <v>2017</v>
      </c>
      <c r="AP377" s="48" t="s">
        <v>80</v>
      </c>
      <c r="AQ377" s="61">
        <v>339</v>
      </c>
      <c r="AR377" s="61">
        <v>216</v>
      </c>
      <c r="AS377" s="36">
        <v>18.0555555555556</v>
      </c>
    </row>
    <row r="378" spans="2:45" x14ac:dyDescent="0.25">
      <c r="B378" s="82"/>
      <c r="C378" s="68"/>
      <c r="D378" s="61"/>
      <c r="E378" s="148"/>
      <c r="F378" s="149"/>
      <c r="G378" s="150"/>
      <c r="T378" s="82">
        <v>2015</v>
      </c>
      <c r="U378" s="68" t="s">
        <v>10</v>
      </c>
      <c r="V378" s="74" t="s">
        <v>919</v>
      </c>
      <c r="W378" s="38">
        <v>219</v>
      </c>
      <c r="X378" s="38">
        <v>35</v>
      </c>
      <c r="Y378" s="179">
        <v>15.981735159817401</v>
      </c>
      <c r="AO378" s="32">
        <v>2017</v>
      </c>
      <c r="AP378" s="48" t="s">
        <v>81</v>
      </c>
      <c r="AQ378" s="61">
        <v>593</v>
      </c>
      <c r="AR378" s="61">
        <v>148</v>
      </c>
      <c r="AS378" s="36">
        <v>15.540540540540499</v>
      </c>
    </row>
    <row r="379" spans="2:45" x14ac:dyDescent="0.25">
      <c r="B379" s="82"/>
      <c r="C379" s="68"/>
      <c r="D379" s="61"/>
      <c r="E379" s="148"/>
      <c r="F379" s="149"/>
      <c r="G379" s="150"/>
      <c r="T379" s="82">
        <v>2015</v>
      </c>
      <c r="U379" s="68" t="s">
        <v>85</v>
      </c>
      <c r="V379" s="74" t="s">
        <v>118</v>
      </c>
      <c r="W379" s="38">
        <v>109</v>
      </c>
      <c r="X379" s="38">
        <v>40</v>
      </c>
      <c r="Y379" s="179">
        <v>36.697247706421997</v>
      </c>
      <c r="AO379" s="32">
        <v>2017</v>
      </c>
      <c r="AP379" s="48" t="s">
        <v>52</v>
      </c>
      <c r="AQ379" s="61">
        <v>120</v>
      </c>
      <c r="AR379" s="61">
        <v>140</v>
      </c>
      <c r="AS379" s="36">
        <v>22.1428571428571</v>
      </c>
    </row>
    <row r="380" spans="2:45" x14ac:dyDescent="0.25">
      <c r="B380" s="82"/>
      <c r="C380" s="68"/>
      <c r="D380" s="61"/>
      <c r="E380" s="148"/>
      <c r="F380" s="149"/>
      <c r="G380" s="150"/>
      <c r="T380" s="82">
        <v>2015</v>
      </c>
      <c r="U380" s="68" t="s">
        <v>85</v>
      </c>
      <c r="V380" s="74" t="s">
        <v>919</v>
      </c>
      <c r="W380" s="38">
        <v>110</v>
      </c>
      <c r="X380" s="38">
        <v>15</v>
      </c>
      <c r="Y380" s="179">
        <v>13.636363636363599</v>
      </c>
      <c r="AO380" s="32">
        <v>2017</v>
      </c>
      <c r="AP380" s="48" t="s">
        <v>98</v>
      </c>
      <c r="AQ380" s="61">
        <v>216</v>
      </c>
      <c r="AR380" s="61">
        <v>543</v>
      </c>
      <c r="AS380" s="36">
        <v>23.388581952117899</v>
      </c>
    </row>
    <row r="381" spans="2:45" x14ac:dyDescent="0.25">
      <c r="B381" s="82"/>
      <c r="C381" s="68"/>
      <c r="D381" s="61"/>
      <c r="E381" s="148"/>
      <c r="F381" s="149"/>
      <c r="G381" s="150"/>
      <c r="T381" s="82">
        <v>2015</v>
      </c>
      <c r="U381" s="68" t="s">
        <v>11</v>
      </c>
      <c r="V381" s="74" t="s">
        <v>118</v>
      </c>
      <c r="W381" s="38">
        <v>167</v>
      </c>
      <c r="X381" s="38">
        <v>84</v>
      </c>
      <c r="Y381" s="179">
        <v>50.299401197604801</v>
      </c>
      <c r="AO381" s="32">
        <v>2017</v>
      </c>
      <c r="AP381" s="48" t="s">
        <v>53</v>
      </c>
      <c r="AQ381" s="61">
        <v>148</v>
      </c>
      <c r="AR381" s="61">
        <v>211</v>
      </c>
      <c r="AS381" s="36">
        <v>18.483412322274901</v>
      </c>
    </row>
    <row r="382" spans="2:45" x14ac:dyDescent="0.25">
      <c r="B382" s="82"/>
      <c r="C382" s="68"/>
      <c r="D382" s="61"/>
      <c r="E382" s="148"/>
      <c r="F382" s="149"/>
      <c r="G382" s="150"/>
      <c r="T382" s="82">
        <v>2015</v>
      </c>
      <c r="U382" s="68" t="s">
        <v>11</v>
      </c>
      <c r="V382" s="74" t="s">
        <v>919</v>
      </c>
      <c r="W382" s="38">
        <v>195</v>
      </c>
      <c r="X382" s="38">
        <v>39</v>
      </c>
      <c r="Y382" s="179">
        <v>20</v>
      </c>
      <c r="AO382" s="32">
        <v>2017</v>
      </c>
      <c r="AP382" s="48" t="s">
        <v>99</v>
      </c>
      <c r="AQ382" s="61">
        <v>140</v>
      </c>
      <c r="AR382" s="61">
        <v>652</v>
      </c>
      <c r="AS382" s="36">
        <v>25.306748466257702</v>
      </c>
    </row>
    <row r="383" spans="2:45" x14ac:dyDescent="0.25">
      <c r="B383" s="82"/>
      <c r="C383" s="68"/>
      <c r="D383" s="61"/>
      <c r="E383" s="148"/>
      <c r="F383" s="149"/>
      <c r="G383" s="150"/>
      <c r="T383" s="82">
        <v>2015</v>
      </c>
      <c r="U383" s="68" t="s">
        <v>12</v>
      </c>
      <c r="V383" s="74" t="s">
        <v>118</v>
      </c>
      <c r="W383" s="38">
        <v>144</v>
      </c>
      <c r="X383" s="38">
        <v>51</v>
      </c>
      <c r="Y383" s="179">
        <v>35.4166666666667</v>
      </c>
      <c r="AO383" s="32">
        <v>2017</v>
      </c>
      <c r="AP383" s="48" t="s">
        <v>64</v>
      </c>
      <c r="AQ383" s="61">
        <v>543</v>
      </c>
      <c r="AR383" s="61">
        <v>257</v>
      </c>
      <c r="AS383" s="36">
        <v>14.396887159533099</v>
      </c>
    </row>
    <row r="384" spans="2:45" x14ac:dyDescent="0.25">
      <c r="B384" s="82"/>
      <c r="C384" s="68"/>
      <c r="D384" s="61"/>
      <c r="E384" s="148"/>
      <c r="F384" s="149"/>
      <c r="G384" s="150"/>
      <c r="T384" s="82">
        <v>2015</v>
      </c>
      <c r="U384" s="68" t="s">
        <v>12</v>
      </c>
      <c r="V384" s="74" t="s">
        <v>919</v>
      </c>
      <c r="W384" s="38">
        <v>187</v>
      </c>
      <c r="X384" s="38">
        <v>28</v>
      </c>
      <c r="Y384" s="179">
        <v>14.9732620320856</v>
      </c>
      <c r="AO384" s="32">
        <v>2017</v>
      </c>
      <c r="AP384" s="48" t="s">
        <v>100</v>
      </c>
      <c r="AQ384" s="61">
        <v>211</v>
      </c>
      <c r="AR384" s="61">
        <v>394</v>
      </c>
      <c r="AS384" s="36">
        <v>32.487309644670098</v>
      </c>
    </row>
    <row r="385" spans="2:45" x14ac:dyDescent="0.25">
      <c r="B385" s="82"/>
      <c r="C385" s="68"/>
      <c r="D385" s="61"/>
      <c r="E385" s="148"/>
      <c r="F385" s="149"/>
      <c r="G385" s="150"/>
      <c r="T385" s="82">
        <v>2015</v>
      </c>
      <c r="U385" s="68" t="s">
        <v>56</v>
      </c>
      <c r="V385" s="74" t="s">
        <v>118</v>
      </c>
      <c r="W385" s="38">
        <v>95</v>
      </c>
      <c r="X385" s="38">
        <v>10</v>
      </c>
      <c r="Y385" s="179">
        <v>10.526315789473699</v>
      </c>
      <c r="AO385" s="32">
        <v>2017</v>
      </c>
      <c r="AP385" s="48" t="s">
        <v>35</v>
      </c>
      <c r="AQ385" s="61">
        <v>652</v>
      </c>
      <c r="AR385" s="61">
        <v>331</v>
      </c>
      <c r="AS385" s="36">
        <v>19.3353474320242</v>
      </c>
    </row>
    <row r="386" spans="2:45" x14ac:dyDescent="0.25">
      <c r="B386" s="82"/>
      <c r="C386" s="68"/>
      <c r="D386" s="61"/>
      <c r="E386" s="148"/>
      <c r="F386" s="149"/>
      <c r="G386" s="150"/>
      <c r="T386" s="82">
        <v>2015</v>
      </c>
      <c r="U386" s="68" t="s">
        <v>56</v>
      </c>
      <c r="V386" s="74" t="s">
        <v>919</v>
      </c>
      <c r="W386" s="38">
        <v>128</v>
      </c>
      <c r="X386" s="38">
        <v>17</v>
      </c>
      <c r="Y386" s="179">
        <v>13.28125</v>
      </c>
      <c r="AO386" s="32">
        <v>2017</v>
      </c>
      <c r="AP386" s="48" t="s">
        <v>36</v>
      </c>
      <c r="AQ386" s="61">
        <v>257</v>
      </c>
      <c r="AR386" s="61">
        <v>76</v>
      </c>
      <c r="AS386" s="36">
        <v>23.684210526315798</v>
      </c>
    </row>
    <row r="387" spans="2:45" x14ac:dyDescent="0.25">
      <c r="B387" s="82"/>
      <c r="C387" s="68"/>
      <c r="D387" s="61"/>
      <c r="E387" s="148"/>
      <c r="F387" s="149"/>
      <c r="G387" s="150"/>
      <c r="T387" s="82">
        <v>2015</v>
      </c>
      <c r="U387" s="68" t="s">
        <v>13</v>
      </c>
      <c r="V387" s="74" t="s">
        <v>118</v>
      </c>
      <c r="W387" s="38">
        <v>57</v>
      </c>
      <c r="X387" s="38">
        <v>18</v>
      </c>
      <c r="Y387" s="179">
        <v>31.578947368421101</v>
      </c>
      <c r="AO387" s="32">
        <v>2017</v>
      </c>
      <c r="AP387" s="48" t="s">
        <v>101</v>
      </c>
      <c r="AQ387" s="61">
        <v>331</v>
      </c>
      <c r="AR387" s="61">
        <v>382</v>
      </c>
      <c r="AS387" s="36">
        <v>19.109947643979101</v>
      </c>
    </row>
    <row r="388" spans="2:45" x14ac:dyDescent="0.25">
      <c r="B388" s="82"/>
      <c r="C388" s="68"/>
      <c r="D388" s="61"/>
      <c r="E388" s="148"/>
      <c r="F388" s="149"/>
      <c r="G388" s="150"/>
      <c r="T388" s="82">
        <v>2015</v>
      </c>
      <c r="U388" s="68" t="s">
        <v>13</v>
      </c>
      <c r="V388" s="74" t="s">
        <v>919</v>
      </c>
      <c r="W388" s="38">
        <v>70</v>
      </c>
      <c r="X388" s="38">
        <v>11</v>
      </c>
      <c r="Y388" s="179">
        <v>15.714285714285699</v>
      </c>
      <c r="AO388" s="32">
        <v>2017</v>
      </c>
      <c r="AP388" s="48" t="s">
        <v>102</v>
      </c>
      <c r="AQ388" s="61">
        <v>394</v>
      </c>
      <c r="AR388" s="61">
        <v>318</v>
      </c>
      <c r="AS388" s="36">
        <v>17.6100628930818</v>
      </c>
    </row>
    <row r="389" spans="2:45" x14ac:dyDescent="0.25">
      <c r="B389" s="82"/>
      <c r="C389" s="68"/>
      <c r="D389" s="61"/>
      <c r="E389" s="148"/>
      <c r="F389" s="149"/>
      <c r="G389" s="150"/>
      <c r="T389" s="82">
        <v>2015</v>
      </c>
      <c r="U389" s="68" t="s">
        <v>14</v>
      </c>
      <c r="V389" s="74" t="s">
        <v>118</v>
      </c>
      <c r="W389" s="38">
        <v>64</v>
      </c>
      <c r="X389" s="38">
        <v>16</v>
      </c>
      <c r="Y389" s="179">
        <v>25</v>
      </c>
      <c r="AO389" s="32">
        <v>2017</v>
      </c>
      <c r="AP389" s="48" t="s">
        <v>103</v>
      </c>
      <c r="AQ389" s="61">
        <v>76</v>
      </c>
      <c r="AR389" s="61">
        <v>795</v>
      </c>
      <c r="AS389" s="36">
        <v>13.459119496855299</v>
      </c>
    </row>
    <row r="390" spans="2:45" x14ac:dyDescent="0.25">
      <c r="B390" s="82"/>
      <c r="C390" s="68"/>
      <c r="D390" s="61"/>
      <c r="E390" s="148"/>
      <c r="F390" s="149"/>
      <c r="G390" s="150"/>
      <c r="T390" s="82">
        <v>2015</v>
      </c>
      <c r="U390" s="68" t="s">
        <v>14</v>
      </c>
      <c r="V390" s="74" t="s">
        <v>919</v>
      </c>
      <c r="W390" s="38">
        <v>146</v>
      </c>
      <c r="X390" s="38">
        <v>27</v>
      </c>
      <c r="Y390" s="179">
        <v>18.4931506849315</v>
      </c>
      <c r="AO390" s="32">
        <v>2017</v>
      </c>
      <c r="AP390" s="48" t="s">
        <v>65</v>
      </c>
      <c r="AQ390" s="61">
        <v>382</v>
      </c>
      <c r="AR390" s="61">
        <v>221</v>
      </c>
      <c r="AS390" s="36">
        <v>13.1221719457014</v>
      </c>
    </row>
    <row r="391" spans="2:45" x14ac:dyDescent="0.25">
      <c r="B391" s="82"/>
      <c r="C391" s="68"/>
      <c r="D391" s="61"/>
      <c r="E391" s="148"/>
      <c r="F391" s="149"/>
      <c r="G391" s="150"/>
      <c r="T391" s="82">
        <v>2015</v>
      </c>
      <c r="U391" s="68" t="s">
        <v>86</v>
      </c>
      <c r="V391" s="74" t="s">
        <v>118</v>
      </c>
      <c r="W391" s="38">
        <v>451</v>
      </c>
      <c r="X391" s="38">
        <v>146</v>
      </c>
      <c r="Y391" s="179">
        <v>32.372505543237303</v>
      </c>
      <c r="AO391" s="32">
        <v>2017</v>
      </c>
      <c r="AP391" s="48" t="s">
        <v>54</v>
      </c>
      <c r="AQ391" s="61">
        <v>318</v>
      </c>
      <c r="AR391" s="61">
        <v>651</v>
      </c>
      <c r="AS391" s="36">
        <v>18.433179723502299</v>
      </c>
    </row>
    <row r="392" spans="2:45" x14ac:dyDescent="0.25">
      <c r="B392" s="82"/>
      <c r="C392" s="68"/>
      <c r="D392" s="61"/>
      <c r="E392" s="148"/>
      <c r="F392" s="149"/>
      <c r="G392" s="150"/>
      <c r="T392" s="82">
        <v>2015</v>
      </c>
      <c r="U392" s="68" t="s">
        <v>86</v>
      </c>
      <c r="V392" s="74" t="s">
        <v>919</v>
      </c>
      <c r="W392" s="38">
        <v>499</v>
      </c>
      <c r="X392" s="38">
        <v>98</v>
      </c>
      <c r="Y392" s="179">
        <v>19.639278557114199</v>
      </c>
      <c r="AO392" s="32">
        <v>2017</v>
      </c>
      <c r="AP392" s="48" t="s">
        <v>82</v>
      </c>
      <c r="AQ392" s="61">
        <v>795</v>
      </c>
      <c r="AR392" s="61">
        <v>290</v>
      </c>
      <c r="AS392" s="36">
        <v>16.551724137931</v>
      </c>
    </row>
    <row r="393" spans="2:45" x14ac:dyDescent="0.25">
      <c r="B393" s="82"/>
      <c r="C393" s="68"/>
      <c r="D393" s="61"/>
      <c r="E393" s="148"/>
      <c r="F393" s="149"/>
      <c r="G393" s="150"/>
      <c r="T393" s="82">
        <v>2015</v>
      </c>
      <c r="U393" s="68" t="s">
        <v>88</v>
      </c>
      <c r="V393" s="74" t="s">
        <v>118</v>
      </c>
      <c r="W393" s="38">
        <v>17</v>
      </c>
      <c r="X393" s="38" t="s">
        <v>137</v>
      </c>
      <c r="Y393" s="179" t="s">
        <v>137</v>
      </c>
      <c r="AO393" s="32">
        <v>2017</v>
      </c>
      <c r="AP393" s="48" t="s">
        <v>104</v>
      </c>
      <c r="AQ393" s="61">
        <v>221</v>
      </c>
      <c r="AR393" s="61">
        <v>82</v>
      </c>
      <c r="AS393" s="36">
        <v>14.634146341463399</v>
      </c>
    </row>
    <row r="394" spans="2:45" x14ac:dyDescent="0.25">
      <c r="B394" s="82"/>
      <c r="C394" s="68"/>
      <c r="D394" s="61"/>
      <c r="E394" s="148"/>
      <c r="F394" s="149"/>
      <c r="G394" s="150"/>
      <c r="T394" s="82">
        <v>2015</v>
      </c>
      <c r="U394" s="68" t="s">
        <v>88</v>
      </c>
      <c r="V394" s="74" t="s">
        <v>919</v>
      </c>
      <c r="W394" s="38">
        <v>11</v>
      </c>
      <c r="X394" s="38" t="s">
        <v>137</v>
      </c>
      <c r="Y394" s="179" t="s">
        <v>137</v>
      </c>
      <c r="AO394" s="32">
        <v>2017</v>
      </c>
      <c r="AP394" s="48" t="s">
        <v>83</v>
      </c>
      <c r="AQ394" s="61">
        <v>651</v>
      </c>
      <c r="AR394" s="61">
        <v>453</v>
      </c>
      <c r="AS394" s="36">
        <v>29.139072847682101</v>
      </c>
    </row>
    <row r="395" spans="2:45" x14ac:dyDescent="0.25">
      <c r="B395" s="82"/>
      <c r="C395" s="68"/>
      <c r="D395" s="61"/>
      <c r="E395" s="148"/>
      <c r="F395" s="149"/>
      <c r="G395" s="150"/>
      <c r="T395" s="82">
        <v>2015</v>
      </c>
      <c r="U395" s="68" t="s">
        <v>37</v>
      </c>
      <c r="V395" s="74" t="s">
        <v>118</v>
      </c>
      <c r="W395" s="38">
        <v>111</v>
      </c>
      <c r="X395" s="38">
        <v>33</v>
      </c>
      <c r="Y395" s="179">
        <v>29.729729729729701</v>
      </c>
      <c r="AO395" s="32">
        <v>2017</v>
      </c>
      <c r="AP395" s="48" t="s">
        <v>55</v>
      </c>
      <c r="AQ395" s="61">
        <v>290</v>
      </c>
      <c r="AR395" s="61">
        <v>1135</v>
      </c>
      <c r="AS395" s="36">
        <v>12.3348017621145</v>
      </c>
    </row>
    <row r="396" spans="2:45" x14ac:dyDescent="0.25">
      <c r="B396" s="82"/>
      <c r="C396" s="68"/>
      <c r="D396" s="61"/>
      <c r="E396" s="148"/>
      <c r="F396" s="149"/>
      <c r="G396" s="150"/>
      <c r="T396" s="82">
        <v>2015</v>
      </c>
      <c r="U396" s="68" t="s">
        <v>37</v>
      </c>
      <c r="V396" s="74" t="s">
        <v>919</v>
      </c>
      <c r="W396" s="38">
        <v>94</v>
      </c>
      <c r="X396" s="38">
        <v>13</v>
      </c>
      <c r="Y396" s="179">
        <v>13.8297872340426</v>
      </c>
      <c r="AO396" s="32">
        <v>2017</v>
      </c>
      <c r="AP396" s="48" t="s">
        <v>110</v>
      </c>
      <c r="AQ396" s="61">
        <v>82</v>
      </c>
      <c r="AR396" s="61">
        <v>1781</v>
      </c>
      <c r="AS396" s="36">
        <v>16.732172936552502</v>
      </c>
    </row>
    <row r="397" spans="2:45" x14ac:dyDescent="0.25">
      <c r="B397" s="82"/>
      <c r="C397" s="68"/>
      <c r="D397" s="61"/>
      <c r="E397" s="148"/>
      <c r="F397" s="149"/>
      <c r="G397" s="150"/>
      <c r="T397" s="82">
        <v>2015</v>
      </c>
      <c r="U397" s="68" t="s">
        <v>66</v>
      </c>
      <c r="V397" s="74" t="s">
        <v>118</v>
      </c>
      <c r="W397" s="38">
        <v>100</v>
      </c>
      <c r="X397" s="38">
        <v>17</v>
      </c>
      <c r="Y397" s="179">
        <v>17</v>
      </c>
      <c r="AO397" s="32">
        <v>2018</v>
      </c>
      <c r="AP397" s="48" t="s">
        <v>8</v>
      </c>
      <c r="AQ397" s="61">
        <v>443</v>
      </c>
      <c r="AR397" s="61">
        <v>168</v>
      </c>
      <c r="AS397" s="36">
        <v>26.785714285714299</v>
      </c>
    </row>
    <row r="398" spans="2:45" x14ac:dyDescent="0.25">
      <c r="B398" s="82"/>
      <c r="C398" s="68"/>
      <c r="D398" s="61"/>
      <c r="E398" s="148"/>
      <c r="F398" s="149"/>
      <c r="G398" s="150"/>
      <c r="T398" s="82">
        <v>2015</v>
      </c>
      <c r="U398" s="68" t="s">
        <v>66</v>
      </c>
      <c r="V398" s="74" t="s">
        <v>919</v>
      </c>
      <c r="W398" s="38">
        <v>98</v>
      </c>
      <c r="X398" s="38">
        <v>8</v>
      </c>
      <c r="Y398" s="179">
        <v>8.1632653061224492</v>
      </c>
      <c r="AO398" s="32">
        <v>2018</v>
      </c>
      <c r="AP398" s="48" t="s">
        <v>9</v>
      </c>
      <c r="AQ398" s="61">
        <v>1135</v>
      </c>
      <c r="AR398" s="61">
        <v>178</v>
      </c>
      <c r="AS398" s="36">
        <v>23.595505617977501</v>
      </c>
    </row>
    <row r="399" spans="2:45" x14ac:dyDescent="0.25">
      <c r="B399" s="82"/>
      <c r="C399" s="68"/>
      <c r="D399" s="61"/>
      <c r="E399" s="148"/>
      <c r="F399" s="149"/>
      <c r="G399" s="150"/>
      <c r="T399" s="82">
        <v>2015</v>
      </c>
      <c r="U399" s="68" t="s">
        <v>15</v>
      </c>
      <c r="V399" s="74" t="s">
        <v>118</v>
      </c>
      <c r="W399" s="38">
        <v>119</v>
      </c>
      <c r="X399" s="38">
        <v>51</v>
      </c>
      <c r="Y399" s="179">
        <v>42.857142857142897</v>
      </c>
      <c r="AO399" s="32">
        <v>2018</v>
      </c>
      <c r="AP399" s="48" t="s">
        <v>84</v>
      </c>
      <c r="AQ399" s="61">
        <v>1789</v>
      </c>
      <c r="AR399" s="61">
        <v>364</v>
      </c>
      <c r="AS399" s="36">
        <v>12.0879120879121</v>
      </c>
    </row>
    <row r="400" spans="2:45" x14ac:dyDescent="0.25">
      <c r="B400" s="82"/>
      <c r="C400" s="68"/>
      <c r="D400" s="61"/>
      <c r="E400" s="148"/>
      <c r="F400" s="149"/>
      <c r="G400" s="150"/>
      <c r="T400" s="82">
        <v>2015</v>
      </c>
      <c r="U400" s="68" t="s">
        <v>15</v>
      </c>
      <c r="V400" s="74" t="s">
        <v>919</v>
      </c>
      <c r="W400" s="38">
        <v>169</v>
      </c>
      <c r="X400" s="38">
        <v>29</v>
      </c>
      <c r="Y400" s="179">
        <v>17.159763313609499</v>
      </c>
      <c r="AO400" s="32">
        <v>2018</v>
      </c>
      <c r="AP400" s="48" t="s">
        <v>10</v>
      </c>
      <c r="AQ400" s="61">
        <v>168</v>
      </c>
      <c r="AR400" s="61">
        <v>405</v>
      </c>
      <c r="AS400" s="36">
        <v>19.7530864197531</v>
      </c>
    </row>
    <row r="401" spans="2:45" x14ac:dyDescent="0.25">
      <c r="B401" s="82"/>
      <c r="C401" s="68"/>
      <c r="D401" s="61"/>
      <c r="E401" s="148"/>
      <c r="F401" s="149"/>
      <c r="G401" s="150"/>
      <c r="T401" s="82">
        <v>2015</v>
      </c>
      <c r="U401" s="68" t="s">
        <v>89</v>
      </c>
      <c r="V401" s="74" t="s">
        <v>118</v>
      </c>
      <c r="W401" s="38">
        <v>155</v>
      </c>
      <c r="X401" s="38">
        <v>38</v>
      </c>
      <c r="Y401" s="179">
        <v>24.5161290322581</v>
      </c>
      <c r="AO401" s="32">
        <v>2018</v>
      </c>
      <c r="AP401" s="48" t="s">
        <v>85</v>
      </c>
      <c r="AQ401" s="61">
        <v>178</v>
      </c>
      <c r="AR401" s="61">
        <v>220</v>
      </c>
      <c r="AS401" s="36">
        <v>16.818181818181799</v>
      </c>
    </row>
    <row r="402" spans="2:45" x14ac:dyDescent="0.25">
      <c r="B402" s="82"/>
      <c r="C402" s="68"/>
      <c r="D402" s="61"/>
      <c r="E402" s="148"/>
      <c r="F402" s="149"/>
      <c r="G402" s="150"/>
      <c r="T402" s="82">
        <v>2015</v>
      </c>
      <c r="U402" s="68" t="s">
        <v>89</v>
      </c>
      <c r="V402" s="74" t="s">
        <v>919</v>
      </c>
      <c r="W402" s="38">
        <v>209</v>
      </c>
      <c r="X402" s="38">
        <v>15</v>
      </c>
      <c r="Y402" s="179">
        <v>7.1770334928229698</v>
      </c>
      <c r="AO402" s="32">
        <v>2018</v>
      </c>
      <c r="AP402" s="48" t="s">
        <v>11</v>
      </c>
      <c r="AQ402" s="61">
        <v>364</v>
      </c>
      <c r="AR402" s="61">
        <v>433</v>
      </c>
      <c r="AS402" s="36">
        <v>22.632794457274802</v>
      </c>
    </row>
    <row r="403" spans="2:45" x14ac:dyDescent="0.25">
      <c r="B403" s="82"/>
      <c r="C403" s="68"/>
      <c r="D403" s="61"/>
      <c r="E403" s="148"/>
      <c r="F403" s="149"/>
      <c r="G403" s="150"/>
      <c r="T403" s="82">
        <v>2015</v>
      </c>
      <c r="U403" s="68" t="s">
        <v>16</v>
      </c>
      <c r="V403" s="74" t="s">
        <v>118</v>
      </c>
      <c r="W403" s="38">
        <v>406</v>
      </c>
      <c r="X403" s="38">
        <v>107</v>
      </c>
      <c r="Y403" s="179">
        <v>26.354679802955701</v>
      </c>
      <c r="AO403" s="32">
        <v>2018</v>
      </c>
      <c r="AP403" s="48" t="s">
        <v>12</v>
      </c>
      <c r="AQ403" s="61">
        <v>405</v>
      </c>
      <c r="AR403" s="61">
        <v>317</v>
      </c>
      <c r="AS403" s="36">
        <v>16.719242902208201</v>
      </c>
    </row>
    <row r="404" spans="2:45" x14ac:dyDescent="0.25">
      <c r="B404" s="82"/>
      <c r="C404" s="68"/>
      <c r="D404" s="61"/>
      <c r="E404" s="148"/>
      <c r="F404" s="149"/>
      <c r="G404" s="150"/>
      <c r="T404" s="82">
        <v>2015</v>
      </c>
      <c r="U404" s="68" t="s">
        <v>16</v>
      </c>
      <c r="V404" s="74" t="s">
        <v>919</v>
      </c>
      <c r="W404" s="38">
        <v>435</v>
      </c>
      <c r="X404" s="38">
        <v>64</v>
      </c>
      <c r="Y404" s="179">
        <v>14.7126436781609</v>
      </c>
      <c r="AO404" s="32">
        <v>2018</v>
      </c>
      <c r="AP404" s="48" t="s">
        <v>56</v>
      </c>
      <c r="AQ404" s="61">
        <v>220</v>
      </c>
      <c r="AR404" s="61">
        <v>233</v>
      </c>
      <c r="AS404" s="36">
        <v>9.8712446351931291</v>
      </c>
    </row>
    <row r="405" spans="2:45" x14ac:dyDescent="0.25">
      <c r="B405" s="82"/>
      <c r="C405" s="68"/>
      <c r="D405" s="61"/>
      <c r="E405" s="148"/>
      <c r="F405" s="149"/>
      <c r="G405" s="150"/>
      <c r="T405" s="82">
        <v>2015</v>
      </c>
      <c r="U405" s="68" t="s">
        <v>57</v>
      </c>
      <c r="V405" s="74" t="s">
        <v>118</v>
      </c>
      <c r="W405" s="38">
        <v>211</v>
      </c>
      <c r="X405" s="38">
        <v>32</v>
      </c>
      <c r="Y405" s="179">
        <v>15.165876777251199</v>
      </c>
      <c r="AO405" s="32">
        <v>2018</v>
      </c>
      <c r="AP405" s="48" t="s">
        <v>13</v>
      </c>
      <c r="AQ405" s="61">
        <v>433</v>
      </c>
      <c r="AR405" s="61">
        <v>125</v>
      </c>
      <c r="AS405" s="36">
        <v>22.4</v>
      </c>
    </row>
    <row r="406" spans="2:45" x14ac:dyDescent="0.25">
      <c r="B406" s="82"/>
      <c r="C406" s="68"/>
      <c r="D406" s="61"/>
      <c r="E406" s="148"/>
      <c r="F406" s="149"/>
      <c r="G406" s="150"/>
      <c r="T406" s="82">
        <v>2015</v>
      </c>
      <c r="U406" s="68" t="s">
        <v>57</v>
      </c>
      <c r="V406" s="74" t="s">
        <v>919</v>
      </c>
      <c r="W406" s="38">
        <v>242</v>
      </c>
      <c r="X406" s="38">
        <v>40</v>
      </c>
      <c r="Y406" s="179">
        <v>16.528925619834698</v>
      </c>
      <c r="AO406" s="32">
        <v>2018</v>
      </c>
      <c r="AP406" s="48" t="s">
        <v>14</v>
      </c>
      <c r="AQ406" s="61">
        <v>317</v>
      </c>
      <c r="AR406" s="61">
        <v>222</v>
      </c>
      <c r="AS406" s="36">
        <v>15.765765765765799</v>
      </c>
    </row>
    <row r="407" spans="2:45" x14ac:dyDescent="0.25">
      <c r="B407" s="82"/>
      <c r="C407" s="68"/>
      <c r="D407" s="61"/>
      <c r="E407" s="148"/>
      <c r="F407" s="149"/>
      <c r="G407" s="150"/>
      <c r="T407" s="82">
        <v>2015</v>
      </c>
      <c r="U407" s="68" t="s">
        <v>17</v>
      </c>
      <c r="V407" s="74" t="s">
        <v>118</v>
      </c>
      <c r="W407" s="38">
        <v>104</v>
      </c>
      <c r="X407" s="38">
        <v>25</v>
      </c>
      <c r="Y407" s="179">
        <v>24.038461538461501</v>
      </c>
      <c r="AO407" s="32">
        <v>2018</v>
      </c>
      <c r="AP407" s="48" t="s">
        <v>86</v>
      </c>
      <c r="AQ407" s="61">
        <v>233</v>
      </c>
      <c r="AR407" s="61">
        <v>1022</v>
      </c>
      <c r="AS407" s="36">
        <v>17.514677103718199</v>
      </c>
    </row>
    <row r="408" spans="2:45" x14ac:dyDescent="0.25">
      <c r="B408" s="82"/>
      <c r="C408" s="68"/>
      <c r="D408" s="61"/>
      <c r="E408" s="148"/>
      <c r="F408" s="149"/>
      <c r="G408" s="150"/>
      <c r="T408" s="82">
        <v>2015</v>
      </c>
      <c r="U408" s="68" t="s">
        <v>17</v>
      </c>
      <c r="V408" s="74" t="s">
        <v>919</v>
      </c>
      <c r="W408" s="38">
        <v>195</v>
      </c>
      <c r="X408" s="38">
        <v>32</v>
      </c>
      <c r="Y408" s="179">
        <v>16.410256410256402</v>
      </c>
      <c r="AO408" s="32">
        <v>2018</v>
      </c>
      <c r="AP408" s="48" t="s">
        <v>88</v>
      </c>
      <c r="AQ408" s="61">
        <v>125</v>
      </c>
      <c r="AR408" s="61">
        <v>25</v>
      </c>
      <c r="AS408" s="36">
        <v>24</v>
      </c>
    </row>
    <row r="409" spans="2:45" x14ac:dyDescent="0.25">
      <c r="B409" s="82"/>
      <c r="C409" s="68"/>
      <c r="D409" s="61"/>
      <c r="E409" s="148"/>
      <c r="F409" s="149"/>
      <c r="G409" s="150"/>
      <c r="T409" s="82">
        <v>2015</v>
      </c>
      <c r="U409" s="68" t="s">
        <v>18</v>
      </c>
      <c r="V409" s="74" t="s">
        <v>118</v>
      </c>
      <c r="W409" s="38">
        <v>89</v>
      </c>
      <c r="X409" s="38">
        <v>19</v>
      </c>
      <c r="Y409" s="179">
        <v>21.348314606741599</v>
      </c>
      <c r="AO409" s="32">
        <v>2018</v>
      </c>
      <c r="AP409" s="48" t="s">
        <v>37</v>
      </c>
      <c r="AQ409" s="61">
        <v>222</v>
      </c>
      <c r="AR409" s="61">
        <v>242</v>
      </c>
      <c r="AS409" s="36">
        <v>26.446280991735499</v>
      </c>
    </row>
    <row r="410" spans="2:45" x14ac:dyDescent="0.25">
      <c r="B410" s="82"/>
      <c r="C410" s="68"/>
      <c r="D410" s="61"/>
      <c r="E410" s="148"/>
      <c r="F410" s="149"/>
      <c r="G410" s="150"/>
      <c r="T410" s="82">
        <v>2015</v>
      </c>
      <c r="U410" s="68" t="s">
        <v>18</v>
      </c>
      <c r="V410" s="74" t="s">
        <v>919</v>
      </c>
      <c r="W410" s="38">
        <v>170</v>
      </c>
      <c r="X410" s="38">
        <v>34</v>
      </c>
      <c r="Y410" s="179">
        <v>20</v>
      </c>
      <c r="AO410" s="32">
        <v>2018</v>
      </c>
      <c r="AP410" s="48" t="s">
        <v>66</v>
      </c>
      <c r="AQ410" s="61">
        <v>1022</v>
      </c>
      <c r="AR410" s="61">
        <v>204</v>
      </c>
      <c r="AS410" s="36">
        <v>19.6078431372549</v>
      </c>
    </row>
    <row r="411" spans="2:45" x14ac:dyDescent="0.25">
      <c r="B411" s="82"/>
      <c r="C411" s="68"/>
      <c r="D411" s="61"/>
      <c r="E411" s="148"/>
      <c r="F411" s="149"/>
      <c r="G411" s="150"/>
      <c r="T411" s="82">
        <v>2015</v>
      </c>
      <c r="U411" s="68" t="s">
        <v>87</v>
      </c>
      <c r="V411" s="74" t="s">
        <v>118</v>
      </c>
      <c r="W411" s="38">
        <v>197</v>
      </c>
      <c r="X411" s="38">
        <v>35</v>
      </c>
      <c r="Y411" s="179">
        <v>17.7664974619289</v>
      </c>
      <c r="AO411" s="32">
        <v>2018</v>
      </c>
      <c r="AP411" s="48" t="s">
        <v>15</v>
      </c>
      <c r="AQ411" s="61">
        <v>482</v>
      </c>
      <c r="AR411" s="61">
        <v>327</v>
      </c>
      <c r="AS411" s="36">
        <v>23.241590214067301</v>
      </c>
    </row>
    <row r="412" spans="2:45" x14ac:dyDescent="0.25">
      <c r="B412" s="82"/>
      <c r="C412" s="68"/>
      <c r="D412" s="61"/>
      <c r="E412" s="148"/>
      <c r="F412" s="149"/>
      <c r="G412" s="150"/>
      <c r="T412" s="82">
        <v>2015</v>
      </c>
      <c r="U412" s="68" t="s">
        <v>87</v>
      </c>
      <c r="V412" s="74" t="s">
        <v>919</v>
      </c>
      <c r="W412" s="38">
        <v>268</v>
      </c>
      <c r="X412" s="38">
        <v>36</v>
      </c>
      <c r="Y412" s="179">
        <v>13.4328358208955</v>
      </c>
      <c r="AO412" s="32">
        <v>2018</v>
      </c>
      <c r="AP412" s="48" t="s">
        <v>89</v>
      </c>
      <c r="AQ412" s="61">
        <v>25</v>
      </c>
      <c r="AR412" s="61">
        <v>420</v>
      </c>
      <c r="AS412" s="36">
        <v>14.285714285714301</v>
      </c>
    </row>
    <row r="413" spans="2:45" x14ac:dyDescent="0.25">
      <c r="B413" s="82"/>
      <c r="C413" s="68"/>
      <c r="D413" s="61"/>
      <c r="E413" s="148"/>
      <c r="F413" s="149"/>
      <c r="G413" s="150"/>
      <c r="T413" s="82">
        <v>2015</v>
      </c>
      <c r="U413" s="68" t="s">
        <v>19</v>
      </c>
      <c r="V413" s="74" t="s">
        <v>118</v>
      </c>
      <c r="W413" s="38">
        <v>307</v>
      </c>
      <c r="X413" s="38">
        <v>63</v>
      </c>
      <c r="Y413" s="179">
        <v>20.5211726384365</v>
      </c>
      <c r="AO413" s="32">
        <v>2018</v>
      </c>
      <c r="AP413" s="48" t="s">
        <v>16</v>
      </c>
      <c r="AQ413" s="61">
        <v>242</v>
      </c>
      <c r="AR413" s="61">
        <v>832</v>
      </c>
      <c r="AS413" s="36">
        <v>21.033653846153801</v>
      </c>
    </row>
    <row r="414" spans="2:45" x14ac:dyDescent="0.25">
      <c r="B414" s="82"/>
      <c r="C414" s="68"/>
      <c r="D414" s="61"/>
      <c r="E414" s="148"/>
      <c r="F414" s="149"/>
      <c r="G414" s="150"/>
      <c r="T414" s="82">
        <v>2015</v>
      </c>
      <c r="U414" s="68" t="s">
        <v>19</v>
      </c>
      <c r="V414" s="74" t="s">
        <v>919</v>
      </c>
      <c r="W414" s="38">
        <v>240</v>
      </c>
      <c r="X414" s="38">
        <v>29</v>
      </c>
      <c r="Y414" s="179">
        <v>12.0833333333333</v>
      </c>
      <c r="AO414" s="32">
        <v>2018</v>
      </c>
      <c r="AP414" s="48" t="s">
        <v>57</v>
      </c>
      <c r="AQ414" s="61">
        <v>204</v>
      </c>
      <c r="AR414" s="61">
        <v>436</v>
      </c>
      <c r="AS414" s="36">
        <v>16.284403669724799</v>
      </c>
    </row>
    <row r="415" spans="2:45" x14ac:dyDescent="0.25">
      <c r="B415" s="82"/>
      <c r="C415" s="68"/>
      <c r="D415" s="61"/>
      <c r="E415" s="148"/>
      <c r="F415" s="149"/>
      <c r="G415" s="150"/>
      <c r="T415" s="82">
        <v>2015</v>
      </c>
      <c r="U415" s="68" t="s">
        <v>20</v>
      </c>
      <c r="V415" s="74" t="s">
        <v>118</v>
      </c>
      <c r="W415" s="38">
        <v>264</v>
      </c>
      <c r="X415" s="38">
        <v>62</v>
      </c>
      <c r="Y415" s="179">
        <v>23.484848484848499</v>
      </c>
      <c r="AO415" s="32">
        <v>2018</v>
      </c>
      <c r="AP415" s="48" t="s">
        <v>17</v>
      </c>
      <c r="AQ415" s="61">
        <v>327</v>
      </c>
      <c r="AR415" s="61">
        <v>357</v>
      </c>
      <c r="AS415" s="36">
        <v>17.366946778711501</v>
      </c>
    </row>
    <row r="416" spans="2:45" x14ac:dyDescent="0.25">
      <c r="B416" s="82"/>
      <c r="C416" s="68"/>
      <c r="D416" s="61"/>
      <c r="E416" s="148"/>
      <c r="F416" s="149"/>
      <c r="G416" s="150"/>
      <c r="T416" s="82">
        <v>2015</v>
      </c>
      <c r="U416" s="68" t="s">
        <v>20</v>
      </c>
      <c r="V416" s="74" t="s">
        <v>919</v>
      </c>
      <c r="W416" s="38">
        <v>243</v>
      </c>
      <c r="X416" s="38">
        <v>28</v>
      </c>
      <c r="Y416" s="179">
        <v>11.522633744856</v>
      </c>
      <c r="AO416" s="32">
        <v>2018</v>
      </c>
      <c r="AP416" s="48" t="s">
        <v>18</v>
      </c>
      <c r="AQ416" s="61">
        <v>420</v>
      </c>
      <c r="AR416" s="61">
        <v>300</v>
      </c>
      <c r="AS416" s="36">
        <v>20</v>
      </c>
    </row>
    <row r="417" spans="2:45" x14ac:dyDescent="0.25">
      <c r="B417" s="82"/>
      <c r="C417" s="68"/>
      <c r="D417" s="61"/>
      <c r="E417" s="148"/>
      <c r="F417" s="149"/>
      <c r="G417" s="150"/>
      <c r="T417" s="82">
        <v>2015</v>
      </c>
      <c r="U417" s="68" t="s">
        <v>21</v>
      </c>
      <c r="V417" s="74" t="s">
        <v>118</v>
      </c>
      <c r="W417" s="38">
        <v>90</v>
      </c>
      <c r="X417" s="38">
        <v>32</v>
      </c>
      <c r="Y417" s="179">
        <v>35.5555555555556</v>
      </c>
      <c r="AO417" s="32">
        <v>2018</v>
      </c>
      <c r="AP417" s="48" t="s">
        <v>87</v>
      </c>
      <c r="AQ417" s="61">
        <v>832</v>
      </c>
      <c r="AR417" s="61">
        <v>482</v>
      </c>
      <c r="AS417" s="36">
        <v>14.730290456431501</v>
      </c>
    </row>
    <row r="418" spans="2:45" x14ac:dyDescent="0.25">
      <c r="B418" s="82"/>
      <c r="C418" s="68"/>
      <c r="D418" s="61"/>
      <c r="E418" s="148"/>
      <c r="F418" s="149"/>
      <c r="G418" s="150"/>
      <c r="T418" s="82">
        <v>2015</v>
      </c>
      <c r="U418" s="68" t="s">
        <v>21</v>
      </c>
      <c r="V418" s="74" t="s">
        <v>919</v>
      </c>
      <c r="W418" s="38">
        <v>84</v>
      </c>
      <c r="X418" s="38">
        <v>15</v>
      </c>
      <c r="Y418" s="179">
        <v>17.8571428571429</v>
      </c>
      <c r="AO418" s="32">
        <v>2018</v>
      </c>
      <c r="AP418" s="48" t="s">
        <v>19</v>
      </c>
      <c r="AQ418" s="61">
        <v>436</v>
      </c>
      <c r="AR418" s="61">
        <v>549</v>
      </c>
      <c r="AS418" s="36">
        <v>19.125683060109299</v>
      </c>
    </row>
    <row r="419" spans="2:45" x14ac:dyDescent="0.25">
      <c r="B419" s="82"/>
      <c r="C419" s="68"/>
      <c r="D419" s="61"/>
      <c r="E419" s="148"/>
      <c r="F419" s="149"/>
      <c r="G419" s="150"/>
      <c r="T419" s="82">
        <v>2015</v>
      </c>
      <c r="U419" s="68" t="s">
        <v>67</v>
      </c>
      <c r="V419" s="74" t="s">
        <v>118</v>
      </c>
      <c r="W419" s="38">
        <v>139</v>
      </c>
      <c r="X419" s="38">
        <v>26</v>
      </c>
      <c r="Y419" s="179">
        <v>18.705035971223001</v>
      </c>
      <c r="AO419" s="32">
        <v>2018</v>
      </c>
      <c r="AP419" s="48" t="s">
        <v>20</v>
      </c>
      <c r="AQ419" s="61">
        <v>357</v>
      </c>
      <c r="AR419" s="61">
        <v>477</v>
      </c>
      <c r="AS419" s="36">
        <v>17.400419287211701</v>
      </c>
    </row>
    <row r="420" spans="2:45" x14ac:dyDescent="0.25">
      <c r="B420" s="82"/>
      <c r="C420" s="68"/>
      <c r="D420" s="61"/>
      <c r="E420" s="148"/>
      <c r="F420" s="149"/>
      <c r="G420" s="150"/>
      <c r="T420" s="82">
        <v>2015</v>
      </c>
      <c r="U420" s="68" t="s">
        <v>67</v>
      </c>
      <c r="V420" s="74" t="s">
        <v>919</v>
      </c>
      <c r="W420" s="38">
        <v>155</v>
      </c>
      <c r="X420" s="38">
        <v>20</v>
      </c>
      <c r="Y420" s="179">
        <v>12.9032258064516</v>
      </c>
      <c r="AO420" s="32">
        <v>2018</v>
      </c>
      <c r="AP420" s="48" t="s">
        <v>21</v>
      </c>
      <c r="AQ420" s="61">
        <v>300</v>
      </c>
      <c r="AR420" s="61">
        <v>205</v>
      </c>
      <c r="AS420" s="36">
        <v>25.365853658536601</v>
      </c>
    </row>
    <row r="421" spans="2:45" x14ac:dyDescent="0.25">
      <c r="B421" s="82"/>
      <c r="C421" s="68"/>
      <c r="D421" s="61"/>
      <c r="E421" s="148"/>
      <c r="F421" s="149"/>
      <c r="G421" s="150"/>
      <c r="T421" s="82">
        <v>2015</v>
      </c>
      <c r="U421" s="68" t="s">
        <v>22</v>
      </c>
      <c r="V421" s="74" t="s">
        <v>118</v>
      </c>
      <c r="W421" s="38">
        <v>127</v>
      </c>
      <c r="X421" s="38">
        <v>50</v>
      </c>
      <c r="Y421" s="179">
        <v>39.370078740157503</v>
      </c>
      <c r="AO421" s="32">
        <v>2018</v>
      </c>
      <c r="AP421" s="48" t="s">
        <v>67</v>
      </c>
      <c r="AQ421" s="61">
        <v>549</v>
      </c>
      <c r="AR421" s="61">
        <v>342</v>
      </c>
      <c r="AS421" s="36">
        <v>13.7426900584795</v>
      </c>
    </row>
    <row r="422" spans="2:45" x14ac:dyDescent="0.25">
      <c r="B422" s="82"/>
      <c r="C422" s="68"/>
      <c r="D422" s="61"/>
      <c r="E422" s="148"/>
      <c r="F422" s="149"/>
      <c r="G422" s="150"/>
      <c r="T422" s="82">
        <v>2015</v>
      </c>
      <c r="U422" s="68" t="s">
        <v>22</v>
      </c>
      <c r="V422" s="74" t="s">
        <v>919</v>
      </c>
      <c r="W422" s="38">
        <v>157</v>
      </c>
      <c r="X422" s="38">
        <v>24</v>
      </c>
      <c r="Y422" s="179">
        <v>15.286624203821701</v>
      </c>
      <c r="AO422" s="32">
        <v>2018</v>
      </c>
      <c r="AP422" s="48" t="s">
        <v>22</v>
      </c>
      <c r="AQ422" s="61">
        <v>477</v>
      </c>
      <c r="AR422" s="61">
        <v>324</v>
      </c>
      <c r="AS422" s="36">
        <v>21.296296296296301</v>
      </c>
    </row>
    <row r="423" spans="2:45" x14ac:dyDescent="0.25">
      <c r="B423" s="82"/>
      <c r="C423" s="68"/>
      <c r="D423" s="61"/>
      <c r="E423" s="148"/>
      <c r="F423" s="149"/>
      <c r="G423" s="150"/>
      <c r="T423" s="82">
        <v>2015</v>
      </c>
      <c r="U423" s="68" t="s">
        <v>68</v>
      </c>
      <c r="V423" s="74" t="s">
        <v>118</v>
      </c>
      <c r="W423" s="38">
        <v>196</v>
      </c>
      <c r="X423" s="38">
        <v>44</v>
      </c>
      <c r="Y423" s="179">
        <v>22.4489795918367</v>
      </c>
      <c r="AO423" s="32">
        <v>2018</v>
      </c>
      <c r="AP423" s="48" t="s">
        <v>68</v>
      </c>
      <c r="AQ423" s="61">
        <v>205</v>
      </c>
      <c r="AR423" s="61">
        <v>439</v>
      </c>
      <c r="AS423" s="36">
        <v>13.895216400911201</v>
      </c>
    </row>
    <row r="424" spans="2:45" x14ac:dyDescent="0.25">
      <c r="B424" s="82"/>
      <c r="C424" s="68"/>
      <c r="D424" s="61"/>
      <c r="E424" s="148"/>
      <c r="F424" s="149"/>
      <c r="G424" s="150"/>
      <c r="T424" s="82">
        <v>2015</v>
      </c>
      <c r="U424" s="68" t="s">
        <v>68</v>
      </c>
      <c r="V424" s="74" t="s">
        <v>919</v>
      </c>
      <c r="W424" s="38">
        <v>241</v>
      </c>
      <c r="X424" s="38">
        <v>30</v>
      </c>
      <c r="Y424" s="179">
        <v>12.448132780083</v>
      </c>
      <c r="AO424" s="32">
        <v>2018</v>
      </c>
      <c r="AP424" s="48" t="s">
        <v>90</v>
      </c>
      <c r="AQ424" s="61">
        <v>342</v>
      </c>
      <c r="AR424" s="61">
        <v>531</v>
      </c>
      <c r="AS424" s="36">
        <v>25.800376647834302</v>
      </c>
    </row>
    <row r="425" spans="2:45" x14ac:dyDescent="0.25">
      <c r="B425" s="82"/>
      <c r="C425" s="68"/>
      <c r="D425" s="61"/>
      <c r="E425" s="148"/>
      <c r="F425" s="149"/>
      <c r="G425" s="150"/>
      <c r="T425" s="82">
        <v>2015</v>
      </c>
      <c r="U425" s="68" t="s">
        <v>90</v>
      </c>
      <c r="V425" s="74" t="s">
        <v>118</v>
      </c>
      <c r="W425" s="38">
        <v>194</v>
      </c>
      <c r="X425" s="38">
        <v>67</v>
      </c>
      <c r="Y425" s="179">
        <v>34.536082474226802</v>
      </c>
      <c r="AO425" s="32">
        <v>2018</v>
      </c>
      <c r="AP425" s="48" t="s">
        <v>23</v>
      </c>
      <c r="AQ425" s="61">
        <v>324</v>
      </c>
      <c r="AR425" s="61">
        <v>251</v>
      </c>
      <c r="AS425" s="36">
        <v>20.3187250996016</v>
      </c>
    </row>
    <row r="426" spans="2:45" x14ac:dyDescent="0.25">
      <c r="B426" s="82"/>
      <c r="C426" s="68"/>
      <c r="D426" s="61"/>
      <c r="E426" s="148"/>
      <c r="F426" s="149"/>
      <c r="G426" s="150"/>
      <c r="T426" s="82">
        <v>2015</v>
      </c>
      <c r="U426" s="68" t="s">
        <v>90</v>
      </c>
      <c r="V426" s="74" t="s">
        <v>919</v>
      </c>
      <c r="W426" s="38">
        <v>275</v>
      </c>
      <c r="X426" s="38">
        <v>43</v>
      </c>
      <c r="Y426" s="179">
        <v>15.636363636363599</v>
      </c>
      <c r="AO426" s="32">
        <v>2018</v>
      </c>
      <c r="AP426" s="48" t="s">
        <v>38</v>
      </c>
      <c r="AQ426" s="61">
        <v>439</v>
      </c>
      <c r="AR426" s="61">
        <v>245</v>
      </c>
      <c r="AS426" s="36">
        <v>15.1020408163265</v>
      </c>
    </row>
    <row r="427" spans="2:45" x14ac:dyDescent="0.25">
      <c r="B427" s="82"/>
      <c r="C427" s="68"/>
      <c r="D427" s="61"/>
      <c r="E427" s="148"/>
      <c r="F427" s="149"/>
      <c r="G427" s="150"/>
      <c r="T427" s="82">
        <v>2015</v>
      </c>
      <c r="U427" s="68" t="s">
        <v>23</v>
      </c>
      <c r="V427" s="74" t="s">
        <v>118</v>
      </c>
      <c r="W427" s="38">
        <v>114</v>
      </c>
      <c r="X427" s="38">
        <v>38</v>
      </c>
      <c r="Y427" s="179">
        <v>33.3333333333333</v>
      </c>
      <c r="AO427" s="32">
        <v>2018</v>
      </c>
      <c r="AP427" s="48" t="s">
        <v>24</v>
      </c>
      <c r="AQ427" s="61">
        <v>531</v>
      </c>
      <c r="AR427" s="61">
        <v>524</v>
      </c>
      <c r="AS427" s="36">
        <v>22.519083969465701</v>
      </c>
    </row>
    <row r="428" spans="2:45" x14ac:dyDescent="0.25">
      <c r="B428" s="82"/>
      <c r="C428" s="68"/>
      <c r="D428" s="61"/>
      <c r="E428" s="148"/>
      <c r="F428" s="149"/>
      <c r="G428" s="150"/>
      <c r="T428" s="82">
        <v>2015</v>
      </c>
      <c r="U428" s="68" t="s">
        <v>23</v>
      </c>
      <c r="V428" s="74" t="s">
        <v>919</v>
      </c>
      <c r="W428" s="38">
        <v>130</v>
      </c>
      <c r="X428" s="38">
        <v>25</v>
      </c>
      <c r="Y428" s="179">
        <v>19.230769230769202</v>
      </c>
      <c r="AO428" s="32">
        <v>2018</v>
      </c>
      <c r="AP428" s="48" t="s">
        <v>25</v>
      </c>
      <c r="AQ428" s="61">
        <v>251</v>
      </c>
      <c r="AR428" s="61">
        <v>266</v>
      </c>
      <c r="AS428" s="36">
        <v>14.285714285714301</v>
      </c>
    </row>
    <row r="429" spans="2:45" x14ac:dyDescent="0.25">
      <c r="B429" s="82"/>
      <c r="C429" s="68"/>
      <c r="D429" s="61"/>
      <c r="E429" s="148"/>
      <c r="F429" s="149"/>
      <c r="G429" s="150"/>
      <c r="T429" s="82">
        <v>2015</v>
      </c>
      <c r="U429" s="68" t="s">
        <v>38</v>
      </c>
      <c r="V429" s="74" t="s">
        <v>118</v>
      </c>
      <c r="W429" s="38">
        <v>113</v>
      </c>
      <c r="X429" s="38">
        <v>21</v>
      </c>
      <c r="Y429" s="179">
        <v>18.5840707964602</v>
      </c>
      <c r="AO429" s="32">
        <v>2018</v>
      </c>
      <c r="AP429" s="48" t="s">
        <v>39</v>
      </c>
      <c r="AQ429" s="61">
        <v>245</v>
      </c>
      <c r="AR429" s="61">
        <v>526</v>
      </c>
      <c r="AS429" s="36">
        <v>19.771863117870701</v>
      </c>
    </row>
    <row r="430" spans="2:45" x14ac:dyDescent="0.25">
      <c r="B430" s="82"/>
      <c r="C430" s="68"/>
      <c r="D430" s="61"/>
      <c r="E430" s="148"/>
      <c r="F430" s="149"/>
      <c r="G430" s="150"/>
      <c r="T430" s="82">
        <v>2015</v>
      </c>
      <c r="U430" s="68" t="s">
        <v>38</v>
      </c>
      <c r="V430" s="74" t="s">
        <v>919</v>
      </c>
      <c r="W430" s="38">
        <v>128</v>
      </c>
      <c r="X430" s="38">
        <v>22</v>
      </c>
      <c r="Y430" s="179">
        <v>17.1875</v>
      </c>
      <c r="AO430" s="32">
        <v>2018</v>
      </c>
      <c r="AP430" s="48" t="s">
        <v>26</v>
      </c>
      <c r="AQ430" s="61">
        <v>524</v>
      </c>
      <c r="AR430" s="61">
        <v>346</v>
      </c>
      <c r="AS430" s="36">
        <v>17.9190751445087</v>
      </c>
    </row>
    <row r="431" spans="2:45" x14ac:dyDescent="0.25">
      <c r="B431" s="82"/>
      <c r="C431" s="68"/>
      <c r="D431" s="61"/>
      <c r="E431" s="148"/>
      <c r="F431" s="149"/>
      <c r="G431" s="150"/>
      <c r="T431" s="82">
        <v>2015</v>
      </c>
      <c r="U431" s="68" t="s">
        <v>24</v>
      </c>
      <c r="V431" s="74" t="s">
        <v>118</v>
      </c>
      <c r="W431" s="38">
        <v>184</v>
      </c>
      <c r="X431" s="38">
        <v>83</v>
      </c>
      <c r="Y431" s="179">
        <v>45.1086956521739</v>
      </c>
      <c r="AO431" s="32">
        <v>2018</v>
      </c>
      <c r="AP431" s="48" t="s">
        <v>58</v>
      </c>
      <c r="AQ431" s="61">
        <v>266</v>
      </c>
      <c r="AR431" s="61">
        <v>404</v>
      </c>
      <c r="AS431" s="36">
        <v>12.3762376237624</v>
      </c>
    </row>
    <row r="432" spans="2:45" x14ac:dyDescent="0.25">
      <c r="B432" s="82"/>
      <c r="C432" s="68"/>
      <c r="D432" s="61"/>
      <c r="E432" s="148"/>
      <c r="F432" s="149"/>
      <c r="G432" s="150"/>
      <c r="T432" s="82">
        <v>2015</v>
      </c>
      <c r="U432" s="68" t="s">
        <v>24</v>
      </c>
      <c r="V432" s="74" t="s">
        <v>919</v>
      </c>
      <c r="W432" s="38">
        <v>245</v>
      </c>
      <c r="X432" s="38">
        <v>38</v>
      </c>
      <c r="Y432" s="179">
        <v>15.5102040816327</v>
      </c>
      <c r="AO432" s="32">
        <v>2018</v>
      </c>
      <c r="AP432" s="48" t="s">
        <v>69</v>
      </c>
      <c r="AQ432" s="61">
        <v>526</v>
      </c>
      <c r="AR432" s="61">
        <v>355</v>
      </c>
      <c r="AS432" s="36">
        <v>16.338028169014098</v>
      </c>
    </row>
    <row r="433" spans="2:45" x14ac:dyDescent="0.25">
      <c r="B433" s="82"/>
      <c r="C433" s="68"/>
      <c r="D433" s="61"/>
      <c r="E433" s="148"/>
      <c r="F433" s="149"/>
      <c r="G433" s="150"/>
      <c r="T433" s="82">
        <v>2015</v>
      </c>
      <c r="U433" s="68" t="s">
        <v>25</v>
      </c>
      <c r="V433" s="74" t="s">
        <v>118</v>
      </c>
      <c r="W433" s="38">
        <v>126</v>
      </c>
      <c r="X433" s="38">
        <v>24</v>
      </c>
      <c r="Y433" s="179">
        <v>19.047619047619101</v>
      </c>
      <c r="AO433" s="32">
        <v>2018</v>
      </c>
      <c r="AP433" s="48" t="s">
        <v>40</v>
      </c>
      <c r="AQ433" s="61">
        <v>346</v>
      </c>
      <c r="AR433" s="61">
        <v>404</v>
      </c>
      <c r="AS433" s="36">
        <v>27.722772277227701</v>
      </c>
    </row>
    <row r="434" spans="2:45" x14ac:dyDescent="0.25">
      <c r="B434" s="82"/>
      <c r="C434" s="68"/>
      <c r="D434" s="61"/>
      <c r="E434" s="148"/>
      <c r="F434" s="149"/>
      <c r="G434" s="150"/>
      <c r="T434" s="82">
        <v>2015</v>
      </c>
      <c r="U434" s="68" t="s">
        <v>25</v>
      </c>
      <c r="V434" s="74" t="s">
        <v>919</v>
      </c>
      <c r="W434" s="38">
        <v>123</v>
      </c>
      <c r="X434" s="38">
        <v>13</v>
      </c>
      <c r="Y434" s="179">
        <v>10.569105691056899</v>
      </c>
      <c r="AO434" s="32">
        <v>2018</v>
      </c>
      <c r="AP434" s="48" t="s">
        <v>41</v>
      </c>
      <c r="AQ434" s="61">
        <v>404</v>
      </c>
      <c r="AR434" s="61">
        <v>542</v>
      </c>
      <c r="AS434" s="36">
        <v>13.6531365313653</v>
      </c>
    </row>
    <row r="435" spans="2:45" x14ac:dyDescent="0.25">
      <c r="B435" s="82"/>
      <c r="C435" s="68"/>
      <c r="D435" s="61"/>
      <c r="E435" s="148"/>
      <c r="F435" s="149"/>
      <c r="G435" s="150"/>
      <c r="T435" s="82">
        <v>2015</v>
      </c>
      <c r="U435" s="68" t="s">
        <v>39</v>
      </c>
      <c r="V435" s="74" t="s">
        <v>118</v>
      </c>
      <c r="W435" s="38">
        <v>255</v>
      </c>
      <c r="X435" s="38">
        <v>76</v>
      </c>
      <c r="Y435" s="179">
        <v>29.803921568627501</v>
      </c>
      <c r="AO435" s="32">
        <v>2018</v>
      </c>
      <c r="AP435" s="48" t="s">
        <v>27</v>
      </c>
      <c r="AQ435" s="61">
        <v>355</v>
      </c>
      <c r="AR435" s="61">
        <v>409</v>
      </c>
      <c r="AS435" s="36">
        <v>13.2029339853301</v>
      </c>
    </row>
    <row r="436" spans="2:45" x14ac:dyDescent="0.25">
      <c r="B436" s="82"/>
      <c r="C436" s="68"/>
      <c r="D436" s="61"/>
      <c r="E436" s="148"/>
      <c r="F436" s="149"/>
      <c r="G436" s="150"/>
      <c r="T436" s="82">
        <v>2015</v>
      </c>
      <c r="U436" s="68" t="s">
        <v>39</v>
      </c>
      <c r="V436" s="74" t="s">
        <v>919</v>
      </c>
      <c r="W436" s="38">
        <v>262</v>
      </c>
      <c r="X436" s="38">
        <v>42</v>
      </c>
      <c r="Y436" s="179">
        <v>16.030534351145</v>
      </c>
      <c r="AO436" s="32">
        <v>2018</v>
      </c>
      <c r="AP436" s="48" t="s">
        <v>28</v>
      </c>
      <c r="AQ436" s="61">
        <v>404</v>
      </c>
      <c r="AR436" s="61">
        <v>311</v>
      </c>
      <c r="AS436" s="36">
        <v>21.221864951768499</v>
      </c>
    </row>
    <row r="437" spans="2:45" x14ac:dyDescent="0.25">
      <c r="B437" s="82"/>
      <c r="C437" s="68"/>
      <c r="D437" s="61"/>
      <c r="E437" s="148"/>
      <c r="F437" s="149"/>
      <c r="G437" s="150"/>
      <c r="T437" s="82">
        <v>2015</v>
      </c>
      <c r="U437" s="68" t="s">
        <v>26</v>
      </c>
      <c r="V437" s="74" t="s">
        <v>118</v>
      </c>
      <c r="W437" s="38">
        <v>161</v>
      </c>
      <c r="X437" s="38">
        <v>44</v>
      </c>
      <c r="Y437" s="179">
        <v>27.329192546583901</v>
      </c>
      <c r="AO437" s="32">
        <v>2018</v>
      </c>
      <c r="AP437" s="48" t="s">
        <v>29</v>
      </c>
      <c r="AQ437" s="61">
        <v>542</v>
      </c>
      <c r="AR437" s="61">
        <v>253</v>
      </c>
      <c r="AS437" s="36">
        <v>16.99604743083</v>
      </c>
    </row>
    <row r="438" spans="2:45" x14ac:dyDescent="0.25">
      <c r="B438" s="82"/>
      <c r="C438" s="68"/>
      <c r="D438" s="61"/>
      <c r="E438" s="148"/>
      <c r="F438" s="149"/>
      <c r="G438" s="150"/>
      <c r="T438" s="82">
        <v>2015</v>
      </c>
      <c r="U438" s="68" t="s">
        <v>26</v>
      </c>
      <c r="V438" s="74" t="s">
        <v>919</v>
      </c>
      <c r="W438" s="38">
        <v>177</v>
      </c>
      <c r="X438" s="38">
        <v>24</v>
      </c>
      <c r="Y438" s="179">
        <v>13.559322033898299</v>
      </c>
      <c r="AO438" s="32">
        <v>2018</v>
      </c>
      <c r="AP438" s="48" t="s">
        <v>42</v>
      </c>
      <c r="AQ438" s="61">
        <v>409</v>
      </c>
      <c r="AR438" s="61">
        <v>201</v>
      </c>
      <c r="AS438" s="36">
        <v>17.412935323383099</v>
      </c>
    </row>
    <row r="439" spans="2:45" x14ac:dyDescent="0.25">
      <c r="B439" s="82"/>
      <c r="C439" s="68"/>
      <c r="D439" s="61"/>
      <c r="E439" s="148"/>
      <c r="F439" s="149"/>
      <c r="G439" s="150"/>
      <c r="T439" s="82">
        <v>2015</v>
      </c>
      <c r="U439" s="68" t="s">
        <v>58</v>
      </c>
      <c r="V439" s="74" t="s">
        <v>118</v>
      </c>
      <c r="W439" s="38">
        <v>199</v>
      </c>
      <c r="X439" s="38">
        <v>47</v>
      </c>
      <c r="Y439" s="179">
        <v>23.618090452261299</v>
      </c>
      <c r="AO439" s="32">
        <v>2018</v>
      </c>
      <c r="AP439" s="48" t="s">
        <v>30</v>
      </c>
      <c r="AQ439" s="61">
        <v>311</v>
      </c>
      <c r="AR439" s="61">
        <v>143</v>
      </c>
      <c r="AS439" s="36">
        <v>16.783216783216801</v>
      </c>
    </row>
    <row r="440" spans="2:45" x14ac:dyDescent="0.25">
      <c r="B440" s="82"/>
      <c r="C440" s="68"/>
      <c r="D440" s="61"/>
      <c r="E440" s="148"/>
      <c r="F440" s="149"/>
      <c r="G440" s="150"/>
      <c r="T440" s="82">
        <v>2015</v>
      </c>
      <c r="U440" s="68" t="s">
        <v>58</v>
      </c>
      <c r="V440" s="74" t="s">
        <v>919</v>
      </c>
      <c r="W440" s="38">
        <v>199</v>
      </c>
      <c r="X440" s="38">
        <v>34</v>
      </c>
      <c r="Y440" s="179">
        <v>17.085427135678401</v>
      </c>
      <c r="AO440" s="32">
        <v>2018</v>
      </c>
      <c r="AP440" s="48" t="s">
        <v>59</v>
      </c>
      <c r="AQ440" s="61">
        <v>253</v>
      </c>
      <c r="AR440" s="61">
        <v>224</v>
      </c>
      <c r="AS440" s="36">
        <v>16.5178571428571</v>
      </c>
    </row>
    <row r="441" spans="2:45" x14ac:dyDescent="0.25">
      <c r="B441" s="82"/>
      <c r="C441" s="68"/>
      <c r="D441" s="61"/>
      <c r="E441" s="148"/>
      <c r="F441" s="149"/>
      <c r="G441" s="150"/>
      <c r="T441" s="82">
        <v>2015</v>
      </c>
      <c r="U441" s="68" t="s">
        <v>69</v>
      </c>
      <c r="V441" s="74" t="s">
        <v>118</v>
      </c>
      <c r="W441" s="38">
        <v>121</v>
      </c>
      <c r="X441" s="38">
        <v>21</v>
      </c>
      <c r="Y441" s="179">
        <v>17.355371900826501</v>
      </c>
      <c r="AO441" s="32">
        <v>2018</v>
      </c>
      <c r="AP441" s="48" t="s">
        <v>70</v>
      </c>
      <c r="AQ441" s="61">
        <v>201</v>
      </c>
      <c r="AR441" s="61">
        <v>352</v>
      </c>
      <c r="AS441" s="36">
        <v>22.727272727272702</v>
      </c>
    </row>
    <row r="442" spans="2:45" x14ac:dyDescent="0.25">
      <c r="B442" s="82"/>
      <c r="C442" s="68"/>
      <c r="D442" s="61"/>
      <c r="E442" s="148"/>
      <c r="F442" s="149"/>
      <c r="G442" s="150"/>
      <c r="T442" s="82">
        <v>2015</v>
      </c>
      <c r="U442" s="68" t="s">
        <v>69</v>
      </c>
      <c r="V442" s="74" t="s">
        <v>919</v>
      </c>
      <c r="W442" s="38">
        <v>242</v>
      </c>
      <c r="X442" s="38">
        <v>26</v>
      </c>
      <c r="Y442" s="179">
        <v>10.7438016528926</v>
      </c>
      <c r="AO442" s="32">
        <v>2018</v>
      </c>
      <c r="AP442" s="48" t="s">
        <v>91</v>
      </c>
      <c r="AQ442" s="61">
        <v>143</v>
      </c>
      <c r="AR442" s="61">
        <v>225</v>
      </c>
      <c r="AS442" s="36">
        <v>16</v>
      </c>
    </row>
    <row r="443" spans="2:45" x14ac:dyDescent="0.25">
      <c r="B443" s="82"/>
      <c r="C443" s="68"/>
      <c r="D443" s="61"/>
      <c r="E443" s="148"/>
      <c r="F443" s="149"/>
      <c r="G443" s="150"/>
      <c r="T443" s="82">
        <v>2015</v>
      </c>
      <c r="U443" s="68" t="s">
        <v>40</v>
      </c>
      <c r="V443" s="74" t="s">
        <v>118</v>
      </c>
      <c r="W443" s="38">
        <v>197</v>
      </c>
      <c r="X443" s="38">
        <v>61</v>
      </c>
      <c r="Y443" s="179">
        <v>30.964467005076099</v>
      </c>
      <c r="AO443" s="32">
        <v>2018</v>
      </c>
      <c r="AP443" s="48" t="s">
        <v>92</v>
      </c>
      <c r="AQ443" s="61">
        <v>224</v>
      </c>
      <c r="AR443" s="61">
        <v>736</v>
      </c>
      <c r="AS443" s="36">
        <v>15.625</v>
      </c>
    </row>
    <row r="444" spans="2:45" x14ac:dyDescent="0.25">
      <c r="B444" s="82"/>
      <c r="C444" s="68"/>
      <c r="D444" s="61"/>
      <c r="E444" s="148"/>
      <c r="F444" s="149"/>
      <c r="G444" s="150"/>
      <c r="T444" s="82">
        <v>2015</v>
      </c>
      <c r="U444" s="68" t="s">
        <v>40</v>
      </c>
      <c r="V444" s="74" t="s">
        <v>919</v>
      </c>
      <c r="W444" s="38">
        <v>203</v>
      </c>
      <c r="X444" s="38">
        <v>40</v>
      </c>
      <c r="Y444" s="179">
        <v>19.7044334975369</v>
      </c>
      <c r="AO444" s="32">
        <v>2018</v>
      </c>
      <c r="AP444" s="48" t="s">
        <v>31</v>
      </c>
      <c r="AQ444" s="61">
        <v>352</v>
      </c>
      <c r="AR444" s="61">
        <v>2802</v>
      </c>
      <c r="AS444" s="36">
        <v>18.201284796573901</v>
      </c>
    </row>
    <row r="445" spans="2:45" x14ac:dyDescent="0.25">
      <c r="B445" s="82"/>
      <c r="C445" s="68"/>
      <c r="D445" s="61"/>
      <c r="E445" s="148"/>
      <c r="F445" s="149"/>
      <c r="G445" s="150"/>
      <c r="T445" s="82">
        <v>2015</v>
      </c>
      <c r="U445" s="68" t="s">
        <v>41</v>
      </c>
      <c r="V445" s="74" t="s">
        <v>118</v>
      </c>
      <c r="W445" s="38">
        <v>251</v>
      </c>
      <c r="X445" s="38">
        <v>50</v>
      </c>
      <c r="Y445" s="179">
        <v>19.920318725099602</v>
      </c>
      <c r="AO445" s="32">
        <v>2018</v>
      </c>
      <c r="AP445" s="48" t="s">
        <v>71</v>
      </c>
      <c r="AQ445" s="61">
        <v>225</v>
      </c>
      <c r="AR445" s="61">
        <v>353</v>
      </c>
      <c r="AS445" s="36">
        <v>15.297450424929201</v>
      </c>
    </row>
    <row r="446" spans="2:45" x14ac:dyDescent="0.25">
      <c r="B446" s="82"/>
      <c r="C446" s="68"/>
      <c r="D446" s="61"/>
      <c r="E446" s="148"/>
      <c r="F446" s="149"/>
      <c r="G446" s="150"/>
      <c r="T446" s="82">
        <v>2015</v>
      </c>
      <c r="U446" s="68" t="s">
        <v>41</v>
      </c>
      <c r="V446" s="74" t="s">
        <v>919</v>
      </c>
      <c r="W446" s="38">
        <v>264</v>
      </c>
      <c r="X446" s="38">
        <v>16</v>
      </c>
      <c r="Y446" s="179">
        <v>6.0606060606060597</v>
      </c>
      <c r="AO446" s="32">
        <v>2018</v>
      </c>
      <c r="AP446" s="48" t="s">
        <v>93</v>
      </c>
      <c r="AQ446" s="61">
        <v>736</v>
      </c>
      <c r="AR446" s="61">
        <v>190</v>
      </c>
      <c r="AS446" s="36">
        <v>15.789473684210501</v>
      </c>
    </row>
    <row r="447" spans="2:45" x14ac:dyDescent="0.25">
      <c r="B447" s="82"/>
      <c r="C447" s="68"/>
      <c r="D447" s="61"/>
      <c r="E447" s="148"/>
      <c r="F447" s="149"/>
      <c r="G447" s="150"/>
      <c r="T447" s="82">
        <v>2015</v>
      </c>
      <c r="U447" s="68" t="s">
        <v>27</v>
      </c>
      <c r="V447" s="74" t="s">
        <v>118</v>
      </c>
      <c r="W447" s="38">
        <v>191</v>
      </c>
      <c r="X447" s="38">
        <v>51</v>
      </c>
      <c r="Y447" s="179">
        <v>26.701570680628301</v>
      </c>
      <c r="AO447" s="32">
        <v>2018</v>
      </c>
      <c r="AP447" s="48" t="s">
        <v>72</v>
      </c>
      <c r="AQ447" s="61">
        <v>2802</v>
      </c>
      <c r="AR447" s="61">
        <v>198</v>
      </c>
      <c r="AS447" s="36">
        <v>13.1313131313131</v>
      </c>
    </row>
    <row r="448" spans="2:45" x14ac:dyDescent="0.25">
      <c r="B448" s="82"/>
      <c r="C448" s="68"/>
      <c r="D448" s="61"/>
      <c r="E448" s="148"/>
      <c r="F448" s="149"/>
      <c r="G448" s="150"/>
      <c r="T448" s="82">
        <v>2015</v>
      </c>
      <c r="U448" s="68" t="s">
        <v>27</v>
      </c>
      <c r="V448" s="74" t="s">
        <v>919</v>
      </c>
      <c r="W448" s="38">
        <v>209</v>
      </c>
      <c r="X448" s="38">
        <v>27</v>
      </c>
      <c r="Y448" s="179">
        <v>12.9186602870813</v>
      </c>
      <c r="AO448" s="32">
        <v>2018</v>
      </c>
      <c r="AP448" s="48" t="s">
        <v>43</v>
      </c>
      <c r="AQ448" s="61">
        <v>353</v>
      </c>
      <c r="AR448" s="61">
        <v>118</v>
      </c>
      <c r="AS448" s="36">
        <v>26.271186440678001</v>
      </c>
    </row>
    <row r="449" spans="2:45" x14ac:dyDescent="0.25">
      <c r="B449" s="82"/>
      <c r="C449" s="68"/>
      <c r="D449" s="61"/>
      <c r="E449" s="148"/>
      <c r="F449" s="149"/>
      <c r="G449" s="150"/>
      <c r="T449" s="82">
        <v>2015</v>
      </c>
      <c r="U449" s="68" t="s">
        <v>28</v>
      </c>
      <c r="V449" s="74" t="s">
        <v>118</v>
      </c>
      <c r="W449" s="38">
        <v>135</v>
      </c>
      <c r="X449" s="38">
        <v>41</v>
      </c>
      <c r="Y449" s="179">
        <v>30.370370370370399</v>
      </c>
      <c r="AO449" s="32">
        <v>2018</v>
      </c>
      <c r="AP449" s="48" t="s">
        <v>73</v>
      </c>
      <c r="AQ449" s="61">
        <v>190</v>
      </c>
      <c r="AR449" s="61">
        <v>336</v>
      </c>
      <c r="AS449" s="36">
        <v>16.6666666666667</v>
      </c>
    </row>
    <row r="450" spans="2:45" x14ac:dyDescent="0.25">
      <c r="B450" s="82"/>
      <c r="C450" s="68"/>
      <c r="D450" s="61"/>
      <c r="E450" s="148"/>
      <c r="F450" s="149"/>
      <c r="G450" s="150"/>
      <c r="T450" s="82">
        <v>2015</v>
      </c>
      <c r="U450" s="68" t="s">
        <v>28</v>
      </c>
      <c r="V450" s="74" t="s">
        <v>919</v>
      </c>
      <c r="W450" s="38">
        <v>173</v>
      </c>
      <c r="X450" s="38">
        <v>31</v>
      </c>
      <c r="Y450" s="179">
        <v>17.9190751445087</v>
      </c>
      <c r="AO450" s="32">
        <v>2018</v>
      </c>
      <c r="AP450" s="48" t="s">
        <v>32</v>
      </c>
      <c r="AQ450" s="61">
        <v>198</v>
      </c>
      <c r="AR450" s="61">
        <v>475</v>
      </c>
      <c r="AS450" s="36">
        <v>14.9473684210526</v>
      </c>
    </row>
    <row r="451" spans="2:45" x14ac:dyDescent="0.25">
      <c r="B451" s="82"/>
      <c r="C451" s="68"/>
      <c r="D451" s="61"/>
      <c r="E451" s="148"/>
      <c r="F451" s="149"/>
      <c r="G451" s="150"/>
      <c r="T451" s="82">
        <v>2015</v>
      </c>
      <c r="U451" s="68" t="s">
        <v>29</v>
      </c>
      <c r="V451" s="74" t="s">
        <v>118</v>
      </c>
      <c r="W451" s="38">
        <v>110</v>
      </c>
      <c r="X451" s="38">
        <v>39</v>
      </c>
      <c r="Y451" s="179">
        <v>35.454545454545503</v>
      </c>
      <c r="AO451" s="32">
        <v>2018</v>
      </c>
      <c r="AP451" s="48" t="s">
        <v>60</v>
      </c>
      <c r="AQ451" s="61">
        <v>118</v>
      </c>
      <c r="AR451" s="61">
        <v>17</v>
      </c>
      <c r="AS451" s="36" t="s">
        <v>137</v>
      </c>
    </row>
    <row r="452" spans="2:45" x14ac:dyDescent="0.25">
      <c r="B452" s="82"/>
      <c r="C452" s="68"/>
      <c r="D452" s="61"/>
      <c r="E452" s="148"/>
      <c r="F452" s="149"/>
      <c r="G452" s="150"/>
      <c r="T452" s="82">
        <v>2015</v>
      </c>
      <c r="U452" s="68" t="s">
        <v>29</v>
      </c>
      <c r="V452" s="74" t="s">
        <v>919</v>
      </c>
      <c r="W452" s="38">
        <v>152</v>
      </c>
      <c r="X452" s="38">
        <v>30</v>
      </c>
      <c r="Y452" s="179">
        <v>19.7368421052632</v>
      </c>
      <c r="AO452" s="32">
        <v>2018</v>
      </c>
      <c r="AP452" s="48" t="s">
        <v>61</v>
      </c>
      <c r="AQ452" s="61">
        <v>336</v>
      </c>
      <c r="AR452" s="61">
        <v>219</v>
      </c>
      <c r="AS452" s="36">
        <v>15.525114155251099</v>
      </c>
    </row>
    <row r="453" spans="2:45" x14ac:dyDescent="0.25">
      <c r="B453" s="82"/>
      <c r="C453" s="68"/>
      <c r="D453" s="61"/>
      <c r="E453" s="148"/>
      <c r="F453" s="149"/>
      <c r="G453" s="150"/>
      <c r="T453" s="82">
        <v>2015</v>
      </c>
      <c r="U453" s="68" t="s">
        <v>42</v>
      </c>
      <c r="V453" s="74" t="s">
        <v>118</v>
      </c>
      <c r="W453" s="38">
        <v>108</v>
      </c>
      <c r="X453" s="38">
        <v>27</v>
      </c>
      <c r="Y453" s="179">
        <v>25</v>
      </c>
      <c r="AO453" s="32">
        <v>2018</v>
      </c>
      <c r="AP453" s="48" t="s">
        <v>94</v>
      </c>
      <c r="AQ453" s="61">
        <v>475</v>
      </c>
      <c r="AR453" s="61">
        <v>343</v>
      </c>
      <c r="AS453" s="36">
        <v>13.9941690962099</v>
      </c>
    </row>
    <row r="454" spans="2:45" x14ac:dyDescent="0.25">
      <c r="B454" s="82"/>
      <c r="C454" s="68"/>
      <c r="D454" s="61"/>
      <c r="E454" s="148"/>
      <c r="F454" s="149"/>
      <c r="G454" s="150"/>
      <c r="T454" s="82">
        <v>2015</v>
      </c>
      <c r="U454" s="68" t="s">
        <v>42</v>
      </c>
      <c r="V454" s="74" t="s">
        <v>919</v>
      </c>
      <c r="W454" s="38">
        <v>83</v>
      </c>
      <c r="X454" s="38">
        <v>9</v>
      </c>
      <c r="Y454" s="179">
        <v>10.8433734939759</v>
      </c>
      <c r="AO454" s="32">
        <v>2018</v>
      </c>
      <c r="AP454" s="48" t="s">
        <v>62</v>
      </c>
      <c r="AQ454" s="61">
        <v>17</v>
      </c>
      <c r="AR454" s="61">
        <v>153</v>
      </c>
      <c r="AS454" s="36">
        <v>10.457516339869301</v>
      </c>
    </row>
    <row r="455" spans="2:45" x14ac:dyDescent="0.25">
      <c r="B455" s="82"/>
      <c r="C455" s="68"/>
      <c r="D455" s="61"/>
      <c r="E455" s="148"/>
      <c r="F455" s="149"/>
      <c r="G455" s="150"/>
      <c r="T455" s="82">
        <v>2015</v>
      </c>
      <c r="U455" s="68" t="s">
        <v>30</v>
      </c>
      <c r="V455" s="74" t="s">
        <v>118</v>
      </c>
      <c r="W455" s="38">
        <v>53</v>
      </c>
      <c r="X455" s="38">
        <v>16</v>
      </c>
      <c r="Y455" s="179">
        <v>30.188679245283002</v>
      </c>
      <c r="AO455" s="32">
        <v>2018</v>
      </c>
      <c r="AP455" s="48" t="s">
        <v>44</v>
      </c>
      <c r="AQ455" s="61">
        <v>219</v>
      </c>
      <c r="AR455" s="61">
        <v>233</v>
      </c>
      <c r="AS455" s="36">
        <v>17.167381974248901</v>
      </c>
    </row>
    <row r="456" spans="2:45" x14ac:dyDescent="0.25">
      <c r="B456" s="82"/>
      <c r="C456" s="68"/>
      <c r="D456" s="61"/>
      <c r="E456" s="148"/>
      <c r="F456" s="149"/>
      <c r="G456" s="150"/>
      <c r="T456" s="82">
        <v>2015</v>
      </c>
      <c r="U456" s="68" t="s">
        <v>30</v>
      </c>
      <c r="V456" s="74" t="s">
        <v>919</v>
      </c>
      <c r="W456" s="38">
        <v>70</v>
      </c>
      <c r="X456" s="38">
        <v>11</v>
      </c>
      <c r="Y456" s="179">
        <v>15.714285714285699</v>
      </c>
      <c r="AO456" s="32">
        <v>2018</v>
      </c>
      <c r="AP456" s="48" t="s">
        <v>95</v>
      </c>
      <c r="AQ456" s="61">
        <v>343</v>
      </c>
      <c r="AR456" s="61">
        <v>254</v>
      </c>
      <c r="AS456" s="36">
        <v>17.716535433070899</v>
      </c>
    </row>
    <row r="457" spans="2:45" x14ac:dyDescent="0.25">
      <c r="B457" s="82"/>
      <c r="C457" s="68"/>
      <c r="D457" s="61"/>
      <c r="E457" s="148"/>
      <c r="F457" s="149"/>
      <c r="G457" s="150"/>
      <c r="T457" s="82">
        <v>2015</v>
      </c>
      <c r="U457" s="68" t="s">
        <v>59</v>
      </c>
      <c r="V457" s="74" t="s">
        <v>118</v>
      </c>
      <c r="W457" s="38">
        <v>121</v>
      </c>
      <c r="X457" s="38">
        <v>24</v>
      </c>
      <c r="Y457" s="179">
        <v>19.834710743801701</v>
      </c>
      <c r="AO457" s="32">
        <v>2018</v>
      </c>
      <c r="AP457" s="48" t="s">
        <v>96</v>
      </c>
      <c r="AQ457" s="61">
        <v>153</v>
      </c>
      <c r="AR457" s="61">
        <v>312</v>
      </c>
      <c r="AS457" s="36">
        <v>9.6153846153846203</v>
      </c>
    </row>
    <row r="458" spans="2:45" x14ac:dyDescent="0.25">
      <c r="B458" s="82"/>
      <c r="C458" s="68"/>
      <c r="D458" s="61"/>
      <c r="E458" s="148"/>
      <c r="F458" s="149"/>
      <c r="G458" s="150"/>
      <c r="T458" s="82">
        <v>2015</v>
      </c>
      <c r="U458" s="68" t="s">
        <v>59</v>
      </c>
      <c r="V458" s="74" t="s">
        <v>919</v>
      </c>
      <c r="W458" s="38">
        <v>129</v>
      </c>
      <c r="X458" s="38">
        <v>18</v>
      </c>
      <c r="Y458" s="179">
        <v>13.953488372093</v>
      </c>
      <c r="AO458" s="32">
        <v>2018</v>
      </c>
      <c r="AP458" s="48" t="s">
        <v>74</v>
      </c>
      <c r="AQ458" s="61">
        <v>233</v>
      </c>
      <c r="AR458" s="61">
        <v>456</v>
      </c>
      <c r="AS458" s="36">
        <v>14.0350877192982</v>
      </c>
    </row>
    <row r="459" spans="2:45" x14ac:dyDescent="0.25">
      <c r="B459" s="82"/>
      <c r="C459" s="68"/>
      <c r="D459" s="61"/>
      <c r="E459" s="148"/>
      <c r="F459" s="149"/>
      <c r="G459" s="150"/>
      <c r="T459" s="82">
        <v>2015</v>
      </c>
      <c r="U459" s="68" t="s">
        <v>70</v>
      </c>
      <c r="V459" s="74" t="s">
        <v>118</v>
      </c>
      <c r="W459" s="38">
        <v>142</v>
      </c>
      <c r="X459" s="38">
        <v>30</v>
      </c>
      <c r="Y459" s="179">
        <v>21.126760563380302</v>
      </c>
      <c r="AO459" s="32">
        <v>2018</v>
      </c>
      <c r="AP459" s="48" t="s">
        <v>45</v>
      </c>
      <c r="AQ459" s="61">
        <v>254</v>
      </c>
      <c r="AR459" s="61">
        <v>130</v>
      </c>
      <c r="AS459" s="36">
        <v>16.153846153846199</v>
      </c>
    </row>
    <row r="460" spans="2:45" x14ac:dyDescent="0.25">
      <c r="B460" s="82"/>
      <c r="C460" s="68"/>
      <c r="D460" s="61"/>
      <c r="E460" s="148"/>
      <c r="F460" s="149"/>
      <c r="G460" s="150"/>
      <c r="T460" s="82">
        <v>2015</v>
      </c>
      <c r="U460" s="68" t="s">
        <v>70</v>
      </c>
      <c r="V460" s="74" t="s">
        <v>919</v>
      </c>
      <c r="W460" s="38">
        <v>194</v>
      </c>
      <c r="X460" s="38">
        <v>23</v>
      </c>
      <c r="Y460" s="179">
        <v>11.8556701030928</v>
      </c>
      <c r="AO460" s="32">
        <v>2018</v>
      </c>
      <c r="AP460" s="48" t="s">
        <v>97</v>
      </c>
      <c r="AQ460" s="61">
        <v>312</v>
      </c>
      <c r="AR460" s="61">
        <v>1518</v>
      </c>
      <c r="AS460" s="36">
        <v>16.732542819499301</v>
      </c>
    </row>
    <row r="461" spans="2:45" x14ac:dyDescent="0.25">
      <c r="B461" s="82"/>
      <c r="C461" s="68"/>
      <c r="D461" s="61"/>
      <c r="E461" s="148"/>
      <c r="F461" s="149"/>
      <c r="G461" s="150"/>
      <c r="T461" s="82">
        <v>2015</v>
      </c>
      <c r="U461" s="68" t="s">
        <v>91</v>
      </c>
      <c r="V461" s="74" t="s">
        <v>118</v>
      </c>
      <c r="W461" s="38">
        <v>90</v>
      </c>
      <c r="X461" s="38">
        <v>21</v>
      </c>
      <c r="Y461" s="179">
        <v>23.3333333333333</v>
      </c>
      <c r="AO461" s="32">
        <v>2018</v>
      </c>
      <c r="AP461" s="48" t="s">
        <v>75</v>
      </c>
      <c r="AQ461" s="61">
        <v>456</v>
      </c>
      <c r="AR461" s="61">
        <v>256</v>
      </c>
      <c r="AS461" s="36">
        <v>13.671875</v>
      </c>
    </row>
    <row r="462" spans="2:45" x14ac:dyDescent="0.25">
      <c r="B462" s="82"/>
      <c r="C462" s="68"/>
      <c r="D462" s="61"/>
      <c r="E462" s="148"/>
      <c r="F462" s="149"/>
      <c r="G462" s="150"/>
      <c r="T462" s="82">
        <v>2015</v>
      </c>
      <c r="U462" s="68" t="s">
        <v>91</v>
      </c>
      <c r="V462" s="74" t="s">
        <v>919</v>
      </c>
      <c r="W462" s="38">
        <v>126</v>
      </c>
      <c r="X462" s="38">
        <v>15</v>
      </c>
      <c r="Y462" s="179">
        <v>11.9047619047619</v>
      </c>
      <c r="AO462" s="32">
        <v>2018</v>
      </c>
      <c r="AP462" s="48" t="s">
        <v>46</v>
      </c>
      <c r="AQ462" s="61">
        <v>130</v>
      </c>
      <c r="AR462" s="61">
        <v>629</v>
      </c>
      <c r="AS462" s="36">
        <v>17.806041335453099</v>
      </c>
    </row>
    <row r="463" spans="2:45" x14ac:dyDescent="0.25">
      <c r="B463" s="82"/>
      <c r="C463" s="68"/>
      <c r="D463" s="61"/>
      <c r="E463" s="148"/>
      <c r="F463" s="149"/>
      <c r="G463" s="150"/>
      <c r="T463" s="82">
        <v>2015</v>
      </c>
      <c r="U463" s="68" t="s">
        <v>92</v>
      </c>
      <c r="V463" s="74" t="s">
        <v>118</v>
      </c>
      <c r="W463" s="38">
        <v>266</v>
      </c>
      <c r="X463" s="38">
        <v>70</v>
      </c>
      <c r="Y463" s="179">
        <v>26.315789473684202</v>
      </c>
      <c r="AO463" s="32">
        <v>2018</v>
      </c>
      <c r="AP463" s="48" t="s">
        <v>63</v>
      </c>
      <c r="AQ463" s="61">
        <v>1518</v>
      </c>
      <c r="AR463" s="61">
        <v>182</v>
      </c>
      <c r="AS463" s="36">
        <v>12.0879120879121</v>
      </c>
    </row>
    <row r="464" spans="2:45" x14ac:dyDescent="0.25">
      <c r="B464" s="82"/>
      <c r="C464" s="68"/>
      <c r="D464" s="61"/>
      <c r="E464" s="148"/>
      <c r="F464" s="149"/>
      <c r="G464" s="150"/>
      <c r="T464" s="82">
        <v>2015</v>
      </c>
      <c r="U464" s="68" t="s">
        <v>92</v>
      </c>
      <c r="V464" s="74" t="s">
        <v>919</v>
      </c>
      <c r="W464" s="38">
        <v>385</v>
      </c>
      <c r="X464" s="38">
        <v>46</v>
      </c>
      <c r="Y464" s="179">
        <v>11.9480519480519</v>
      </c>
      <c r="AO464" s="32">
        <v>2018</v>
      </c>
      <c r="AP464" s="48" t="s">
        <v>47</v>
      </c>
      <c r="AQ464" s="61">
        <v>256</v>
      </c>
      <c r="AR464" s="61">
        <v>327</v>
      </c>
      <c r="AS464" s="36">
        <v>21.712538226299699</v>
      </c>
    </row>
    <row r="465" spans="2:45" x14ac:dyDescent="0.25">
      <c r="B465" s="82"/>
      <c r="C465" s="68"/>
      <c r="D465" s="61"/>
      <c r="E465" s="148"/>
      <c r="F465" s="149"/>
      <c r="G465" s="150"/>
      <c r="T465" s="82">
        <v>2015</v>
      </c>
      <c r="U465" s="68" t="s">
        <v>31</v>
      </c>
      <c r="V465" s="74" t="s">
        <v>118</v>
      </c>
      <c r="W465" s="38">
        <v>1392</v>
      </c>
      <c r="X465" s="38">
        <v>316</v>
      </c>
      <c r="Y465" s="179">
        <v>22.701149425287401</v>
      </c>
      <c r="AO465" s="32">
        <v>2018</v>
      </c>
      <c r="AP465" s="48" t="s">
        <v>76</v>
      </c>
      <c r="AQ465" s="61">
        <v>629</v>
      </c>
      <c r="AR465" s="61">
        <v>200</v>
      </c>
      <c r="AS465" s="36">
        <v>25</v>
      </c>
    </row>
    <row r="466" spans="2:45" x14ac:dyDescent="0.25">
      <c r="B466" s="82"/>
      <c r="C466" s="68"/>
      <c r="D466" s="61"/>
      <c r="E466" s="148"/>
      <c r="F466" s="149"/>
      <c r="G466" s="150"/>
      <c r="T466" s="82">
        <v>2015</v>
      </c>
      <c r="U466" s="68" t="s">
        <v>31</v>
      </c>
      <c r="V466" s="74" t="s">
        <v>919</v>
      </c>
      <c r="W466" s="38">
        <v>1529</v>
      </c>
      <c r="X466" s="38">
        <v>210</v>
      </c>
      <c r="Y466" s="179">
        <v>13.734466971877</v>
      </c>
      <c r="AO466" s="32">
        <v>2018</v>
      </c>
      <c r="AP466" s="48" t="s">
        <v>77</v>
      </c>
      <c r="AQ466" s="61">
        <v>182</v>
      </c>
      <c r="AR466" s="61">
        <v>663</v>
      </c>
      <c r="AS466" s="36">
        <v>11.312217194570101</v>
      </c>
    </row>
    <row r="467" spans="2:45" x14ac:dyDescent="0.25">
      <c r="B467" s="82"/>
      <c r="C467" s="68"/>
      <c r="D467" s="61"/>
      <c r="E467" s="148"/>
      <c r="F467" s="149"/>
      <c r="G467" s="150"/>
      <c r="T467" s="82">
        <v>2015</v>
      </c>
      <c r="U467" s="68" t="s">
        <v>71</v>
      </c>
      <c r="V467" s="74" t="s">
        <v>118</v>
      </c>
      <c r="W467" s="38">
        <v>127</v>
      </c>
      <c r="X467" s="38">
        <v>20</v>
      </c>
      <c r="Y467" s="179">
        <v>15.748031496063</v>
      </c>
      <c r="AO467" s="32">
        <v>2018</v>
      </c>
      <c r="AP467" s="48" t="s">
        <v>33</v>
      </c>
      <c r="AQ467" s="61">
        <v>327</v>
      </c>
      <c r="AR467" s="61">
        <v>474</v>
      </c>
      <c r="AS467" s="36">
        <v>16.033755274261601</v>
      </c>
    </row>
    <row r="468" spans="2:45" x14ac:dyDescent="0.25">
      <c r="B468" s="82"/>
      <c r="C468" s="68"/>
      <c r="D468" s="61"/>
      <c r="E468" s="148"/>
      <c r="F468" s="149"/>
      <c r="G468" s="150"/>
      <c r="T468" s="82">
        <v>2015</v>
      </c>
      <c r="U468" s="68" t="s">
        <v>71</v>
      </c>
      <c r="V468" s="74" t="s">
        <v>919</v>
      </c>
      <c r="W468" s="38">
        <v>195</v>
      </c>
      <c r="X468" s="38">
        <v>30</v>
      </c>
      <c r="Y468" s="179">
        <v>15.384615384615399</v>
      </c>
      <c r="AO468" s="32">
        <v>2018</v>
      </c>
      <c r="AP468" s="48" t="s">
        <v>34</v>
      </c>
      <c r="AQ468" s="61">
        <v>200</v>
      </c>
      <c r="AR468" s="61">
        <v>305</v>
      </c>
      <c r="AS468" s="36">
        <v>21.639344262295101</v>
      </c>
    </row>
    <row r="469" spans="2:45" x14ac:dyDescent="0.25">
      <c r="B469" s="82"/>
      <c r="C469" s="68"/>
      <c r="D469" s="61"/>
      <c r="E469" s="148"/>
      <c r="F469" s="149"/>
      <c r="G469" s="150"/>
      <c r="T469" s="82">
        <v>2015</v>
      </c>
      <c r="U469" s="68" t="s">
        <v>93</v>
      </c>
      <c r="V469" s="74" t="s">
        <v>118</v>
      </c>
      <c r="W469" s="38">
        <v>89</v>
      </c>
      <c r="X469" s="38">
        <v>23</v>
      </c>
      <c r="Y469" s="179">
        <v>25.842696629213499</v>
      </c>
      <c r="AO469" s="32">
        <v>2018</v>
      </c>
      <c r="AP469" s="48" t="s">
        <v>48</v>
      </c>
      <c r="AQ469" s="61">
        <v>663</v>
      </c>
      <c r="AR469" s="61">
        <v>31</v>
      </c>
      <c r="AS469" s="36">
        <v>16.129032258064498</v>
      </c>
    </row>
    <row r="470" spans="2:45" x14ac:dyDescent="0.25">
      <c r="B470" s="82"/>
      <c r="C470" s="68"/>
      <c r="D470" s="61"/>
      <c r="E470" s="148"/>
      <c r="F470" s="149"/>
      <c r="G470" s="150"/>
      <c r="T470" s="82">
        <v>2015</v>
      </c>
      <c r="U470" s="68" t="s">
        <v>93</v>
      </c>
      <c r="V470" s="74" t="s">
        <v>919</v>
      </c>
      <c r="W470" s="38">
        <v>103</v>
      </c>
      <c r="X470" s="38">
        <v>13</v>
      </c>
      <c r="Y470" s="179">
        <v>12.621359223301001</v>
      </c>
      <c r="AO470" s="32">
        <v>2018</v>
      </c>
      <c r="AP470" s="48" t="s">
        <v>49</v>
      </c>
      <c r="AQ470" s="61">
        <v>474</v>
      </c>
      <c r="AR470" s="61">
        <v>489</v>
      </c>
      <c r="AS470" s="36">
        <v>18.609406952965202</v>
      </c>
    </row>
    <row r="471" spans="2:45" x14ac:dyDescent="0.25">
      <c r="B471" s="82"/>
      <c r="C471" s="68"/>
      <c r="D471" s="61"/>
      <c r="E471" s="148"/>
      <c r="F471" s="149"/>
      <c r="G471" s="150"/>
      <c r="T471" s="82">
        <v>2015</v>
      </c>
      <c r="U471" s="68" t="s">
        <v>72</v>
      </c>
      <c r="V471" s="74" t="s">
        <v>118</v>
      </c>
      <c r="W471" s="38">
        <v>78</v>
      </c>
      <c r="X471" s="38">
        <v>11</v>
      </c>
      <c r="Y471" s="179">
        <v>14.1025641025641</v>
      </c>
      <c r="AO471" s="32">
        <v>2018</v>
      </c>
      <c r="AP471" s="48" t="s">
        <v>50</v>
      </c>
      <c r="AQ471" s="61">
        <v>305</v>
      </c>
      <c r="AR471" s="61">
        <v>301</v>
      </c>
      <c r="AS471" s="36">
        <v>9.6345514950166091</v>
      </c>
    </row>
    <row r="472" spans="2:45" x14ac:dyDescent="0.25">
      <c r="B472" s="82"/>
      <c r="C472" s="68"/>
      <c r="D472" s="61"/>
      <c r="E472" s="148"/>
      <c r="F472" s="149"/>
      <c r="G472" s="150"/>
      <c r="T472" s="82">
        <v>2015</v>
      </c>
      <c r="U472" s="68" t="s">
        <v>72</v>
      </c>
      <c r="V472" s="74" t="s">
        <v>919</v>
      </c>
      <c r="W472" s="38">
        <v>102</v>
      </c>
      <c r="X472" s="38">
        <v>11</v>
      </c>
      <c r="Y472" s="179">
        <v>10.7843137254902</v>
      </c>
      <c r="AO472" s="32">
        <v>2018</v>
      </c>
      <c r="AP472" s="48" t="s">
        <v>51</v>
      </c>
      <c r="AQ472" s="61">
        <v>31</v>
      </c>
      <c r="AR472" s="61">
        <v>337</v>
      </c>
      <c r="AS472" s="36">
        <v>21.6617210682493</v>
      </c>
    </row>
    <row r="473" spans="2:45" x14ac:dyDescent="0.25">
      <c r="B473" s="82"/>
      <c r="C473" s="68"/>
      <c r="D473" s="61"/>
      <c r="E473" s="148"/>
      <c r="F473" s="149"/>
      <c r="G473" s="150"/>
      <c r="T473" s="82">
        <v>2015</v>
      </c>
      <c r="U473" s="68" t="s">
        <v>43</v>
      </c>
      <c r="V473" s="74" t="s">
        <v>118</v>
      </c>
      <c r="W473" s="38">
        <v>63</v>
      </c>
      <c r="X473" s="38">
        <v>25</v>
      </c>
      <c r="Y473" s="179">
        <v>39.682539682539698</v>
      </c>
      <c r="AO473" s="32">
        <v>2018</v>
      </c>
      <c r="AP473" s="48" t="s">
        <v>78</v>
      </c>
      <c r="AQ473" s="61">
        <v>489</v>
      </c>
      <c r="AR473" s="61">
        <v>593</v>
      </c>
      <c r="AS473" s="36">
        <v>18.718381112984801</v>
      </c>
    </row>
    <row r="474" spans="2:45" x14ac:dyDescent="0.25">
      <c r="B474" s="82"/>
      <c r="C474" s="68"/>
      <c r="D474" s="61"/>
      <c r="E474" s="148"/>
      <c r="F474" s="149"/>
      <c r="G474" s="150"/>
      <c r="T474" s="82">
        <v>2015</v>
      </c>
      <c r="U474" s="68" t="s">
        <v>43</v>
      </c>
      <c r="V474" s="74" t="s">
        <v>919</v>
      </c>
      <c r="W474" s="38">
        <v>72</v>
      </c>
      <c r="X474" s="38">
        <v>18</v>
      </c>
      <c r="Y474" s="179">
        <v>25</v>
      </c>
      <c r="AO474" s="32">
        <v>2018</v>
      </c>
      <c r="AP474" s="48" t="s">
        <v>79</v>
      </c>
      <c r="AQ474" s="61">
        <v>301</v>
      </c>
      <c r="AR474" s="61">
        <v>125</v>
      </c>
      <c r="AS474" s="36">
        <v>14.4</v>
      </c>
    </row>
    <row r="475" spans="2:45" x14ac:dyDescent="0.25">
      <c r="B475" s="82"/>
      <c r="C475" s="68"/>
      <c r="D475" s="61"/>
      <c r="E475" s="148"/>
      <c r="F475" s="149"/>
      <c r="G475" s="150"/>
      <c r="T475" s="82">
        <v>2015</v>
      </c>
      <c r="U475" s="68" t="s">
        <v>73</v>
      </c>
      <c r="V475" s="74" t="s">
        <v>118</v>
      </c>
      <c r="W475" s="38">
        <v>160</v>
      </c>
      <c r="X475" s="38">
        <v>34</v>
      </c>
      <c r="Y475" s="179">
        <v>21.25</v>
      </c>
      <c r="AO475" s="32">
        <v>2018</v>
      </c>
      <c r="AP475" s="48" t="s">
        <v>80</v>
      </c>
      <c r="AQ475" s="61">
        <v>337</v>
      </c>
      <c r="AR475" s="61">
        <v>227</v>
      </c>
      <c r="AS475" s="36">
        <v>17.621145374449299</v>
      </c>
    </row>
    <row r="476" spans="2:45" x14ac:dyDescent="0.25">
      <c r="B476" s="82"/>
      <c r="C476" s="68"/>
      <c r="D476" s="61"/>
      <c r="E476" s="148"/>
      <c r="F476" s="149"/>
      <c r="G476" s="150"/>
      <c r="T476" s="82">
        <v>2015</v>
      </c>
      <c r="U476" s="68" t="s">
        <v>73</v>
      </c>
      <c r="V476" s="74" t="s">
        <v>919</v>
      </c>
      <c r="W476" s="38">
        <v>157</v>
      </c>
      <c r="X476" s="38">
        <v>21</v>
      </c>
      <c r="Y476" s="179">
        <v>13.375796178344</v>
      </c>
      <c r="AO476" s="32">
        <v>2018</v>
      </c>
      <c r="AP476" s="48" t="s">
        <v>81</v>
      </c>
      <c r="AQ476" s="61">
        <v>593</v>
      </c>
      <c r="AR476" s="61">
        <v>154</v>
      </c>
      <c r="AS476" s="36">
        <v>11.6883116883117</v>
      </c>
    </row>
    <row r="477" spans="2:45" x14ac:dyDescent="0.25">
      <c r="B477" s="82"/>
      <c r="C477" s="68"/>
      <c r="D477" s="61"/>
      <c r="E477" s="148"/>
      <c r="F477" s="149"/>
      <c r="G477" s="150"/>
      <c r="T477" s="82">
        <v>2015</v>
      </c>
      <c r="U477" s="68" t="s">
        <v>32</v>
      </c>
      <c r="V477" s="74" t="s">
        <v>118</v>
      </c>
      <c r="W477" s="38">
        <v>216</v>
      </c>
      <c r="X477" s="38">
        <v>55</v>
      </c>
      <c r="Y477" s="179">
        <v>25.462962962963001</v>
      </c>
      <c r="AO477" s="32">
        <v>2018</v>
      </c>
      <c r="AP477" s="48" t="s">
        <v>52</v>
      </c>
      <c r="AQ477" s="61">
        <v>125</v>
      </c>
      <c r="AR477" s="61">
        <v>144</v>
      </c>
      <c r="AS477" s="36">
        <v>21.5277777777778</v>
      </c>
    </row>
    <row r="478" spans="2:45" x14ac:dyDescent="0.25">
      <c r="B478" s="82"/>
      <c r="C478" s="68"/>
      <c r="D478" s="61"/>
      <c r="E478" s="148"/>
      <c r="F478" s="149"/>
      <c r="G478" s="150"/>
      <c r="T478" s="82">
        <v>2015</v>
      </c>
      <c r="U478" s="68" t="s">
        <v>32</v>
      </c>
      <c r="V478" s="74" t="s">
        <v>919</v>
      </c>
      <c r="W478" s="38">
        <v>255</v>
      </c>
      <c r="X478" s="38">
        <v>23</v>
      </c>
      <c r="Y478" s="179">
        <v>9.0196078431372602</v>
      </c>
      <c r="AO478" s="32">
        <v>2018</v>
      </c>
      <c r="AP478" s="48" t="s">
        <v>98</v>
      </c>
      <c r="AQ478" s="61">
        <v>227</v>
      </c>
      <c r="AR478" s="61">
        <v>563</v>
      </c>
      <c r="AS478" s="36">
        <v>20.426287744227398</v>
      </c>
    </row>
    <row r="479" spans="2:45" x14ac:dyDescent="0.25">
      <c r="B479" s="82"/>
      <c r="C479" s="68"/>
      <c r="D479" s="61"/>
      <c r="E479" s="148"/>
      <c r="F479" s="149"/>
      <c r="G479" s="150"/>
      <c r="T479" s="82">
        <v>2015</v>
      </c>
      <c r="U479" s="68" t="s">
        <v>60</v>
      </c>
      <c r="V479" s="74" t="s">
        <v>118</v>
      </c>
      <c r="W479" s="38">
        <v>6</v>
      </c>
      <c r="X479" s="38" t="s">
        <v>137</v>
      </c>
      <c r="Y479" s="179" t="s">
        <v>137</v>
      </c>
      <c r="AO479" s="32">
        <v>2018</v>
      </c>
      <c r="AP479" s="48" t="s">
        <v>53</v>
      </c>
      <c r="AQ479" s="61">
        <v>154</v>
      </c>
      <c r="AR479" s="61">
        <v>232</v>
      </c>
      <c r="AS479" s="36">
        <v>15.086206896551699</v>
      </c>
    </row>
    <row r="480" spans="2:45" x14ac:dyDescent="0.25">
      <c r="B480" s="82"/>
      <c r="C480" s="68"/>
      <c r="D480" s="61"/>
      <c r="E480" s="148"/>
      <c r="F480" s="149"/>
      <c r="G480" s="150"/>
      <c r="T480" s="82">
        <v>2015</v>
      </c>
      <c r="U480" s="68" t="s">
        <v>61</v>
      </c>
      <c r="V480" s="74" t="s">
        <v>118</v>
      </c>
      <c r="W480" s="38">
        <v>114</v>
      </c>
      <c r="X480" s="38">
        <v>15</v>
      </c>
      <c r="Y480" s="179">
        <v>13.157894736842101</v>
      </c>
      <c r="AO480" s="32">
        <v>2018</v>
      </c>
      <c r="AP480" s="48" t="s">
        <v>99</v>
      </c>
      <c r="AQ480" s="61">
        <v>144</v>
      </c>
      <c r="AR480" s="61">
        <v>652</v>
      </c>
      <c r="AS480" s="36">
        <v>26.073619631901799</v>
      </c>
    </row>
    <row r="481" spans="2:45" x14ac:dyDescent="0.25">
      <c r="B481" s="82"/>
      <c r="C481" s="68"/>
      <c r="D481" s="61"/>
      <c r="E481" s="148"/>
      <c r="F481" s="149"/>
      <c r="G481" s="150"/>
      <c r="T481" s="82">
        <v>2015</v>
      </c>
      <c r="U481" s="68" t="s">
        <v>61</v>
      </c>
      <c r="V481" s="74" t="s">
        <v>919</v>
      </c>
      <c r="W481" s="38">
        <v>112</v>
      </c>
      <c r="X481" s="38">
        <v>13</v>
      </c>
      <c r="Y481" s="179">
        <v>11.6071428571429</v>
      </c>
      <c r="AO481" s="32">
        <v>2018</v>
      </c>
      <c r="AP481" s="48" t="s">
        <v>64</v>
      </c>
      <c r="AQ481" s="61">
        <v>563</v>
      </c>
      <c r="AR481" s="61">
        <v>280</v>
      </c>
      <c r="AS481" s="36">
        <v>15.3571428571429</v>
      </c>
    </row>
    <row r="482" spans="2:45" x14ac:dyDescent="0.25">
      <c r="B482" s="82"/>
      <c r="C482" s="68"/>
      <c r="D482" s="61"/>
      <c r="E482" s="148"/>
      <c r="F482" s="149"/>
      <c r="G482" s="150"/>
      <c r="T482" s="82">
        <v>2015</v>
      </c>
      <c r="U482" s="68" t="s">
        <v>94</v>
      </c>
      <c r="V482" s="74" t="s">
        <v>118</v>
      </c>
      <c r="W482" s="38">
        <v>139</v>
      </c>
      <c r="X482" s="38">
        <v>26</v>
      </c>
      <c r="Y482" s="179">
        <v>18.705035971223001</v>
      </c>
      <c r="AO482" s="32">
        <v>2018</v>
      </c>
      <c r="AP482" s="48" t="s">
        <v>100</v>
      </c>
      <c r="AQ482" s="61">
        <v>232</v>
      </c>
      <c r="AR482" s="61">
        <v>403</v>
      </c>
      <c r="AS482" s="36">
        <v>32.258064516128997</v>
      </c>
    </row>
    <row r="483" spans="2:45" x14ac:dyDescent="0.25">
      <c r="B483" s="82"/>
      <c r="C483" s="68"/>
      <c r="D483" s="61"/>
      <c r="E483" s="148"/>
      <c r="F483" s="149"/>
      <c r="G483" s="150"/>
      <c r="T483" s="82">
        <v>2015</v>
      </c>
      <c r="U483" s="68" t="s">
        <v>94</v>
      </c>
      <c r="V483" s="74" t="s">
        <v>919</v>
      </c>
      <c r="W483" s="38">
        <v>177</v>
      </c>
      <c r="X483" s="38">
        <v>14</v>
      </c>
      <c r="Y483" s="179">
        <v>7.9096045197740104</v>
      </c>
      <c r="AO483" s="32">
        <v>2018</v>
      </c>
      <c r="AP483" s="48" t="s">
        <v>35</v>
      </c>
      <c r="AQ483" s="61">
        <v>652</v>
      </c>
      <c r="AR483" s="61">
        <v>344</v>
      </c>
      <c r="AS483" s="36">
        <v>18.895348837209301</v>
      </c>
    </row>
    <row r="484" spans="2:45" x14ac:dyDescent="0.25">
      <c r="B484" s="82"/>
      <c r="C484" s="68"/>
      <c r="D484" s="61"/>
      <c r="E484" s="148"/>
      <c r="F484" s="149"/>
      <c r="G484" s="150"/>
      <c r="T484" s="82">
        <v>2015</v>
      </c>
      <c r="U484" s="68" t="s">
        <v>62</v>
      </c>
      <c r="V484" s="74" t="s">
        <v>118</v>
      </c>
      <c r="W484" s="38">
        <v>73</v>
      </c>
      <c r="X484" s="38">
        <v>9</v>
      </c>
      <c r="Y484" s="179">
        <v>12.328767123287699</v>
      </c>
      <c r="AO484" s="32">
        <v>2018</v>
      </c>
      <c r="AP484" s="48" t="s">
        <v>36</v>
      </c>
      <c r="AQ484" s="61">
        <v>280</v>
      </c>
      <c r="AR484" s="61">
        <v>84</v>
      </c>
      <c r="AS484" s="36">
        <v>20.238095238095202</v>
      </c>
    </row>
    <row r="485" spans="2:45" x14ac:dyDescent="0.25">
      <c r="B485" s="82"/>
      <c r="C485" s="68"/>
      <c r="D485" s="61"/>
      <c r="E485" s="148"/>
      <c r="F485" s="149"/>
      <c r="G485" s="150"/>
      <c r="T485" s="82">
        <v>2015</v>
      </c>
      <c r="U485" s="68" t="s">
        <v>62</v>
      </c>
      <c r="V485" s="74" t="s">
        <v>919</v>
      </c>
      <c r="W485" s="38">
        <v>73</v>
      </c>
      <c r="X485" s="38">
        <v>9</v>
      </c>
      <c r="Y485" s="179">
        <v>12.328767123287699</v>
      </c>
      <c r="AO485" s="32">
        <v>2018</v>
      </c>
      <c r="AP485" s="48" t="s">
        <v>101</v>
      </c>
      <c r="AQ485" s="61">
        <v>344</v>
      </c>
      <c r="AR485" s="61">
        <v>388</v>
      </c>
      <c r="AS485" s="36">
        <v>19.072164948453601</v>
      </c>
    </row>
    <row r="486" spans="2:45" x14ac:dyDescent="0.25">
      <c r="B486" s="82"/>
      <c r="C486" s="68"/>
      <c r="D486" s="61"/>
      <c r="E486" s="148"/>
      <c r="F486" s="149"/>
      <c r="G486" s="150"/>
      <c r="T486" s="82">
        <v>2015</v>
      </c>
      <c r="U486" s="68" t="s">
        <v>44</v>
      </c>
      <c r="V486" s="74" t="s">
        <v>118</v>
      </c>
      <c r="W486" s="38">
        <v>111</v>
      </c>
      <c r="X486" s="38">
        <v>29</v>
      </c>
      <c r="Y486" s="179">
        <v>26.126126126126099</v>
      </c>
      <c r="AO486" s="32">
        <v>2018</v>
      </c>
      <c r="AP486" s="48" t="s">
        <v>102</v>
      </c>
      <c r="AQ486" s="61">
        <v>403</v>
      </c>
      <c r="AR486" s="61">
        <v>330</v>
      </c>
      <c r="AS486" s="36">
        <v>14.2424242424242</v>
      </c>
    </row>
    <row r="487" spans="2:45" x14ac:dyDescent="0.25">
      <c r="B487" s="82"/>
      <c r="C487" s="68"/>
      <c r="D487" s="61"/>
      <c r="E487" s="148"/>
      <c r="F487" s="149"/>
      <c r="G487" s="150"/>
      <c r="T487" s="82">
        <v>2015</v>
      </c>
      <c r="U487" s="68" t="s">
        <v>44</v>
      </c>
      <c r="V487" s="74" t="s">
        <v>919</v>
      </c>
      <c r="W487" s="38">
        <v>106</v>
      </c>
      <c r="X487" s="38">
        <v>16</v>
      </c>
      <c r="Y487" s="179">
        <v>15.094339622641501</v>
      </c>
      <c r="AO487" s="32">
        <v>2018</v>
      </c>
      <c r="AP487" s="48" t="s">
        <v>103</v>
      </c>
      <c r="AQ487" s="61">
        <v>84</v>
      </c>
      <c r="AR487" s="61">
        <v>783</v>
      </c>
      <c r="AS487" s="36">
        <v>15.070242656449601</v>
      </c>
    </row>
    <row r="488" spans="2:45" x14ac:dyDescent="0.25">
      <c r="B488" s="82"/>
      <c r="C488" s="68"/>
      <c r="D488" s="61"/>
      <c r="E488" s="148"/>
      <c r="F488" s="149"/>
      <c r="G488" s="150"/>
      <c r="T488" s="82">
        <v>2015</v>
      </c>
      <c r="U488" s="68" t="s">
        <v>95</v>
      </c>
      <c r="V488" s="74" t="s">
        <v>118</v>
      </c>
      <c r="W488" s="38">
        <v>89</v>
      </c>
      <c r="X488" s="38">
        <v>21</v>
      </c>
      <c r="Y488" s="179">
        <v>23.595505617977501</v>
      </c>
      <c r="AO488" s="32">
        <v>2018</v>
      </c>
      <c r="AP488" s="48" t="s">
        <v>65</v>
      </c>
      <c r="AQ488" s="61">
        <v>388</v>
      </c>
      <c r="AR488" s="61">
        <v>238</v>
      </c>
      <c r="AS488" s="36">
        <v>11.344537815126101</v>
      </c>
    </row>
    <row r="489" spans="2:45" x14ac:dyDescent="0.25">
      <c r="B489" s="82"/>
      <c r="C489" s="68"/>
      <c r="D489" s="61"/>
      <c r="E489" s="148"/>
      <c r="F489" s="149"/>
      <c r="G489" s="150"/>
      <c r="T489" s="82">
        <v>2015</v>
      </c>
      <c r="U489" s="68" t="s">
        <v>95</v>
      </c>
      <c r="V489" s="74" t="s">
        <v>919</v>
      </c>
      <c r="W489" s="38">
        <v>103</v>
      </c>
      <c r="X489" s="38">
        <v>9</v>
      </c>
      <c r="Y489" s="179">
        <v>8.7378640776699008</v>
      </c>
      <c r="AO489" s="32">
        <v>2018</v>
      </c>
      <c r="AP489" s="48" t="s">
        <v>54</v>
      </c>
      <c r="AQ489" s="61">
        <v>330</v>
      </c>
      <c r="AR489" s="61">
        <v>628</v>
      </c>
      <c r="AS489" s="36">
        <v>18.789808917197501</v>
      </c>
    </row>
    <row r="490" spans="2:45" x14ac:dyDescent="0.25">
      <c r="B490" s="82"/>
      <c r="C490" s="68"/>
      <c r="D490" s="61"/>
      <c r="E490" s="148"/>
      <c r="F490" s="149"/>
      <c r="G490" s="150"/>
      <c r="T490" s="82">
        <v>2015</v>
      </c>
      <c r="U490" s="68" t="s">
        <v>96</v>
      </c>
      <c r="V490" s="74" t="s">
        <v>118</v>
      </c>
      <c r="W490" s="38">
        <v>119</v>
      </c>
      <c r="X490" s="38">
        <v>25</v>
      </c>
      <c r="Y490" s="179">
        <v>21.008403361344499</v>
      </c>
      <c r="AO490" s="32">
        <v>2018</v>
      </c>
      <c r="AP490" s="48" t="s">
        <v>82</v>
      </c>
      <c r="AQ490" s="61">
        <v>783</v>
      </c>
      <c r="AR490" s="61">
        <v>270</v>
      </c>
      <c r="AS490" s="36">
        <v>18.148148148148199</v>
      </c>
    </row>
    <row r="491" spans="2:45" x14ac:dyDescent="0.25">
      <c r="B491" s="82"/>
      <c r="C491" s="68"/>
      <c r="D491" s="61"/>
      <c r="E491" s="148"/>
      <c r="F491" s="149"/>
      <c r="G491" s="150"/>
      <c r="T491" s="82">
        <v>2015</v>
      </c>
      <c r="U491" s="68" t="s">
        <v>96</v>
      </c>
      <c r="V491" s="74" t="s">
        <v>919</v>
      </c>
      <c r="W491" s="38">
        <v>174</v>
      </c>
      <c r="X491" s="38">
        <v>17</v>
      </c>
      <c r="Y491" s="179">
        <v>9.7701149425287408</v>
      </c>
      <c r="AO491" s="32">
        <v>2018</v>
      </c>
      <c r="AP491" s="48" t="s">
        <v>104</v>
      </c>
      <c r="AQ491" s="61">
        <v>238</v>
      </c>
      <c r="AR491" s="61">
        <v>78</v>
      </c>
      <c r="AS491" s="36">
        <v>16.6666666666667</v>
      </c>
    </row>
    <row r="492" spans="2:45" x14ac:dyDescent="0.25">
      <c r="B492" s="82"/>
      <c r="C492" s="68"/>
      <c r="D492" s="61"/>
      <c r="E492" s="148"/>
      <c r="F492" s="149"/>
      <c r="G492" s="150"/>
      <c r="T492" s="82">
        <v>2015</v>
      </c>
      <c r="U492" s="68" t="s">
        <v>74</v>
      </c>
      <c r="V492" s="74" t="s">
        <v>118</v>
      </c>
      <c r="W492" s="38">
        <v>219</v>
      </c>
      <c r="X492" s="38">
        <v>47</v>
      </c>
      <c r="Y492" s="179">
        <v>21.4611872146119</v>
      </c>
      <c r="AO492" s="32">
        <v>2018</v>
      </c>
      <c r="AP492" s="48" t="s">
        <v>83</v>
      </c>
      <c r="AQ492" s="61">
        <v>628</v>
      </c>
      <c r="AR492" s="61">
        <v>443</v>
      </c>
      <c r="AS492" s="36">
        <v>29.571106094808101</v>
      </c>
    </row>
    <row r="493" spans="2:45" x14ac:dyDescent="0.25">
      <c r="B493" s="82"/>
      <c r="C493" s="68"/>
      <c r="D493" s="61"/>
      <c r="E493" s="148"/>
      <c r="F493" s="149"/>
      <c r="G493" s="150"/>
      <c r="T493" s="82">
        <v>2015</v>
      </c>
      <c r="U493" s="68" t="s">
        <v>74</v>
      </c>
      <c r="V493" s="74" t="s">
        <v>919</v>
      </c>
      <c r="W493" s="38">
        <v>214</v>
      </c>
      <c r="X493" s="38">
        <v>27</v>
      </c>
      <c r="Y493" s="179">
        <v>12.616822429906501</v>
      </c>
      <c r="AO493" s="32">
        <v>2018</v>
      </c>
      <c r="AP493" s="48" t="s">
        <v>55</v>
      </c>
      <c r="AQ493" s="61">
        <v>270</v>
      </c>
      <c r="AR493" s="61">
        <v>1135</v>
      </c>
      <c r="AS493" s="36">
        <v>12.2466960352423</v>
      </c>
    </row>
    <row r="494" spans="2:45" x14ac:dyDescent="0.25">
      <c r="B494" s="82"/>
      <c r="C494" s="68"/>
      <c r="D494" s="61"/>
      <c r="E494" s="148"/>
      <c r="F494" s="149"/>
      <c r="G494" s="150"/>
      <c r="T494" s="82">
        <v>2015</v>
      </c>
      <c r="U494" s="68" t="s">
        <v>45</v>
      </c>
      <c r="V494" s="74" t="s">
        <v>118</v>
      </c>
      <c r="W494" s="38">
        <v>59</v>
      </c>
      <c r="X494" s="38">
        <v>11</v>
      </c>
      <c r="Y494" s="179">
        <v>18.644067796610202</v>
      </c>
      <c r="AO494" s="32">
        <v>2018</v>
      </c>
      <c r="AP494" s="48" t="s">
        <v>110</v>
      </c>
      <c r="AQ494" s="61">
        <v>78</v>
      </c>
      <c r="AR494" s="61">
        <v>1789</v>
      </c>
      <c r="AS494" s="36">
        <v>18.334264952487398</v>
      </c>
    </row>
    <row r="495" spans="2:45" x14ac:dyDescent="0.25">
      <c r="B495" s="82"/>
      <c r="C495" s="68"/>
      <c r="D495" s="61"/>
      <c r="E495" s="148"/>
      <c r="F495" s="149"/>
      <c r="G495" s="150"/>
      <c r="T495" s="82">
        <v>2015</v>
      </c>
      <c r="U495" s="68" t="s">
        <v>45</v>
      </c>
      <c r="V495" s="74" t="s">
        <v>919</v>
      </c>
      <c r="W495" s="38">
        <v>47</v>
      </c>
      <c r="X495" s="38">
        <v>7</v>
      </c>
      <c r="Y495" s="179">
        <v>14.893617021276601</v>
      </c>
      <c r="AO495" s="32">
        <v>2019</v>
      </c>
      <c r="AP495" s="48" t="s">
        <v>8</v>
      </c>
      <c r="AQ495" s="61">
        <v>461</v>
      </c>
      <c r="AR495" s="61">
        <v>162</v>
      </c>
      <c r="AS495" s="36">
        <v>25.925925925925899</v>
      </c>
    </row>
    <row r="496" spans="2:45" x14ac:dyDescent="0.25">
      <c r="B496" s="82"/>
      <c r="C496" s="68"/>
      <c r="D496" s="61"/>
      <c r="E496" s="148"/>
      <c r="F496" s="149"/>
      <c r="G496" s="150"/>
      <c r="T496" s="82">
        <v>2015</v>
      </c>
      <c r="U496" s="68" t="s">
        <v>97</v>
      </c>
      <c r="V496" s="74" t="s">
        <v>118</v>
      </c>
      <c r="W496" s="38">
        <v>630</v>
      </c>
      <c r="X496" s="38">
        <v>134</v>
      </c>
      <c r="Y496" s="179">
        <v>21.269841269841301</v>
      </c>
      <c r="AO496" s="32">
        <v>2019</v>
      </c>
      <c r="AP496" s="48" t="s">
        <v>9</v>
      </c>
      <c r="AQ496" s="61">
        <v>1103</v>
      </c>
      <c r="AR496" s="61">
        <v>175</v>
      </c>
      <c r="AS496" s="36">
        <v>17.1428571428571</v>
      </c>
    </row>
    <row r="497" spans="2:45" x14ac:dyDescent="0.25">
      <c r="B497" s="82"/>
      <c r="C497" s="68"/>
      <c r="D497" s="61"/>
      <c r="E497" s="148"/>
      <c r="F497" s="149"/>
      <c r="G497" s="150"/>
      <c r="T497" s="82">
        <v>2015</v>
      </c>
      <c r="U497" s="68" t="s">
        <v>97</v>
      </c>
      <c r="V497" s="74" t="s">
        <v>919</v>
      </c>
      <c r="W497" s="38">
        <v>764</v>
      </c>
      <c r="X497" s="38">
        <v>85</v>
      </c>
      <c r="Y497" s="179">
        <v>11.1256544502618</v>
      </c>
      <c r="AO497" s="32">
        <v>2019</v>
      </c>
      <c r="AP497" s="48" t="s">
        <v>84</v>
      </c>
      <c r="AQ497" s="61">
        <v>1718</v>
      </c>
      <c r="AR497" s="61">
        <v>343</v>
      </c>
      <c r="AS497" s="36">
        <v>10.7871720116618</v>
      </c>
    </row>
    <row r="498" spans="2:45" x14ac:dyDescent="0.25">
      <c r="B498" s="82"/>
      <c r="C498" s="68"/>
      <c r="D498" s="61"/>
      <c r="E498" s="148"/>
      <c r="F498" s="149"/>
      <c r="G498" s="150"/>
      <c r="T498" s="82">
        <v>2015</v>
      </c>
      <c r="U498" s="68" t="s">
        <v>75</v>
      </c>
      <c r="V498" s="74" t="s">
        <v>118</v>
      </c>
      <c r="W498" s="38">
        <v>107</v>
      </c>
      <c r="X498" s="38">
        <v>14</v>
      </c>
      <c r="Y498" s="179">
        <v>13.0841121495327</v>
      </c>
      <c r="AO498" s="32">
        <v>2019</v>
      </c>
      <c r="AP498" s="48" t="s">
        <v>10</v>
      </c>
      <c r="AQ498" s="61">
        <v>162</v>
      </c>
      <c r="AR498" s="61">
        <v>396</v>
      </c>
      <c r="AS498" s="36">
        <v>16.161616161616202</v>
      </c>
    </row>
    <row r="499" spans="2:45" x14ac:dyDescent="0.25">
      <c r="B499" s="82"/>
      <c r="C499" s="68"/>
      <c r="D499" s="61"/>
      <c r="E499" s="148"/>
      <c r="F499" s="149"/>
      <c r="G499" s="150"/>
      <c r="T499" s="82">
        <v>2015</v>
      </c>
      <c r="U499" s="68" t="s">
        <v>75</v>
      </c>
      <c r="V499" s="74" t="s">
        <v>919</v>
      </c>
      <c r="W499" s="38">
        <v>149</v>
      </c>
      <c r="X499" s="38">
        <v>22</v>
      </c>
      <c r="Y499" s="179">
        <v>14.7651006711409</v>
      </c>
      <c r="AO499" s="32">
        <v>2019</v>
      </c>
      <c r="AP499" s="48" t="s">
        <v>85</v>
      </c>
      <c r="AQ499" s="61">
        <v>175</v>
      </c>
      <c r="AR499" s="61">
        <v>192</v>
      </c>
      <c r="AS499" s="36">
        <v>12.5</v>
      </c>
    </row>
    <row r="500" spans="2:45" x14ac:dyDescent="0.25">
      <c r="B500" s="82"/>
      <c r="C500" s="68"/>
      <c r="D500" s="61"/>
      <c r="E500" s="148"/>
      <c r="F500" s="149"/>
      <c r="G500" s="150"/>
      <c r="T500" s="82">
        <v>2015</v>
      </c>
      <c r="U500" s="68" t="s">
        <v>46</v>
      </c>
      <c r="V500" s="74" t="s">
        <v>118</v>
      </c>
      <c r="W500" s="38">
        <v>259</v>
      </c>
      <c r="X500" s="38">
        <v>53</v>
      </c>
      <c r="Y500" s="179">
        <v>20.4633204633205</v>
      </c>
      <c r="AO500" s="32">
        <v>2019</v>
      </c>
      <c r="AP500" s="48" t="s">
        <v>11</v>
      </c>
      <c r="AQ500" s="61">
        <v>343</v>
      </c>
      <c r="AR500" s="61">
        <v>417</v>
      </c>
      <c r="AS500" s="36">
        <v>19.6642685851319</v>
      </c>
    </row>
    <row r="501" spans="2:45" x14ac:dyDescent="0.25">
      <c r="B501" s="82"/>
      <c r="C501" s="68"/>
      <c r="D501" s="61"/>
      <c r="E501" s="148"/>
      <c r="F501" s="149"/>
      <c r="G501" s="150"/>
      <c r="T501" s="82">
        <v>2015</v>
      </c>
      <c r="U501" s="68" t="s">
        <v>46</v>
      </c>
      <c r="V501" s="74" t="s">
        <v>919</v>
      </c>
      <c r="W501" s="38">
        <v>317</v>
      </c>
      <c r="X501" s="38">
        <v>43</v>
      </c>
      <c r="Y501" s="179">
        <v>13.5646687697161</v>
      </c>
      <c r="AO501" s="32">
        <v>2019</v>
      </c>
      <c r="AP501" s="48" t="s">
        <v>12</v>
      </c>
      <c r="AQ501" s="61">
        <v>396</v>
      </c>
      <c r="AR501" s="61">
        <v>289</v>
      </c>
      <c r="AS501" s="36">
        <v>17.993079584775099</v>
      </c>
    </row>
    <row r="502" spans="2:45" x14ac:dyDescent="0.25">
      <c r="B502" s="82"/>
      <c r="C502" s="68"/>
      <c r="D502" s="61"/>
      <c r="E502" s="148"/>
      <c r="F502" s="149"/>
      <c r="G502" s="150"/>
      <c r="T502" s="82">
        <v>2015</v>
      </c>
      <c r="U502" s="68" t="s">
        <v>63</v>
      </c>
      <c r="V502" s="74" t="s">
        <v>118</v>
      </c>
      <c r="W502" s="38">
        <v>99</v>
      </c>
      <c r="X502" s="38">
        <v>11</v>
      </c>
      <c r="Y502" s="179">
        <v>11.1111111111111</v>
      </c>
      <c r="AO502" s="32">
        <v>2019</v>
      </c>
      <c r="AP502" s="48" t="s">
        <v>56</v>
      </c>
      <c r="AQ502" s="61">
        <v>192</v>
      </c>
      <c r="AR502" s="61">
        <v>233</v>
      </c>
      <c r="AS502" s="36">
        <v>13.733905579399099</v>
      </c>
    </row>
    <row r="503" spans="2:45" x14ac:dyDescent="0.25">
      <c r="B503" s="82"/>
      <c r="C503" s="68"/>
      <c r="D503" s="61"/>
      <c r="E503" s="148"/>
      <c r="F503" s="149"/>
      <c r="G503" s="150"/>
      <c r="T503" s="82">
        <v>2015</v>
      </c>
      <c r="U503" s="68" t="s">
        <v>63</v>
      </c>
      <c r="V503" s="74" t="s">
        <v>919</v>
      </c>
      <c r="W503" s="38">
        <v>55</v>
      </c>
      <c r="X503" s="38">
        <v>8</v>
      </c>
      <c r="Y503" s="179">
        <v>14.545454545454501</v>
      </c>
      <c r="AO503" s="32">
        <v>2019</v>
      </c>
      <c r="AP503" s="48" t="s">
        <v>13</v>
      </c>
      <c r="AQ503" s="61">
        <v>417</v>
      </c>
      <c r="AR503" s="61">
        <v>117</v>
      </c>
      <c r="AS503" s="36">
        <v>18.803418803418801</v>
      </c>
    </row>
    <row r="504" spans="2:45" x14ac:dyDescent="0.25">
      <c r="B504" s="82"/>
      <c r="C504" s="68"/>
      <c r="D504" s="61"/>
      <c r="E504" s="148"/>
      <c r="F504" s="149"/>
      <c r="G504" s="150"/>
      <c r="T504" s="82">
        <v>2015</v>
      </c>
      <c r="U504" s="68" t="s">
        <v>47</v>
      </c>
      <c r="V504" s="74" t="s">
        <v>118</v>
      </c>
      <c r="W504" s="38">
        <v>202</v>
      </c>
      <c r="X504" s="38">
        <v>54</v>
      </c>
      <c r="Y504" s="179">
        <v>26.7326732673267</v>
      </c>
      <c r="AO504" s="32">
        <v>2019</v>
      </c>
      <c r="AP504" s="48" t="s">
        <v>14</v>
      </c>
      <c r="AQ504" s="61">
        <v>289</v>
      </c>
      <c r="AR504" s="61">
        <v>219</v>
      </c>
      <c r="AS504" s="36">
        <v>16.438356164383599</v>
      </c>
    </row>
    <row r="505" spans="2:45" x14ac:dyDescent="0.25">
      <c r="B505" s="82"/>
      <c r="C505" s="68"/>
      <c r="D505" s="61"/>
      <c r="E505" s="148"/>
      <c r="F505" s="149"/>
      <c r="G505" s="150"/>
      <c r="T505" s="82">
        <v>2015</v>
      </c>
      <c r="U505" s="68" t="s">
        <v>47</v>
      </c>
      <c r="V505" s="74" t="s">
        <v>919</v>
      </c>
      <c r="W505" s="38">
        <v>139</v>
      </c>
      <c r="X505" s="38">
        <v>23</v>
      </c>
      <c r="Y505" s="179">
        <v>16.5467625899281</v>
      </c>
      <c r="AO505" s="32">
        <v>2019</v>
      </c>
      <c r="AP505" s="48" t="s">
        <v>86</v>
      </c>
      <c r="AQ505" s="61">
        <v>233</v>
      </c>
      <c r="AR505" s="61">
        <v>1024</v>
      </c>
      <c r="AS505" s="36">
        <v>15.8203125</v>
      </c>
    </row>
    <row r="506" spans="2:45" x14ac:dyDescent="0.25">
      <c r="B506" s="82"/>
      <c r="C506" s="68"/>
      <c r="D506" s="61"/>
      <c r="E506" s="148"/>
      <c r="F506" s="149"/>
      <c r="G506" s="150"/>
      <c r="T506" s="82">
        <v>2015</v>
      </c>
      <c r="U506" s="68" t="s">
        <v>76</v>
      </c>
      <c r="V506" s="74" t="s">
        <v>118</v>
      </c>
      <c r="W506" s="38">
        <v>98</v>
      </c>
      <c r="X506" s="38">
        <v>30</v>
      </c>
      <c r="Y506" s="179">
        <v>30.612244897959201</v>
      </c>
      <c r="AO506" s="32">
        <v>2019</v>
      </c>
      <c r="AP506" s="48" t="s">
        <v>88</v>
      </c>
      <c r="AQ506" s="61">
        <v>117</v>
      </c>
      <c r="AR506" s="61">
        <v>26</v>
      </c>
      <c r="AS506" s="36">
        <v>19.230769230769202</v>
      </c>
    </row>
    <row r="507" spans="2:45" x14ac:dyDescent="0.25">
      <c r="B507" s="82"/>
      <c r="C507" s="68"/>
      <c r="D507" s="61"/>
      <c r="E507" s="148"/>
      <c r="F507" s="149"/>
      <c r="G507" s="150"/>
      <c r="T507" s="82">
        <v>2015</v>
      </c>
      <c r="U507" s="68" t="s">
        <v>76</v>
      </c>
      <c r="V507" s="74" t="s">
        <v>919</v>
      </c>
      <c r="W507" s="38">
        <v>118</v>
      </c>
      <c r="X507" s="38">
        <v>16</v>
      </c>
      <c r="Y507" s="179">
        <v>13.559322033898299</v>
      </c>
      <c r="AO507" s="32">
        <v>2019</v>
      </c>
      <c r="AP507" s="48" t="s">
        <v>37</v>
      </c>
      <c r="AQ507" s="61">
        <v>219</v>
      </c>
      <c r="AR507" s="61">
        <v>250</v>
      </c>
      <c r="AS507" s="36">
        <v>24.4</v>
      </c>
    </row>
    <row r="508" spans="2:45" x14ac:dyDescent="0.25">
      <c r="B508" s="82"/>
      <c r="C508" s="68"/>
      <c r="D508" s="61"/>
      <c r="E508" s="148"/>
      <c r="F508" s="149"/>
      <c r="G508" s="150"/>
      <c r="T508" s="82">
        <v>2015</v>
      </c>
      <c r="U508" s="68" t="s">
        <v>77</v>
      </c>
      <c r="V508" s="74" t="s">
        <v>118</v>
      </c>
      <c r="W508" s="38">
        <v>253</v>
      </c>
      <c r="X508" s="38">
        <v>28</v>
      </c>
      <c r="Y508" s="179">
        <v>11.0671936758893</v>
      </c>
      <c r="AO508" s="32">
        <v>2019</v>
      </c>
      <c r="AP508" s="48" t="s">
        <v>66</v>
      </c>
      <c r="AQ508" s="61">
        <v>1024</v>
      </c>
      <c r="AR508" s="61">
        <v>202</v>
      </c>
      <c r="AS508" s="36">
        <v>16.3366336633663</v>
      </c>
    </row>
    <row r="509" spans="2:45" x14ac:dyDescent="0.25">
      <c r="B509" s="82"/>
      <c r="C509" s="68"/>
      <c r="D509" s="61"/>
      <c r="E509" s="148"/>
      <c r="F509" s="149"/>
      <c r="G509" s="150"/>
      <c r="T509" s="82">
        <v>2015</v>
      </c>
      <c r="U509" s="68" t="s">
        <v>77</v>
      </c>
      <c r="V509" s="74" t="s">
        <v>919</v>
      </c>
      <c r="W509" s="38">
        <v>362</v>
      </c>
      <c r="X509" s="38">
        <v>41</v>
      </c>
      <c r="Y509" s="179">
        <v>11.325966850828699</v>
      </c>
      <c r="AO509" s="32">
        <v>2019</v>
      </c>
      <c r="AP509" s="48" t="s">
        <v>15</v>
      </c>
      <c r="AQ509" s="61">
        <v>469</v>
      </c>
      <c r="AR509" s="61">
        <v>344</v>
      </c>
      <c r="AS509" s="36">
        <v>20.058139534883701</v>
      </c>
    </row>
    <row r="510" spans="2:45" x14ac:dyDescent="0.25">
      <c r="B510" s="82"/>
      <c r="C510" s="68"/>
      <c r="D510" s="61"/>
      <c r="E510" s="148"/>
      <c r="F510" s="149"/>
      <c r="G510" s="150"/>
      <c r="T510" s="82">
        <v>2015</v>
      </c>
      <c r="U510" s="68" t="s">
        <v>33</v>
      </c>
      <c r="V510" s="74" t="s">
        <v>118</v>
      </c>
      <c r="W510" s="38">
        <v>248</v>
      </c>
      <c r="X510" s="38">
        <v>74</v>
      </c>
      <c r="Y510" s="179">
        <v>29.838709677419399</v>
      </c>
      <c r="AO510" s="32">
        <v>2019</v>
      </c>
      <c r="AP510" s="48" t="s">
        <v>89</v>
      </c>
      <c r="AQ510" s="61">
        <v>26</v>
      </c>
      <c r="AR510" s="61">
        <v>463</v>
      </c>
      <c r="AS510" s="36">
        <v>14.254859611231099</v>
      </c>
    </row>
    <row r="511" spans="2:45" x14ac:dyDescent="0.25">
      <c r="B511" s="82"/>
      <c r="C511" s="68"/>
      <c r="D511" s="61"/>
      <c r="E511" s="148"/>
      <c r="F511" s="149"/>
      <c r="G511" s="150"/>
      <c r="T511" s="82">
        <v>2015</v>
      </c>
      <c r="U511" s="68" t="s">
        <v>33</v>
      </c>
      <c r="V511" s="74" t="s">
        <v>919</v>
      </c>
      <c r="W511" s="38">
        <v>278</v>
      </c>
      <c r="X511" s="38">
        <v>33</v>
      </c>
      <c r="Y511" s="179">
        <v>11.870503597122299</v>
      </c>
      <c r="AO511" s="32">
        <v>2019</v>
      </c>
      <c r="AP511" s="48" t="s">
        <v>16</v>
      </c>
      <c r="AQ511" s="61">
        <v>250</v>
      </c>
      <c r="AR511" s="61">
        <v>829</v>
      </c>
      <c r="AS511" s="36">
        <v>18.938480096501799</v>
      </c>
    </row>
    <row r="512" spans="2:45" x14ac:dyDescent="0.25">
      <c r="B512" s="82"/>
      <c r="C512" s="68"/>
      <c r="D512" s="61"/>
      <c r="E512" s="148"/>
      <c r="F512" s="149"/>
      <c r="G512" s="150"/>
      <c r="T512" s="82">
        <v>2015</v>
      </c>
      <c r="U512" s="68" t="s">
        <v>34</v>
      </c>
      <c r="V512" s="74" t="s">
        <v>118</v>
      </c>
      <c r="W512" s="38">
        <v>146</v>
      </c>
      <c r="X512" s="38">
        <v>55</v>
      </c>
      <c r="Y512" s="179">
        <v>37.671232876712303</v>
      </c>
      <c r="AO512" s="32">
        <v>2019</v>
      </c>
      <c r="AP512" s="48" t="s">
        <v>57</v>
      </c>
      <c r="AQ512" s="61">
        <v>202</v>
      </c>
      <c r="AR512" s="61">
        <v>423</v>
      </c>
      <c r="AS512" s="36">
        <v>16.7848699763593</v>
      </c>
    </row>
    <row r="513" spans="2:45" x14ac:dyDescent="0.25">
      <c r="B513" s="82"/>
      <c r="C513" s="68"/>
      <c r="D513" s="61"/>
      <c r="E513" s="148"/>
      <c r="F513" s="149"/>
      <c r="G513" s="150"/>
      <c r="T513" s="82">
        <v>2015</v>
      </c>
      <c r="U513" s="68" t="s">
        <v>34</v>
      </c>
      <c r="V513" s="74" t="s">
        <v>919</v>
      </c>
      <c r="W513" s="38">
        <v>189</v>
      </c>
      <c r="X513" s="38">
        <v>30</v>
      </c>
      <c r="Y513" s="179">
        <v>15.8730158730159</v>
      </c>
      <c r="AO513" s="32">
        <v>2019</v>
      </c>
      <c r="AP513" s="48" t="s">
        <v>17</v>
      </c>
      <c r="AQ513" s="61">
        <v>344</v>
      </c>
      <c r="AR513" s="61">
        <v>346</v>
      </c>
      <c r="AS513" s="36">
        <v>19.9421965317919</v>
      </c>
    </row>
    <row r="514" spans="2:45" x14ac:dyDescent="0.25">
      <c r="B514" s="82"/>
      <c r="C514" s="68"/>
      <c r="D514" s="61"/>
      <c r="E514" s="148"/>
      <c r="F514" s="149"/>
      <c r="G514" s="150"/>
      <c r="T514" s="82">
        <v>2015</v>
      </c>
      <c r="U514" s="68" t="s">
        <v>48</v>
      </c>
      <c r="V514" s="74" t="s">
        <v>118</v>
      </c>
      <c r="W514" s="38">
        <v>19</v>
      </c>
      <c r="X514" s="38" t="s">
        <v>137</v>
      </c>
      <c r="Y514" s="179" t="s">
        <v>137</v>
      </c>
      <c r="AO514" s="32">
        <v>2019</v>
      </c>
      <c r="AP514" s="48" t="s">
        <v>18</v>
      </c>
      <c r="AQ514" s="61">
        <v>463</v>
      </c>
      <c r="AR514" s="61">
        <v>296</v>
      </c>
      <c r="AS514" s="36">
        <v>19.256756756756801</v>
      </c>
    </row>
    <row r="515" spans="2:45" x14ac:dyDescent="0.25">
      <c r="B515" s="82"/>
      <c r="C515" s="68"/>
      <c r="D515" s="61"/>
      <c r="E515" s="148"/>
      <c r="F515" s="149"/>
      <c r="G515" s="150"/>
      <c r="T515" s="82">
        <v>2015</v>
      </c>
      <c r="U515" s="68" t="s">
        <v>48</v>
      </c>
      <c r="V515" s="74" t="s">
        <v>919</v>
      </c>
      <c r="W515" s="38">
        <v>13</v>
      </c>
      <c r="X515" s="38" t="s">
        <v>137</v>
      </c>
      <c r="Y515" s="179" t="s">
        <v>137</v>
      </c>
      <c r="AO515" s="32">
        <v>2019</v>
      </c>
      <c r="AP515" s="48" t="s">
        <v>87</v>
      </c>
      <c r="AQ515" s="61">
        <v>829</v>
      </c>
      <c r="AR515" s="61">
        <v>469</v>
      </c>
      <c r="AS515" s="36">
        <v>14.9253731343284</v>
      </c>
    </row>
    <row r="516" spans="2:45" x14ac:dyDescent="0.25">
      <c r="B516" s="82"/>
      <c r="C516" s="68"/>
      <c r="D516" s="61"/>
      <c r="E516" s="148"/>
      <c r="F516" s="149"/>
      <c r="G516" s="150"/>
      <c r="T516" s="82">
        <v>2015</v>
      </c>
      <c r="U516" s="68" t="s">
        <v>49</v>
      </c>
      <c r="V516" s="74" t="s">
        <v>118</v>
      </c>
      <c r="W516" s="38">
        <v>229</v>
      </c>
      <c r="X516" s="38">
        <v>36</v>
      </c>
      <c r="Y516" s="179">
        <v>15.7205240174673</v>
      </c>
      <c r="AO516" s="32">
        <v>2019</v>
      </c>
      <c r="AP516" s="48" t="s">
        <v>19</v>
      </c>
      <c r="AQ516" s="61">
        <v>423</v>
      </c>
      <c r="AR516" s="61">
        <v>586</v>
      </c>
      <c r="AS516" s="36">
        <v>19.283276450511899</v>
      </c>
    </row>
    <row r="517" spans="2:45" x14ac:dyDescent="0.25">
      <c r="B517" s="82"/>
      <c r="C517" s="68"/>
      <c r="D517" s="61"/>
      <c r="E517" s="148"/>
      <c r="F517" s="149"/>
      <c r="G517" s="150"/>
      <c r="T517" s="82">
        <v>2015</v>
      </c>
      <c r="U517" s="68" t="s">
        <v>49</v>
      </c>
      <c r="V517" s="74" t="s">
        <v>919</v>
      </c>
      <c r="W517" s="38">
        <v>240</v>
      </c>
      <c r="X517" s="38">
        <v>28</v>
      </c>
      <c r="Y517" s="179">
        <v>11.6666666666667</v>
      </c>
      <c r="AO517" s="32">
        <v>2019</v>
      </c>
      <c r="AP517" s="48" t="s">
        <v>20</v>
      </c>
      <c r="AQ517" s="61">
        <v>346</v>
      </c>
      <c r="AR517" s="61">
        <v>476</v>
      </c>
      <c r="AS517" s="36">
        <v>14.705882352941201</v>
      </c>
    </row>
    <row r="518" spans="2:45" x14ac:dyDescent="0.25">
      <c r="B518" s="82"/>
      <c r="C518" s="68"/>
      <c r="D518" s="61"/>
      <c r="E518" s="148"/>
      <c r="F518" s="149"/>
      <c r="G518" s="150"/>
      <c r="T518" s="82">
        <v>2015</v>
      </c>
      <c r="U518" s="68" t="s">
        <v>50</v>
      </c>
      <c r="V518" s="74" t="s">
        <v>118</v>
      </c>
      <c r="W518" s="38">
        <v>128</v>
      </c>
      <c r="X518" s="38">
        <v>21</v>
      </c>
      <c r="Y518" s="179">
        <v>16.40625</v>
      </c>
      <c r="AO518" s="32">
        <v>2019</v>
      </c>
      <c r="AP518" s="48" t="s">
        <v>21</v>
      </c>
      <c r="AQ518" s="61">
        <v>296</v>
      </c>
      <c r="AR518" s="61">
        <v>197</v>
      </c>
      <c r="AS518" s="36">
        <v>14.720812182741099</v>
      </c>
    </row>
    <row r="519" spans="2:45" x14ac:dyDescent="0.25">
      <c r="B519" s="82"/>
      <c r="C519" s="68"/>
      <c r="D519" s="61"/>
      <c r="E519" s="148"/>
      <c r="F519" s="149"/>
      <c r="G519" s="150"/>
      <c r="T519" s="82">
        <v>2015</v>
      </c>
      <c r="U519" s="68" t="s">
        <v>50</v>
      </c>
      <c r="V519" s="74" t="s">
        <v>919</v>
      </c>
      <c r="W519" s="38">
        <v>141</v>
      </c>
      <c r="X519" s="38">
        <v>12</v>
      </c>
      <c r="Y519" s="179">
        <v>8.5106382978723403</v>
      </c>
      <c r="AO519" s="32">
        <v>2019</v>
      </c>
      <c r="AP519" s="48" t="s">
        <v>67</v>
      </c>
      <c r="AQ519" s="61">
        <v>586</v>
      </c>
      <c r="AR519" s="61">
        <v>343</v>
      </c>
      <c r="AS519" s="36">
        <v>11.6618075801749</v>
      </c>
    </row>
    <row r="520" spans="2:45" x14ac:dyDescent="0.25">
      <c r="B520" s="82"/>
      <c r="C520" s="68"/>
      <c r="D520" s="61"/>
      <c r="E520" s="148"/>
      <c r="F520" s="149"/>
      <c r="G520" s="150"/>
      <c r="T520" s="82">
        <v>2015</v>
      </c>
      <c r="U520" s="68" t="s">
        <v>51</v>
      </c>
      <c r="V520" s="74" t="s">
        <v>118</v>
      </c>
      <c r="W520" s="38">
        <v>180</v>
      </c>
      <c r="X520" s="38">
        <v>29</v>
      </c>
      <c r="Y520" s="179">
        <v>16.1111111111111</v>
      </c>
      <c r="AO520" s="32">
        <v>2019</v>
      </c>
      <c r="AP520" s="48" t="s">
        <v>22</v>
      </c>
      <c r="AQ520" s="61">
        <v>476</v>
      </c>
      <c r="AR520" s="61">
        <v>319</v>
      </c>
      <c r="AS520" s="36">
        <v>18.495297805642601</v>
      </c>
    </row>
    <row r="521" spans="2:45" x14ac:dyDescent="0.25">
      <c r="B521" s="82"/>
      <c r="C521" s="68"/>
      <c r="D521" s="61"/>
      <c r="E521" s="148"/>
      <c r="F521" s="149"/>
      <c r="G521" s="150"/>
      <c r="T521" s="82">
        <v>2015</v>
      </c>
      <c r="U521" s="68" t="s">
        <v>51</v>
      </c>
      <c r="V521" s="74" t="s">
        <v>919</v>
      </c>
      <c r="W521" s="38">
        <v>163</v>
      </c>
      <c r="X521" s="38">
        <v>28</v>
      </c>
      <c r="Y521" s="179">
        <v>17.177914110429501</v>
      </c>
      <c r="AO521" s="32">
        <v>2019</v>
      </c>
      <c r="AP521" s="48" t="s">
        <v>68</v>
      </c>
      <c r="AQ521" s="61">
        <v>197</v>
      </c>
      <c r="AR521" s="61">
        <v>421</v>
      </c>
      <c r="AS521" s="36">
        <v>16.152019002375301</v>
      </c>
    </row>
    <row r="522" spans="2:45" x14ac:dyDescent="0.25">
      <c r="B522" s="82"/>
      <c r="C522" s="68"/>
      <c r="D522" s="61"/>
      <c r="E522" s="148"/>
      <c r="F522" s="149"/>
      <c r="G522" s="150"/>
      <c r="T522" s="82">
        <v>2015</v>
      </c>
      <c r="U522" s="68" t="s">
        <v>78</v>
      </c>
      <c r="V522" s="74" t="s">
        <v>118</v>
      </c>
      <c r="W522" s="38">
        <v>250</v>
      </c>
      <c r="X522" s="38">
        <v>70</v>
      </c>
      <c r="Y522" s="179">
        <v>28</v>
      </c>
      <c r="AO522" s="32">
        <v>2019</v>
      </c>
      <c r="AP522" s="48" t="s">
        <v>90</v>
      </c>
      <c r="AQ522" s="61">
        <v>343</v>
      </c>
      <c r="AR522" s="61">
        <v>523</v>
      </c>
      <c r="AS522" s="36">
        <v>21.988527724665399</v>
      </c>
    </row>
    <row r="523" spans="2:45" x14ac:dyDescent="0.25">
      <c r="B523" s="82"/>
      <c r="C523" s="68"/>
      <c r="D523" s="61"/>
      <c r="E523" s="148"/>
      <c r="F523" s="149"/>
      <c r="G523" s="150"/>
      <c r="T523" s="82">
        <v>2015</v>
      </c>
      <c r="U523" s="68" t="s">
        <v>78</v>
      </c>
      <c r="V523" s="74" t="s">
        <v>919</v>
      </c>
      <c r="W523" s="38">
        <v>350</v>
      </c>
      <c r="X523" s="38">
        <v>57</v>
      </c>
      <c r="Y523" s="179">
        <v>16.285714285714299</v>
      </c>
      <c r="AO523" s="32">
        <v>2019</v>
      </c>
      <c r="AP523" s="48" t="s">
        <v>23</v>
      </c>
      <c r="AQ523" s="61">
        <v>319</v>
      </c>
      <c r="AR523" s="61">
        <v>253</v>
      </c>
      <c r="AS523" s="36">
        <v>19.7628458498024</v>
      </c>
    </row>
    <row r="524" spans="2:45" x14ac:dyDescent="0.25">
      <c r="B524" s="82"/>
      <c r="C524" s="68"/>
      <c r="D524" s="61"/>
      <c r="E524" s="148"/>
      <c r="F524" s="149"/>
      <c r="G524" s="150"/>
      <c r="T524" s="82">
        <v>2015</v>
      </c>
      <c r="U524" s="68" t="s">
        <v>79</v>
      </c>
      <c r="V524" s="74" t="s">
        <v>118</v>
      </c>
      <c r="W524" s="38">
        <v>55</v>
      </c>
      <c r="X524" s="38">
        <v>13</v>
      </c>
      <c r="Y524" s="179">
        <v>23.636363636363601</v>
      </c>
      <c r="AO524" s="32">
        <v>2019</v>
      </c>
      <c r="AP524" s="48" t="s">
        <v>38</v>
      </c>
      <c r="AQ524" s="61">
        <v>421</v>
      </c>
      <c r="AR524" s="61">
        <v>246</v>
      </c>
      <c r="AS524" s="36">
        <v>13.4146341463415</v>
      </c>
    </row>
    <row r="525" spans="2:45" x14ac:dyDescent="0.25">
      <c r="B525" s="82"/>
      <c r="C525" s="68"/>
      <c r="D525" s="61"/>
      <c r="E525" s="148"/>
      <c r="F525" s="149"/>
      <c r="G525" s="150"/>
      <c r="T525" s="82">
        <v>2015</v>
      </c>
      <c r="U525" s="68" t="s">
        <v>79</v>
      </c>
      <c r="V525" s="74" t="s">
        <v>919</v>
      </c>
      <c r="W525" s="38">
        <v>53</v>
      </c>
      <c r="X525" s="38" t="s">
        <v>137</v>
      </c>
      <c r="Y525" s="179" t="s">
        <v>137</v>
      </c>
      <c r="AO525" s="32">
        <v>2019</v>
      </c>
      <c r="AP525" s="48" t="s">
        <v>24</v>
      </c>
      <c r="AQ525" s="61">
        <v>523</v>
      </c>
      <c r="AR525" s="61">
        <v>550</v>
      </c>
      <c r="AS525" s="36">
        <v>18.909090909090899</v>
      </c>
    </row>
    <row r="526" spans="2:45" x14ac:dyDescent="0.25">
      <c r="B526" s="82"/>
      <c r="C526" s="68"/>
      <c r="D526" s="61"/>
      <c r="E526" s="148"/>
      <c r="F526" s="149"/>
      <c r="G526" s="150"/>
      <c r="T526" s="82">
        <v>2015</v>
      </c>
      <c r="U526" s="68" t="s">
        <v>80</v>
      </c>
      <c r="V526" s="74" t="s">
        <v>118</v>
      </c>
      <c r="W526" s="38">
        <v>86</v>
      </c>
      <c r="X526" s="38">
        <v>18</v>
      </c>
      <c r="Y526" s="179">
        <v>20.930232558139501</v>
      </c>
      <c r="AO526" s="32">
        <v>2019</v>
      </c>
      <c r="AP526" s="48" t="s">
        <v>25</v>
      </c>
      <c r="AQ526" s="61">
        <v>253</v>
      </c>
      <c r="AR526" s="61">
        <v>274</v>
      </c>
      <c r="AS526" s="36">
        <v>12.7737226277372</v>
      </c>
    </row>
    <row r="527" spans="2:45" x14ac:dyDescent="0.25">
      <c r="B527" s="82"/>
      <c r="C527" s="68"/>
      <c r="D527" s="61"/>
      <c r="E527" s="148"/>
      <c r="F527" s="149"/>
      <c r="G527" s="150"/>
      <c r="T527" s="82">
        <v>2015</v>
      </c>
      <c r="U527" s="68" t="s">
        <v>80</v>
      </c>
      <c r="V527" s="74" t="s">
        <v>919</v>
      </c>
      <c r="W527" s="38">
        <v>130</v>
      </c>
      <c r="X527" s="38">
        <v>27</v>
      </c>
      <c r="Y527" s="179">
        <v>20.769230769230798</v>
      </c>
      <c r="AO527" s="32">
        <v>2019</v>
      </c>
      <c r="AP527" s="48" t="s">
        <v>39</v>
      </c>
      <c r="AQ527" s="61">
        <v>246</v>
      </c>
      <c r="AR527" s="61">
        <v>495</v>
      </c>
      <c r="AS527" s="36">
        <v>20.808080808080799</v>
      </c>
    </row>
    <row r="528" spans="2:45" x14ac:dyDescent="0.25">
      <c r="B528" s="82"/>
      <c r="C528" s="68"/>
      <c r="D528" s="61"/>
      <c r="E528" s="148"/>
      <c r="F528" s="149"/>
      <c r="G528" s="150"/>
      <c r="T528" s="82">
        <v>2015</v>
      </c>
      <c r="U528" s="68" t="s">
        <v>81</v>
      </c>
      <c r="V528" s="74" t="s">
        <v>118</v>
      </c>
      <c r="W528" s="38">
        <v>59</v>
      </c>
      <c r="X528" s="38">
        <v>14</v>
      </c>
      <c r="Y528" s="179">
        <v>23.728813559321999</v>
      </c>
      <c r="AO528" s="32">
        <v>2019</v>
      </c>
      <c r="AP528" s="48" t="s">
        <v>26</v>
      </c>
      <c r="AQ528" s="61">
        <v>550</v>
      </c>
      <c r="AR528" s="61">
        <v>367</v>
      </c>
      <c r="AS528" s="36">
        <v>18.256130790190699</v>
      </c>
    </row>
    <row r="529" spans="2:45" x14ac:dyDescent="0.25">
      <c r="B529" s="82"/>
      <c r="C529" s="68"/>
      <c r="D529" s="61"/>
      <c r="E529" s="148"/>
      <c r="F529" s="149"/>
      <c r="G529" s="150"/>
      <c r="T529" s="82">
        <v>2015</v>
      </c>
      <c r="U529" s="68" t="s">
        <v>81</v>
      </c>
      <c r="V529" s="74" t="s">
        <v>919</v>
      </c>
      <c r="W529" s="38">
        <v>72</v>
      </c>
      <c r="X529" s="38">
        <v>9</v>
      </c>
      <c r="Y529" s="179">
        <v>12.5</v>
      </c>
      <c r="AO529" s="32">
        <v>2019</v>
      </c>
      <c r="AP529" s="48" t="s">
        <v>58</v>
      </c>
      <c r="AQ529" s="61">
        <v>274</v>
      </c>
      <c r="AR529" s="61">
        <v>413</v>
      </c>
      <c r="AS529" s="36">
        <v>15.0121065375303</v>
      </c>
    </row>
    <row r="530" spans="2:45" x14ac:dyDescent="0.25">
      <c r="B530" s="82"/>
      <c r="C530" s="68"/>
      <c r="D530" s="61"/>
      <c r="E530" s="148"/>
      <c r="F530" s="149"/>
      <c r="G530" s="150"/>
      <c r="T530" s="82">
        <v>2015</v>
      </c>
      <c r="U530" s="68" t="s">
        <v>52</v>
      </c>
      <c r="V530" s="74" t="s">
        <v>118</v>
      </c>
      <c r="W530" s="38">
        <v>72</v>
      </c>
      <c r="X530" s="38">
        <v>15</v>
      </c>
      <c r="Y530" s="179">
        <v>20.8333333333333</v>
      </c>
      <c r="AO530" s="32">
        <v>2019</v>
      </c>
      <c r="AP530" s="48" t="s">
        <v>69</v>
      </c>
      <c r="AQ530" s="61">
        <v>495</v>
      </c>
      <c r="AR530" s="61">
        <v>387</v>
      </c>
      <c r="AS530" s="36">
        <v>14.7286821705426</v>
      </c>
    </row>
    <row r="531" spans="2:45" x14ac:dyDescent="0.25">
      <c r="B531" s="82"/>
      <c r="C531" s="68"/>
      <c r="D531" s="61"/>
      <c r="E531" s="148"/>
      <c r="F531" s="149"/>
      <c r="G531" s="150"/>
      <c r="T531" s="82">
        <v>2015</v>
      </c>
      <c r="U531" s="68" t="s">
        <v>52</v>
      </c>
      <c r="V531" s="74" t="s">
        <v>919</v>
      </c>
      <c r="W531" s="38">
        <v>63</v>
      </c>
      <c r="X531" s="38">
        <v>7</v>
      </c>
      <c r="Y531" s="179">
        <v>11.1111111111111</v>
      </c>
      <c r="AO531" s="32">
        <v>2019</v>
      </c>
      <c r="AP531" s="48" t="s">
        <v>40</v>
      </c>
      <c r="AQ531" s="61">
        <v>367</v>
      </c>
      <c r="AR531" s="61">
        <v>406</v>
      </c>
      <c r="AS531" s="36">
        <v>25.369458128078801</v>
      </c>
    </row>
    <row r="532" spans="2:45" x14ac:dyDescent="0.25">
      <c r="B532" s="82"/>
      <c r="C532" s="68"/>
      <c r="D532" s="61"/>
      <c r="E532" s="148"/>
      <c r="F532" s="149"/>
      <c r="G532" s="150"/>
      <c r="T532" s="82">
        <v>2015</v>
      </c>
      <c r="U532" s="68" t="s">
        <v>98</v>
      </c>
      <c r="V532" s="74" t="s">
        <v>118</v>
      </c>
      <c r="W532" s="38">
        <v>248</v>
      </c>
      <c r="X532" s="38">
        <v>71</v>
      </c>
      <c r="Y532" s="179">
        <v>28.629032258064498</v>
      </c>
      <c r="AO532" s="32">
        <v>2019</v>
      </c>
      <c r="AP532" s="48" t="s">
        <v>41</v>
      </c>
      <c r="AQ532" s="61">
        <v>413</v>
      </c>
      <c r="AR532" s="61">
        <v>547</v>
      </c>
      <c r="AS532" s="36">
        <v>9.3235831809872103</v>
      </c>
    </row>
    <row r="533" spans="2:45" x14ac:dyDescent="0.25">
      <c r="B533" s="82"/>
      <c r="C533" s="68"/>
      <c r="D533" s="61"/>
      <c r="E533" s="148"/>
      <c r="F533" s="149"/>
      <c r="G533" s="150"/>
      <c r="T533" s="82">
        <v>2015</v>
      </c>
      <c r="U533" s="68" t="s">
        <v>98</v>
      </c>
      <c r="V533" s="74" t="s">
        <v>919</v>
      </c>
      <c r="W533" s="38">
        <v>290</v>
      </c>
      <c r="X533" s="38">
        <v>50</v>
      </c>
      <c r="Y533" s="179">
        <v>17.241379310344801</v>
      </c>
      <c r="AO533" s="32">
        <v>2019</v>
      </c>
      <c r="AP533" s="48" t="s">
        <v>27</v>
      </c>
      <c r="AQ533" s="61">
        <v>387</v>
      </c>
      <c r="AR533" s="61">
        <v>376</v>
      </c>
      <c r="AS533" s="36">
        <v>16.755319148936199</v>
      </c>
    </row>
    <row r="534" spans="2:45" x14ac:dyDescent="0.25">
      <c r="B534" s="82"/>
      <c r="C534" s="68"/>
      <c r="D534" s="61"/>
      <c r="E534" s="148"/>
      <c r="F534" s="149"/>
      <c r="G534" s="150"/>
      <c r="T534" s="82">
        <v>2015</v>
      </c>
      <c r="U534" s="68" t="s">
        <v>53</v>
      </c>
      <c r="V534" s="74" t="s">
        <v>118</v>
      </c>
      <c r="W534" s="38">
        <v>77</v>
      </c>
      <c r="X534" s="38">
        <v>18</v>
      </c>
      <c r="Y534" s="179">
        <v>23.3766233766234</v>
      </c>
      <c r="AO534" s="32">
        <v>2019</v>
      </c>
      <c r="AP534" s="48" t="s">
        <v>28</v>
      </c>
      <c r="AQ534" s="61">
        <v>406</v>
      </c>
      <c r="AR534" s="61">
        <v>312</v>
      </c>
      <c r="AS534" s="36">
        <v>18.589743589743598</v>
      </c>
    </row>
    <row r="535" spans="2:45" x14ac:dyDescent="0.25">
      <c r="B535" s="82"/>
      <c r="C535" s="68"/>
      <c r="D535" s="61"/>
      <c r="E535" s="148"/>
      <c r="F535" s="149"/>
      <c r="G535" s="150"/>
      <c r="T535" s="82">
        <v>2015</v>
      </c>
      <c r="U535" s="68" t="s">
        <v>53</v>
      </c>
      <c r="V535" s="74" t="s">
        <v>919</v>
      </c>
      <c r="W535" s="38">
        <v>119</v>
      </c>
      <c r="X535" s="38">
        <v>14</v>
      </c>
      <c r="Y535" s="179">
        <v>11.764705882352899</v>
      </c>
      <c r="AO535" s="32">
        <v>2019</v>
      </c>
      <c r="AP535" s="48" t="s">
        <v>29</v>
      </c>
      <c r="AQ535" s="61">
        <v>547</v>
      </c>
      <c r="AR535" s="61">
        <v>250</v>
      </c>
      <c r="AS535" s="36">
        <v>16</v>
      </c>
    </row>
    <row r="536" spans="2:45" x14ac:dyDescent="0.25">
      <c r="B536" s="82"/>
      <c r="C536" s="68"/>
      <c r="D536" s="61"/>
      <c r="E536" s="148"/>
      <c r="F536" s="149"/>
      <c r="G536" s="150"/>
      <c r="T536" s="82">
        <v>2015</v>
      </c>
      <c r="U536" s="68" t="s">
        <v>99</v>
      </c>
      <c r="V536" s="74" t="s">
        <v>118</v>
      </c>
      <c r="W536" s="38">
        <v>248</v>
      </c>
      <c r="X536" s="38">
        <v>83</v>
      </c>
      <c r="Y536" s="179">
        <v>33.4677419354839</v>
      </c>
      <c r="AO536" s="32">
        <v>2019</v>
      </c>
      <c r="AP536" s="48" t="s">
        <v>42</v>
      </c>
      <c r="AQ536" s="61">
        <v>376</v>
      </c>
      <c r="AR536" s="61">
        <v>208</v>
      </c>
      <c r="AS536" s="36">
        <v>18.75</v>
      </c>
    </row>
    <row r="537" spans="2:45" x14ac:dyDescent="0.25">
      <c r="B537" s="82"/>
      <c r="C537" s="68"/>
      <c r="D537" s="61"/>
      <c r="E537" s="148"/>
      <c r="F537" s="149"/>
      <c r="G537" s="150"/>
      <c r="T537" s="82">
        <v>2015</v>
      </c>
      <c r="U537" s="68" t="s">
        <v>99</v>
      </c>
      <c r="V537" s="74" t="s">
        <v>919</v>
      </c>
      <c r="W537" s="38">
        <v>352</v>
      </c>
      <c r="X537" s="38">
        <v>65</v>
      </c>
      <c r="Y537" s="179">
        <v>18.465909090909101</v>
      </c>
      <c r="AO537" s="32">
        <v>2019</v>
      </c>
      <c r="AP537" s="48" t="s">
        <v>30</v>
      </c>
      <c r="AQ537" s="61">
        <v>312</v>
      </c>
      <c r="AR537" s="61">
        <v>138</v>
      </c>
      <c r="AS537" s="36">
        <v>24.6376811594203</v>
      </c>
    </row>
    <row r="538" spans="2:45" x14ac:dyDescent="0.25">
      <c r="B538" s="82"/>
      <c r="C538" s="68"/>
      <c r="D538" s="61"/>
      <c r="E538" s="148"/>
      <c r="F538" s="149"/>
      <c r="G538" s="150"/>
      <c r="T538" s="82">
        <v>2015</v>
      </c>
      <c r="U538" s="68" t="s">
        <v>64</v>
      </c>
      <c r="V538" s="74" t="s">
        <v>118</v>
      </c>
      <c r="W538" s="38">
        <v>154</v>
      </c>
      <c r="X538" s="38">
        <v>29</v>
      </c>
      <c r="Y538" s="179">
        <v>18.831168831168799</v>
      </c>
      <c r="AO538" s="32">
        <v>2019</v>
      </c>
      <c r="AP538" s="48" t="s">
        <v>59</v>
      </c>
      <c r="AQ538" s="61">
        <v>250</v>
      </c>
      <c r="AR538" s="61">
        <v>214</v>
      </c>
      <c r="AS538" s="36">
        <v>16.3551401869159</v>
      </c>
    </row>
    <row r="539" spans="2:45" x14ac:dyDescent="0.25">
      <c r="B539" s="82"/>
      <c r="C539" s="68"/>
      <c r="D539" s="61"/>
      <c r="E539" s="148"/>
      <c r="F539" s="149"/>
      <c r="G539" s="150"/>
      <c r="T539" s="82">
        <v>2015</v>
      </c>
      <c r="U539" s="68" t="s">
        <v>64</v>
      </c>
      <c r="V539" s="74" t="s">
        <v>919</v>
      </c>
      <c r="W539" s="38">
        <v>105</v>
      </c>
      <c r="X539" s="38">
        <v>10</v>
      </c>
      <c r="Y539" s="179">
        <v>9.5238095238095308</v>
      </c>
      <c r="AO539" s="32">
        <v>2019</v>
      </c>
      <c r="AP539" s="48" t="s">
        <v>70</v>
      </c>
      <c r="AQ539" s="61">
        <v>208</v>
      </c>
      <c r="AR539" s="61">
        <v>350</v>
      </c>
      <c r="AS539" s="36">
        <v>19.428571428571399</v>
      </c>
    </row>
    <row r="540" spans="2:45" x14ac:dyDescent="0.25">
      <c r="B540" s="82"/>
      <c r="C540" s="68"/>
      <c r="D540" s="61"/>
      <c r="E540" s="148"/>
      <c r="F540" s="149"/>
      <c r="G540" s="150"/>
      <c r="T540" s="82">
        <v>2015</v>
      </c>
      <c r="U540" s="68" t="s">
        <v>100</v>
      </c>
      <c r="V540" s="74" t="s">
        <v>118</v>
      </c>
      <c r="W540" s="38">
        <v>152</v>
      </c>
      <c r="X540" s="38">
        <v>50</v>
      </c>
      <c r="Y540" s="179">
        <v>32.894736842105303</v>
      </c>
      <c r="AO540" s="32">
        <v>2019</v>
      </c>
      <c r="AP540" s="48" t="s">
        <v>91</v>
      </c>
      <c r="AQ540" s="61">
        <v>138</v>
      </c>
      <c r="AR540" s="61">
        <v>243</v>
      </c>
      <c r="AS540" s="36">
        <v>14.814814814814801</v>
      </c>
    </row>
    <row r="541" spans="2:45" x14ac:dyDescent="0.25">
      <c r="B541" s="82"/>
      <c r="C541" s="68"/>
      <c r="D541" s="61"/>
      <c r="E541" s="148"/>
      <c r="F541" s="149"/>
      <c r="G541" s="150"/>
      <c r="T541" s="82">
        <v>2015</v>
      </c>
      <c r="U541" s="68" t="s">
        <v>100</v>
      </c>
      <c r="V541" s="74" t="s">
        <v>919</v>
      </c>
      <c r="W541" s="38">
        <v>200</v>
      </c>
      <c r="X541" s="38">
        <v>67</v>
      </c>
      <c r="Y541" s="179">
        <v>33.5</v>
      </c>
      <c r="AO541" s="32">
        <v>2019</v>
      </c>
      <c r="AP541" s="48" t="s">
        <v>92</v>
      </c>
      <c r="AQ541" s="61">
        <v>214</v>
      </c>
      <c r="AR541" s="61">
        <v>746</v>
      </c>
      <c r="AS541" s="36">
        <v>16.890080428954398</v>
      </c>
    </row>
    <row r="542" spans="2:45" x14ac:dyDescent="0.25">
      <c r="B542" s="82"/>
      <c r="C542" s="68"/>
      <c r="D542" s="61"/>
      <c r="E542" s="148"/>
      <c r="F542" s="149"/>
      <c r="G542" s="150"/>
      <c r="T542" s="82">
        <v>2015</v>
      </c>
      <c r="U542" s="68" t="s">
        <v>35</v>
      </c>
      <c r="V542" s="74" t="s">
        <v>118</v>
      </c>
      <c r="W542" s="38">
        <v>156</v>
      </c>
      <c r="X542" s="38">
        <v>55</v>
      </c>
      <c r="Y542" s="179">
        <v>35.256410256410298</v>
      </c>
      <c r="AO542" s="32">
        <v>2019</v>
      </c>
      <c r="AP542" s="48" t="s">
        <v>31</v>
      </c>
      <c r="AQ542" s="61">
        <v>350</v>
      </c>
      <c r="AR542" s="61">
        <v>2692</v>
      </c>
      <c r="AS542" s="36">
        <v>18.202080237741502</v>
      </c>
    </row>
    <row r="543" spans="2:45" x14ac:dyDescent="0.25">
      <c r="B543" s="82"/>
      <c r="C543" s="68"/>
      <c r="D543" s="61"/>
      <c r="E543" s="148"/>
      <c r="F543" s="149"/>
      <c r="G543" s="150"/>
      <c r="T543" s="82">
        <v>2015</v>
      </c>
      <c r="U543" s="68" t="s">
        <v>35</v>
      </c>
      <c r="V543" s="74" t="s">
        <v>919</v>
      </c>
      <c r="W543" s="38">
        <v>189</v>
      </c>
      <c r="X543" s="38">
        <v>23</v>
      </c>
      <c r="Y543" s="179">
        <v>12.1693121693122</v>
      </c>
      <c r="AO543" s="32">
        <v>2019</v>
      </c>
      <c r="AP543" s="48" t="s">
        <v>71</v>
      </c>
      <c r="AQ543" s="61">
        <v>243</v>
      </c>
      <c r="AR543" s="61">
        <v>354</v>
      </c>
      <c r="AS543" s="36">
        <v>17.796610169491501</v>
      </c>
    </row>
    <row r="544" spans="2:45" x14ac:dyDescent="0.25">
      <c r="B544" s="82"/>
      <c r="C544" s="68"/>
      <c r="D544" s="61"/>
      <c r="E544" s="148"/>
      <c r="F544" s="149"/>
      <c r="G544" s="150"/>
      <c r="T544" s="82">
        <v>2015</v>
      </c>
      <c r="U544" s="68" t="s">
        <v>36</v>
      </c>
      <c r="V544" s="74" t="s">
        <v>118</v>
      </c>
      <c r="W544" s="38">
        <v>22</v>
      </c>
      <c r="X544" s="38">
        <v>8</v>
      </c>
      <c r="Y544" s="179">
        <v>36.363636363636402</v>
      </c>
      <c r="AO544" s="32">
        <v>2019</v>
      </c>
      <c r="AP544" s="48" t="s">
        <v>93</v>
      </c>
      <c r="AQ544" s="61">
        <v>746</v>
      </c>
      <c r="AR544" s="61">
        <v>183</v>
      </c>
      <c r="AS544" s="36">
        <v>17.486338797814199</v>
      </c>
    </row>
    <row r="545" spans="2:45" x14ac:dyDescent="0.25">
      <c r="B545" s="82"/>
      <c r="C545" s="68"/>
      <c r="D545" s="61"/>
      <c r="E545" s="148"/>
      <c r="F545" s="149"/>
      <c r="G545" s="150"/>
      <c r="T545" s="82">
        <v>2015</v>
      </c>
      <c r="U545" s="68" t="s">
        <v>36</v>
      </c>
      <c r="V545" s="74" t="s">
        <v>919</v>
      </c>
      <c r="W545" s="38">
        <v>47</v>
      </c>
      <c r="X545" s="38">
        <v>8</v>
      </c>
      <c r="Y545" s="179">
        <v>17.021276595744698</v>
      </c>
      <c r="AO545" s="32">
        <v>2019</v>
      </c>
      <c r="AP545" s="48" t="s">
        <v>72</v>
      </c>
      <c r="AQ545" s="61">
        <v>2692</v>
      </c>
      <c r="AR545" s="61">
        <v>190</v>
      </c>
      <c r="AS545" s="36">
        <v>13.157894736842101</v>
      </c>
    </row>
    <row r="546" spans="2:45" x14ac:dyDescent="0.25">
      <c r="B546" s="82"/>
      <c r="C546" s="68"/>
      <c r="D546" s="61"/>
      <c r="E546" s="148"/>
      <c r="F546" s="149"/>
      <c r="G546" s="150"/>
      <c r="T546" s="82">
        <v>2015</v>
      </c>
      <c r="U546" s="68" t="s">
        <v>101</v>
      </c>
      <c r="V546" s="74" t="s">
        <v>118</v>
      </c>
      <c r="W546" s="38">
        <v>185</v>
      </c>
      <c r="X546" s="38">
        <v>70</v>
      </c>
      <c r="Y546" s="179">
        <v>37.837837837837803</v>
      </c>
      <c r="AO546" s="32">
        <v>2019</v>
      </c>
      <c r="AP546" s="48" t="s">
        <v>43</v>
      </c>
      <c r="AQ546" s="61">
        <v>354</v>
      </c>
      <c r="AR546" s="61">
        <v>125</v>
      </c>
      <c r="AS546" s="36">
        <v>24.8</v>
      </c>
    </row>
    <row r="547" spans="2:45" x14ac:dyDescent="0.25">
      <c r="B547" s="82"/>
      <c r="C547" s="68"/>
      <c r="D547" s="61"/>
      <c r="E547" s="148"/>
      <c r="F547" s="149"/>
      <c r="G547" s="150"/>
      <c r="T547" s="82">
        <v>2015</v>
      </c>
      <c r="U547" s="68" t="s">
        <v>101</v>
      </c>
      <c r="V547" s="74" t="s">
        <v>919</v>
      </c>
      <c r="W547" s="38">
        <v>192</v>
      </c>
      <c r="X547" s="38">
        <v>48</v>
      </c>
      <c r="Y547" s="179">
        <v>25</v>
      </c>
      <c r="AO547" s="32">
        <v>2019</v>
      </c>
      <c r="AP547" s="48" t="s">
        <v>73</v>
      </c>
      <c r="AQ547" s="61">
        <v>183</v>
      </c>
      <c r="AR547" s="61">
        <v>325</v>
      </c>
      <c r="AS547" s="36">
        <v>17.846153846153801</v>
      </c>
    </row>
    <row r="548" spans="2:45" x14ac:dyDescent="0.25">
      <c r="B548" s="82"/>
      <c r="C548" s="68"/>
      <c r="D548" s="61"/>
      <c r="E548" s="148"/>
      <c r="F548" s="149"/>
      <c r="G548" s="150"/>
      <c r="T548" s="82">
        <v>2015</v>
      </c>
      <c r="U548" s="68" t="s">
        <v>102</v>
      </c>
      <c r="V548" s="74" t="s">
        <v>118</v>
      </c>
      <c r="W548" s="38">
        <v>145</v>
      </c>
      <c r="X548" s="38">
        <v>48</v>
      </c>
      <c r="Y548" s="179">
        <v>33.1034482758621</v>
      </c>
      <c r="AO548" s="32">
        <v>2019</v>
      </c>
      <c r="AP548" s="48" t="s">
        <v>32</v>
      </c>
      <c r="AQ548" s="61">
        <v>190</v>
      </c>
      <c r="AR548" s="61">
        <v>451</v>
      </c>
      <c r="AS548" s="36">
        <v>11.308203991130799</v>
      </c>
    </row>
    <row r="549" spans="2:45" x14ac:dyDescent="0.25">
      <c r="B549" s="82"/>
      <c r="C549" s="68"/>
      <c r="D549" s="61"/>
      <c r="E549" s="148"/>
      <c r="F549" s="149"/>
      <c r="G549" s="150"/>
      <c r="T549" s="82">
        <v>2015</v>
      </c>
      <c r="U549" s="68" t="s">
        <v>102</v>
      </c>
      <c r="V549" s="74" t="s">
        <v>919</v>
      </c>
      <c r="W549" s="38">
        <v>190</v>
      </c>
      <c r="X549" s="38">
        <v>39</v>
      </c>
      <c r="Y549" s="179">
        <v>20.526315789473699</v>
      </c>
      <c r="AO549" s="32">
        <v>2019</v>
      </c>
      <c r="AP549" s="48" t="s">
        <v>60</v>
      </c>
      <c r="AQ549" s="61">
        <v>125</v>
      </c>
      <c r="AR549" s="61">
        <v>16</v>
      </c>
      <c r="AS549" s="36" t="s">
        <v>137</v>
      </c>
    </row>
    <row r="550" spans="2:45" x14ac:dyDescent="0.25">
      <c r="B550" s="82"/>
      <c r="C550" s="68"/>
      <c r="D550" s="61"/>
      <c r="E550" s="148"/>
      <c r="F550" s="149"/>
      <c r="G550" s="150"/>
      <c r="T550" s="82">
        <v>2015</v>
      </c>
      <c r="U550" s="68" t="s">
        <v>103</v>
      </c>
      <c r="V550" s="74" t="s">
        <v>118</v>
      </c>
      <c r="W550" s="38">
        <v>345</v>
      </c>
      <c r="X550" s="38">
        <v>75</v>
      </c>
      <c r="Y550" s="179">
        <v>21.739130434782599</v>
      </c>
      <c r="AO550" s="32">
        <v>2019</v>
      </c>
      <c r="AP550" s="48" t="s">
        <v>61</v>
      </c>
      <c r="AQ550" s="61">
        <v>325</v>
      </c>
      <c r="AR550" s="61">
        <v>209</v>
      </c>
      <c r="AS550" s="36">
        <v>14.3540669856459</v>
      </c>
    </row>
    <row r="551" spans="2:45" x14ac:dyDescent="0.25">
      <c r="B551" s="82"/>
      <c r="C551" s="68"/>
      <c r="D551" s="61"/>
      <c r="E551" s="148"/>
      <c r="F551" s="149"/>
      <c r="G551" s="150"/>
      <c r="T551" s="82">
        <v>2015</v>
      </c>
      <c r="U551" s="68" t="s">
        <v>103</v>
      </c>
      <c r="V551" s="74" t="s">
        <v>919</v>
      </c>
      <c r="W551" s="38">
        <v>410</v>
      </c>
      <c r="X551" s="38">
        <v>40</v>
      </c>
      <c r="Y551" s="179">
        <v>9.7560975609756095</v>
      </c>
      <c r="AO551" s="32">
        <v>2019</v>
      </c>
      <c r="AP551" s="48" t="s">
        <v>94</v>
      </c>
      <c r="AQ551" s="61">
        <v>451</v>
      </c>
      <c r="AR551" s="61">
        <v>344</v>
      </c>
      <c r="AS551" s="36">
        <v>14.5348837209302</v>
      </c>
    </row>
    <row r="552" spans="2:45" x14ac:dyDescent="0.25">
      <c r="B552" s="82"/>
      <c r="C552" s="68"/>
      <c r="D552" s="61"/>
      <c r="E552" s="148"/>
      <c r="F552" s="149"/>
      <c r="G552" s="150"/>
      <c r="T552" s="82">
        <v>2015</v>
      </c>
      <c r="U552" s="68" t="s">
        <v>65</v>
      </c>
      <c r="V552" s="74" t="s">
        <v>118</v>
      </c>
      <c r="W552" s="38">
        <v>112</v>
      </c>
      <c r="X552" s="38">
        <v>16</v>
      </c>
      <c r="Y552" s="179">
        <v>14.285714285714301</v>
      </c>
      <c r="AO552" s="32">
        <v>2019</v>
      </c>
      <c r="AP552" s="48" t="s">
        <v>62</v>
      </c>
      <c r="AQ552" s="61">
        <v>16</v>
      </c>
      <c r="AR552" s="61">
        <v>151</v>
      </c>
      <c r="AS552" s="36">
        <v>12.582781456953599</v>
      </c>
    </row>
    <row r="553" spans="2:45" x14ac:dyDescent="0.25">
      <c r="B553" s="82"/>
      <c r="C553" s="68"/>
      <c r="D553" s="61"/>
      <c r="E553" s="148"/>
      <c r="F553" s="149"/>
      <c r="G553" s="150"/>
      <c r="T553" s="82">
        <v>2015</v>
      </c>
      <c r="U553" s="68" t="s">
        <v>65</v>
      </c>
      <c r="V553" s="74" t="s">
        <v>919</v>
      </c>
      <c r="W553" s="38">
        <v>92</v>
      </c>
      <c r="X553" s="38">
        <v>20</v>
      </c>
      <c r="Y553" s="179">
        <v>21.739130434782599</v>
      </c>
      <c r="AO553" s="32">
        <v>2019</v>
      </c>
      <c r="AP553" s="48" t="s">
        <v>44</v>
      </c>
      <c r="AQ553" s="61">
        <v>209</v>
      </c>
      <c r="AR553" s="61">
        <v>235</v>
      </c>
      <c r="AS553" s="36">
        <v>18.297872340425499</v>
      </c>
    </row>
    <row r="554" spans="2:45" x14ac:dyDescent="0.25">
      <c r="B554" s="82"/>
      <c r="C554" s="68"/>
      <c r="D554" s="61"/>
      <c r="E554" s="148"/>
      <c r="F554" s="149"/>
      <c r="G554" s="150"/>
      <c r="T554" s="82">
        <v>2015</v>
      </c>
      <c r="U554" s="68" t="s">
        <v>54</v>
      </c>
      <c r="V554" s="74" t="s">
        <v>118</v>
      </c>
      <c r="W554" s="38">
        <v>306</v>
      </c>
      <c r="X554" s="38">
        <v>55</v>
      </c>
      <c r="Y554" s="179">
        <v>17.973856209150298</v>
      </c>
      <c r="AO554" s="32">
        <v>2019</v>
      </c>
      <c r="AP554" s="48" t="s">
        <v>95</v>
      </c>
      <c r="AQ554" s="61">
        <v>344</v>
      </c>
      <c r="AR554" s="61">
        <v>253</v>
      </c>
      <c r="AS554" s="36">
        <v>17.3913043478261</v>
      </c>
    </row>
    <row r="555" spans="2:45" x14ac:dyDescent="0.25">
      <c r="B555" s="82"/>
      <c r="C555" s="68"/>
      <c r="D555" s="61"/>
      <c r="E555" s="148"/>
      <c r="F555" s="149"/>
      <c r="G555" s="150"/>
      <c r="T555" s="82">
        <v>2015</v>
      </c>
      <c r="U555" s="68" t="s">
        <v>54</v>
      </c>
      <c r="V555" s="74" t="s">
        <v>919</v>
      </c>
      <c r="W555" s="38">
        <v>332</v>
      </c>
      <c r="X555" s="38">
        <v>47</v>
      </c>
      <c r="Y555" s="179">
        <v>14.1566265060241</v>
      </c>
      <c r="AO555" s="32">
        <v>2019</v>
      </c>
      <c r="AP555" s="48" t="s">
        <v>96</v>
      </c>
      <c r="AQ555" s="61">
        <v>151</v>
      </c>
      <c r="AR555" s="61">
        <v>312</v>
      </c>
      <c r="AS555" s="36">
        <v>8.0128205128205092</v>
      </c>
    </row>
    <row r="556" spans="2:45" x14ac:dyDescent="0.25">
      <c r="B556" s="82"/>
      <c r="C556" s="68"/>
      <c r="D556" s="61"/>
      <c r="E556" s="148"/>
      <c r="F556" s="149"/>
      <c r="G556" s="150"/>
      <c r="T556" s="82">
        <v>2015</v>
      </c>
      <c r="U556" s="68" t="s">
        <v>82</v>
      </c>
      <c r="V556" s="74" t="s">
        <v>118</v>
      </c>
      <c r="W556" s="38">
        <v>131</v>
      </c>
      <c r="X556" s="38">
        <v>34</v>
      </c>
      <c r="Y556" s="179">
        <v>25.9541984732824</v>
      </c>
      <c r="AO556" s="32">
        <v>2019</v>
      </c>
      <c r="AP556" s="48" t="s">
        <v>74</v>
      </c>
      <c r="AQ556" s="61">
        <v>235</v>
      </c>
      <c r="AR556" s="61">
        <v>427</v>
      </c>
      <c r="AS556" s="36">
        <v>15.6908665105386</v>
      </c>
    </row>
    <row r="557" spans="2:45" x14ac:dyDescent="0.25">
      <c r="B557" s="82"/>
      <c r="C557" s="68"/>
      <c r="D557" s="61"/>
      <c r="E557" s="148"/>
      <c r="F557" s="149"/>
      <c r="G557" s="150"/>
      <c r="T557" s="82">
        <v>2015</v>
      </c>
      <c r="U557" s="68" t="s">
        <v>82</v>
      </c>
      <c r="V557" s="74" t="s">
        <v>919</v>
      </c>
      <c r="W557" s="38">
        <v>131</v>
      </c>
      <c r="X557" s="38">
        <v>17</v>
      </c>
      <c r="Y557" s="179">
        <v>12.9770992366412</v>
      </c>
      <c r="AO557" s="32">
        <v>2019</v>
      </c>
      <c r="AP557" s="48" t="s">
        <v>45</v>
      </c>
      <c r="AQ557" s="61">
        <v>253</v>
      </c>
      <c r="AR557" s="61">
        <v>126</v>
      </c>
      <c r="AS557" s="36">
        <v>16.6666666666667</v>
      </c>
    </row>
    <row r="558" spans="2:45" x14ac:dyDescent="0.25">
      <c r="B558" s="82"/>
      <c r="C558" s="68"/>
      <c r="D558" s="61"/>
      <c r="E558" s="148"/>
      <c r="F558" s="149"/>
      <c r="G558" s="150"/>
      <c r="T558" s="82">
        <v>2015</v>
      </c>
      <c r="U558" s="68" t="s">
        <v>104</v>
      </c>
      <c r="V558" s="74" t="s">
        <v>118</v>
      </c>
      <c r="W558" s="38">
        <v>46</v>
      </c>
      <c r="X558" s="38">
        <v>8</v>
      </c>
      <c r="Y558" s="179">
        <v>17.3913043478261</v>
      </c>
      <c r="AO558" s="32">
        <v>2019</v>
      </c>
      <c r="AP558" s="48" t="s">
        <v>97</v>
      </c>
      <c r="AQ558" s="61">
        <v>312</v>
      </c>
      <c r="AR558" s="61">
        <v>1534</v>
      </c>
      <c r="AS558" s="36">
        <v>15.580182529335101</v>
      </c>
    </row>
    <row r="559" spans="2:45" x14ac:dyDescent="0.25">
      <c r="B559" s="82"/>
      <c r="C559" s="68"/>
      <c r="D559" s="61"/>
      <c r="E559" s="148"/>
      <c r="F559" s="149"/>
      <c r="G559" s="150"/>
      <c r="T559" s="82">
        <v>2015</v>
      </c>
      <c r="U559" s="68" t="s">
        <v>104</v>
      </c>
      <c r="V559" s="74" t="s">
        <v>919</v>
      </c>
      <c r="W559" s="38">
        <v>33</v>
      </c>
      <c r="X559" s="38" t="s">
        <v>137</v>
      </c>
      <c r="Y559" s="179" t="s">
        <v>137</v>
      </c>
      <c r="AO559" s="32">
        <v>2019</v>
      </c>
      <c r="AP559" s="48" t="s">
        <v>75</v>
      </c>
      <c r="AQ559" s="61">
        <v>427</v>
      </c>
      <c r="AR559" s="61">
        <v>264</v>
      </c>
      <c r="AS559" s="36">
        <v>12.5</v>
      </c>
    </row>
    <row r="560" spans="2:45" x14ac:dyDescent="0.25">
      <c r="B560" s="82"/>
      <c r="C560" s="68"/>
      <c r="D560" s="61"/>
      <c r="E560" s="148"/>
      <c r="F560" s="149"/>
      <c r="G560" s="150"/>
      <c r="T560" s="82">
        <v>2015</v>
      </c>
      <c r="U560" s="68" t="s">
        <v>83</v>
      </c>
      <c r="V560" s="74" t="s">
        <v>118</v>
      </c>
      <c r="W560" s="38">
        <v>168</v>
      </c>
      <c r="X560" s="38">
        <v>55</v>
      </c>
      <c r="Y560" s="179">
        <v>32.738095238095198</v>
      </c>
      <c r="AO560" s="32">
        <v>2019</v>
      </c>
      <c r="AP560" s="48" t="s">
        <v>46</v>
      </c>
      <c r="AQ560" s="61">
        <v>126</v>
      </c>
      <c r="AR560" s="61">
        <v>603</v>
      </c>
      <c r="AS560" s="36">
        <v>15.257048092869001</v>
      </c>
    </row>
    <row r="561" spans="2:45" x14ac:dyDescent="0.25">
      <c r="B561" s="82"/>
      <c r="C561" s="68"/>
      <c r="D561" s="61"/>
      <c r="E561" s="148"/>
      <c r="F561" s="149"/>
      <c r="G561" s="150"/>
      <c r="T561" s="82">
        <v>2015</v>
      </c>
      <c r="U561" s="68" t="s">
        <v>83</v>
      </c>
      <c r="V561" s="74" t="s">
        <v>919</v>
      </c>
      <c r="W561" s="38">
        <v>258</v>
      </c>
      <c r="X561" s="38">
        <v>52</v>
      </c>
      <c r="Y561" s="179">
        <v>20.155038759689901</v>
      </c>
      <c r="AO561" s="32">
        <v>2019</v>
      </c>
      <c r="AP561" s="48" t="s">
        <v>63</v>
      </c>
      <c r="AQ561" s="61">
        <v>1534</v>
      </c>
      <c r="AR561" s="61">
        <v>173</v>
      </c>
      <c r="AS561" s="36">
        <v>14.450867052023099</v>
      </c>
    </row>
    <row r="562" spans="2:45" x14ac:dyDescent="0.25">
      <c r="B562" s="82"/>
      <c r="C562" s="68"/>
      <c r="D562" s="61"/>
      <c r="E562" s="148"/>
      <c r="F562" s="149"/>
      <c r="G562" s="150"/>
      <c r="T562" s="82">
        <v>2015</v>
      </c>
      <c r="U562" s="68" t="s">
        <v>55</v>
      </c>
      <c r="V562" s="74" t="s">
        <v>118</v>
      </c>
      <c r="W562" s="38">
        <v>577</v>
      </c>
      <c r="X562" s="38">
        <v>108</v>
      </c>
      <c r="Y562" s="179">
        <v>18.717504332755599</v>
      </c>
      <c r="AO562" s="32">
        <v>2019</v>
      </c>
      <c r="AP562" s="48" t="s">
        <v>47</v>
      </c>
      <c r="AQ562" s="61">
        <v>264</v>
      </c>
      <c r="AR562" s="61">
        <v>327</v>
      </c>
      <c r="AS562" s="36">
        <v>20.183486238532101</v>
      </c>
    </row>
    <row r="563" spans="2:45" x14ac:dyDescent="0.25">
      <c r="B563" s="82"/>
      <c r="C563" s="68"/>
      <c r="D563" s="61"/>
      <c r="E563" s="148"/>
      <c r="F563" s="149"/>
      <c r="G563" s="150"/>
      <c r="T563" s="82">
        <v>2015</v>
      </c>
      <c r="U563" s="68" t="s">
        <v>55</v>
      </c>
      <c r="V563" s="74" t="s">
        <v>919</v>
      </c>
      <c r="W563" s="38">
        <v>582</v>
      </c>
      <c r="X563" s="38">
        <v>55</v>
      </c>
      <c r="Y563" s="179">
        <v>9.4501718213058403</v>
      </c>
      <c r="AO563" s="32">
        <v>2019</v>
      </c>
      <c r="AP563" s="48" t="s">
        <v>76</v>
      </c>
      <c r="AQ563" s="61">
        <v>603</v>
      </c>
      <c r="AR563" s="61">
        <v>184</v>
      </c>
      <c r="AS563" s="36">
        <v>28.260869565217401</v>
      </c>
    </row>
    <row r="564" spans="2:45" x14ac:dyDescent="0.25">
      <c r="B564" s="82"/>
      <c r="C564" s="68"/>
      <c r="D564" s="61"/>
      <c r="E564" s="148"/>
      <c r="F564" s="149"/>
      <c r="G564" s="150"/>
      <c r="T564" s="82">
        <v>2015</v>
      </c>
      <c r="U564" s="68" t="s">
        <v>110</v>
      </c>
      <c r="V564" s="74" t="s">
        <v>118</v>
      </c>
      <c r="W564" s="38">
        <v>915</v>
      </c>
      <c r="X564" s="38">
        <v>195</v>
      </c>
      <c r="Y564" s="179">
        <v>21.311475409836099</v>
      </c>
      <c r="AO564" s="32">
        <v>2019</v>
      </c>
      <c r="AP564" s="48" t="s">
        <v>77</v>
      </c>
      <c r="AQ564" s="61">
        <v>173</v>
      </c>
      <c r="AR564" s="61">
        <v>634</v>
      </c>
      <c r="AS564" s="36">
        <v>10.410094637224001</v>
      </c>
    </row>
    <row r="565" spans="2:45" x14ac:dyDescent="0.25">
      <c r="B565" s="82"/>
      <c r="C565" s="68"/>
      <c r="D565" s="61"/>
      <c r="E565" s="148"/>
      <c r="F565" s="149"/>
      <c r="G565" s="150"/>
      <c r="T565" s="82">
        <v>2015</v>
      </c>
      <c r="U565" s="68" t="s">
        <v>110</v>
      </c>
      <c r="V565" s="74" t="s">
        <v>919</v>
      </c>
      <c r="W565" s="38">
        <v>774</v>
      </c>
      <c r="X565" s="38">
        <v>77</v>
      </c>
      <c r="Y565" s="179">
        <v>9.94832041343669</v>
      </c>
      <c r="AO565" s="32">
        <v>2019</v>
      </c>
      <c r="AP565" s="48" t="s">
        <v>33</v>
      </c>
      <c r="AQ565" s="61">
        <v>327</v>
      </c>
      <c r="AR565" s="61">
        <v>489</v>
      </c>
      <c r="AS565" s="36">
        <v>14.1104294478528</v>
      </c>
    </row>
    <row r="566" spans="2:45" x14ac:dyDescent="0.25">
      <c r="B566" s="82"/>
      <c r="C566" s="68"/>
      <c r="D566" s="61"/>
      <c r="E566" s="148"/>
      <c r="F566" s="149"/>
      <c r="G566" s="150"/>
      <c r="T566" s="82">
        <v>2016</v>
      </c>
      <c r="U566" s="68" t="s">
        <v>8</v>
      </c>
      <c r="V566" s="74" t="s">
        <v>118</v>
      </c>
      <c r="W566" s="38">
        <v>63</v>
      </c>
      <c r="X566" s="38">
        <v>22</v>
      </c>
      <c r="Y566" s="179">
        <v>34.920634920634903</v>
      </c>
      <c r="AO566" s="32">
        <v>2019</v>
      </c>
      <c r="AP566" s="48" t="s">
        <v>34</v>
      </c>
      <c r="AQ566" s="61">
        <v>184</v>
      </c>
      <c r="AR566" s="61">
        <v>315</v>
      </c>
      <c r="AS566" s="36">
        <v>19.682539682539701</v>
      </c>
    </row>
    <row r="567" spans="2:45" x14ac:dyDescent="0.25">
      <c r="B567" s="82"/>
      <c r="C567" s="68"/>
      <c r="D567" s="61"/>
      <c r="E567" s="148"/>
      <c r="F567" s="149"/>
      <c r="G567" s="150"/>
      <c r="T567" s="82">
        <v>2016</v>
      </c>
      <c r="U567" s="68" t="s">
        <v>8</v>
      </c>
      <c r="V567" s="74" t="s">
        <v>919</v>
      </c>
      <c r="W567" s="38">
        <v>103</v>
      </c>
      <c r="X567" s="38">
        <v>18</v>
      </c>
      <c r="Y567" s="179">
        <v>17.475728155339802</v>
      </c>
      <c r="AO567" s="32">
        <v>2019</v>
      </c>
      <c r="AP567" s="48" t="s">
        <v>48</v>
      </c>
      <c r="AQ567" s="61">
        <v>634</v>
      </c>
      <c r="AR567" s="61">
        <v>27</v>
      </c>
      <c r="AS567" s="36" t="s">
        <v>137</v>
      </c>
    </row>
    <row r="568" spans="2:45" x14ac:dyDescent="0.25">
      <c r="B568" s="82"/>
      <c r="C568" s="68"/>
      <c r="D568" s="61"/>
      <c r="E568" s="148"/>
      <c r="F568" s="149"/>
      <c r="G568" s="150"/>
      <c r="T568" s="82">
        <v>2016</v>
      </c>
      <c r="U568" s="68" t="s">
        <v>9</v>
      </c>
      <c r="V568" s="74" t="s">
        <v>118</v>
      </c>
      <c r="W568" s="38">
        <v>84</v>
      </c>
      <c r="X568" s="38">
        <v>35</v>
      </c>
      <c r="Y568" s="179">
        <v>41.6666666666667</v>
      </c>
      <c r="AO568" s="32">
        <v>2019</v>
      </c>
      <c r="AP568" s="48" t="s">
        <v>49</v>
      </c>
      <c r="AQ568" s="61">
        <v>489</v>
      </c>
      <c r="AR568" s="61">
        <v>518</v>
      </c>
      <c r="AS568" s="36">
        <v>18.7258687258687</v>
      </c>
    </row>
    <row r="569" spans="2:45" x14ac:dyDescent="0.25">
      <c r="B569" s="82"/>
      <c r="C569" s="68"/>
      <c r="D569" s="61"/>
      <c r="E569" s="148"/>
      <c r="F569" s="149"/>
      <c r="G569" s="150"/>
      <c r="T569" s="82">
        <v>2016</v>
      </c>
      <c r="U569" s="68" t="s">
        <v>9</v>
      </c>
      <c r="V569" s="74" t="s">
        <v>919</v>
      </c>
      <c r="W569" s="38">
        <v>77</v>
      </c>
      <c r="X569" s="38">
        <v>15</v>
      </c>
      <c r="Y569" s="179">
        <v>19.480519480519501</v>
      </c>
      <c r="AO569" s="32">
        <v>2019</v>
      </c>
      <c r="AP569" s="48" t="s">
        <v>50</v>
      </c>
      <c r="AQ569" s="61">
        <v>315</v>
      </c>
      <c r="AR569" s="61">
        <v>282</v>
      </c>
      <c r="AS569" s="36">
        <v>9.2198581560283692</v>
      </c>
    </row>
    <row r="570" spans="2:45" x14ac:dyDescent="0.25">
      <c r="B570" s="82"/>
      <c r="C570" s="68"/>
      <c r="D570" s="61"/>
      <c r="E570" s="148"/>
      <c r="F570" s="149"/>
      <c r="G570" s="150"/>
      <c r="T570" s="82">
        <v>2016</v>
      </c>
      <c r="U570" s="68" t="s">
        <v>84</v>
      </c>
      <c r="V570" s="74" t="s">
        <v>118</v>
      </c>
      <c r="W570" s="38">
        <v>148</v>
      </c>
      <c r="X570" s="38">
        <v>24</v>
      </c>
      <c r="Y570" s="179">
        <v>16.2162162162162</v>
      </c>
      <c r="AO570" s="32">
        <v>2019</v>
      </c>
      <c r="AP570" s="48" t="s">
        <v>51</v>
      </c>
      <c r="AQ570" s="61">
        <v>27</v>
      </c>
      <c r="AR570" s="61">
        <v>313</v>
      </c>
      <c r="AS570" s="36">
        <v>19.169329073482398</v>
      </c>
    </row>
    <row r="571" spans="2:45" x14ac:dyDescent="0.25">
      <c r="B571" s="82"/>
      <c r="C571" s="68"/>
      <c r="D571" s="61"/>
      <c r="E571" s="148"/>
      <c r="F571" s="149"/>
      <c r="G571" s="150"/>
      <c r="T571" s="82">
        <v>2016</v>
      </c>
      <c r="U571" s="68" t="s">
        <v>84</v>
      </c>
      <c r="V571" s="74" t="s">
        <v>919</v>
      </c>
      <c r="W571" s="38">
        <v>209</v>
      </c>
      <c r="X571" s="38">
        <v>21</v>
      </c>
      <c r="Y571" s="179">
        <v>10.047846889952201</v>
      </c>
      <c r="AO571" s="32">
        <v>2019</v>
      </c>
      <c r="AP571" s="48" t="s">
        <v>78</v>
      </c>
      <c r="AQ571" s="61">
        <v>518</v>
      </c>
      <c r="AR571" s="61">
        <v>542</v>
      </c>
      <c r="AS571" s="36">
        <v>14.3911439114391</v>
      </c>
    </row>
    <row r="572" spans="2:45" x14ac:dyDescent="0.25">
      <c r="B572" s="82"/>
      <c r="C572" s="68"/>
      <c r="D572" s="61"/>
      <c r="E572" s="148"/>
      <c r="F572" s="149"/>
      <c r="G572" s="150"/>
      <c r="T572" s="82">
        <v>2016</v>
      </c>
      <c r="U572" s="68" t="s">
        <v>10</v>
      </c>
      <c r="V572" s="74" t="s">
        <v>118</v>
      </c>
      <c r="W572" s="38">
        <v>167</v>
      </c>
      <c r="X572" s="38">
        <v>52</v>
      </c>
      <c r="Y572" s="179">
        <v>31.137724550898199</v>
      </c>
      <c r="AO572" s="32">
        <v>2019</v>
      </c>
      <c r="AP572" s="48" t="s">
        <v>79</v>
      </c>
      <c r="AQ572" s="61">
        <v>282</v>
      </c>
      <c r="AR572" s="61">
        <v>130</v>
      </c>
      <c r="AS572" s="36">
        <v>17.692307692307701</v>
      </c>
    </row>
    <row r="573" spans="2:45" x14ac:dyDescent="0.25">
      <c r="B573" s="82"/>
      <c r="C573" s="68"/>
      <c r="D573" s="61"/>
      <c r="E573" s="148"/>
      <c r="F573" s="149"/>
      <c r="G573" s="150"/>
      <c r="T573" s="82">
        <v>2016</v>
      </c>
      <c r="U573" s="68" t="s">
        <v>10</v>
      </c>
      <c r="V573" s="74" t="s">
        <v>919</v>
      </c>
      <c r="W573" s="38">
        <v>230</v>
      </c>
      <c r="X573" s="38">
        <v>30</v>
      </c>
      <c r="Y573" s="179">
        <v>13.0434782608696</v>
      </c>
      <c r="AO573" s="32">
        <v>2019</v>
      </c>
      <c r="AP573" s="48" t="s">
        <v>80</v>
      </c>
      <c r="AQ573" s="61">
        <v>313</v>
      </c>
      <c r="AR573" s="61">
        <v>214</v>
      </c>
      <c r="AS573" s="36">
        <v>17.2897196261682</v>
      </c>
    </row>
    <row r="574" spans="2:45" x14ac:dyDescent="0.25">
      <c r="B574" s="82"/>
      <c r="C574" s="68"/>
      <c r="D574" s="61"/>
      <c r="E574" s="148"/>
      <c r="F574" s="149"/>
      <c r="G574" s="150"/>
      <c r="T574" s="82">
        <v>2016</v>
      </c>
      <c r="U574" s="68" t="s">
        <v>85</v>
      </c>
      <c r="V574" s="74" t="s">
        <v>118</v>
      </c>
      <c r="W574" s="38">
        <v>111</v>
      </c>
      <c r="X574" s="38">
        <v>39</v>
      </c>
      <c r="Y574" s="179">
        <v>35.135135135135101</v>
      </c>
      <c r="AO574" s="32">
        <v>2019</v>
      </c>
      <c r="AP574" s="48" t="s">
        <v>81</v>
      </c>
      <c r="AQ574" s="61">
        <v>542</v>
      </c>
      <c r="AR574" s="61">
        <v>162</v>
      </c>
      <c r="AS574" s="36">
        <v>14.814814814814801</v>
      </c>
    </row>
    <row r="575" spans="2:45" x14ac:dyDescent="0.25">
      <c r="B575" s="82"/>
      <c r="C575" s="68"/>
      <c r="D575" s="61"/>
      <c r="E575" s="148"/>
      <c r="F575" s="149"/>
      <c r="G575" s="150"/>
      <c r="T575" s="82">
        <v>2016</v>
      </c>
      <c r="U575" s="68" t="s">
        <v>85</v>
      </c>
      <c r="V575" s="74" t="s">
        <v>919</v>
      </c>
      <c r="W575" s="38">
        <v>120</v>
      </c>
      <c r="X575" s="38">
        <v>18</v>
      </c>
      <c r="Y575" s="179">
        <v>15</v>
      </c>
      <c r="AO575" s="32">
        <v>2019</v>
      </c>
      <c r="AP575" s="48" t="s">
        <v>52</v>
      </c>
      <c r="AQ575" s="61">
        <v>130</v>
      </c>
      <c r="AR575" s="61">
        <v>146</v>
      </c>
      <c r="AS575" s="36">
        <v>22.602739726027401</v>
      </c>
    </row>
    <row r="576" spans="2:45" x14ac:dyDescent="0.25">
      <c r="B576" s="82"/>
      <c r="C576" s="68"/>
      <c r="D576" s="61"/>
      <c r="E576" s="148"/>
      <c r="F576" s="149"/>
      <c r="G576" s="150"/>
      <c r="T576" s="82">
        <v>2016</v>
      </c>
      <c r="U576" s="68" t="s">
        <v>11</v>
      </c>
      <c r="V576" s="74" t="s">
        <v>118</v>
      </c>
      <c r="W576" s="38">
        <v>182</v>
      </c>
      <c r="X576" s="38">
        <v>85</v>
      </c>
      <c r="Y576" s="179">
        <v>46.703296703296701</v>
      </c>
      <c r="AO576" s="32">
        <v>2019</v>
      </c>
      <c r="AP576" s="48" t="s">
        <v>98</v>
      </c>
      <c r="AQ576" s="61">
        <v>214</v>
      </c>
      <c r="AR576" s="61">
        <v>543</v>
      </c>
      <c r="AS576" s="36">
        <v>18.232044198895</v>
      </c>
    </row>
    <row r="577" spans="2:45" x14ac:dyDescent="0.25">
      <c r="B577" s="82"/>
      <c r="C577" s="68"/>
      <c r="D577" s="61"/>
      <c r="E577" s="148"/>
      <c r="F577" s="149"/>
      <c r="G577" s="150"/>
      <c r="T577" s="82">
        <v>2016</v>
      </c>
      <c r="U577" s="68" t="s">
        <v>11</v>
      </c>
      <c r="V577" s="74" t="s">
        <v>919</v>
      </c>
      <c r="W577" s="38">
        <v>221</v>
      </c>
      <c r="X577" s="38">
        <v>45</v>
      </c>
      <c r="Y577" s="179">
        <v>20.3619909502262</v>
      </c>
      <c r="AO577" s="32">
        <v>2019</v>
      </c>
      <c r="AP577" s="48" t="s">
        <v>53</v>
      </c>
      <c r="AQ577" s="61">
        <v>162</v>
      </c>
      <c r="AR577" s="61">
        <v>250</v>
      </c>
      <c r="AS577" s="36">
        <v>17.2</v>
      </c>
    </row>
    <row r="578" spans="2:45" x14ac:dyDescent="0.25">
      <c r="B578" s="82"/>
      <c r="C578" s="68"/>
      <c r="D578" s="61"/>
      <c r="E578" s="148"/>
      <c r="F578" s="149"/>
      <c r="G578" s="150"/>
      <c r="T578" s="82">
        <v>2016</v>
      </c>
      <c r="U578" s="68" t="s">
        <v>12</v>
      </c>
      <c r="V578" s="74" t="s">
        <v>118</v>
      </c>
      <c r="W578" s="38">
        <v>146</v>
      </c>
      <c r="X578" s="38">
        <v>41</v>
      </c>
      <c r="Y578" s="179">
        <v>28.082191780821901</v>
      </c>
      <c r="AO578" s="32">
        <v>2019</v>
      </c>
      <c r="AP578" s="48" t="s">
        <v>99</v>
      </c>
      <c r="AQ578" s="61">
        <v>146</v>
      </c>
      <c r="AR578" s="61">
        <v>615</v>
      </c>
      <c r="AS578" s="36">
        <v>26.016260162601601</v>
      </c>
    </row>
    <row r="579" spans="2:45" x14ac:dyDescent="0.25">
      <c r="B579" s="82"/>
      <c r="C579" s="68"/>
      <c r="D579" s="61"/>
      <c r="E579" s="148"/>
      <c r="F579" s="149"/>
      <c r="G579" s="150"/>
      <c r="T579" s="82">
        <v>2016</v>
      </c>
      <c r="U579" s="68" t="s">
        <v>12</v>
      </c>
      <c r="V579" s="74" t="s">
        <v>919</v>
      </c>
      <c r="W579" s="38">
        <v>183</v>
      </c>
      <c r="X579" s="38">
        <v>32</v>
      </c>
      <c r="Y579" s="179">
        <v>17.486338797814199</v>
      </c>
      <c r="AO579" s="32">
        <v>2019</v>
      </c>
      <c r="AP579" s="48" t="s">
        <v>64</v>
      </c>
      <c r="AQ579" s="61">
        <v>543</v>
      </c>
      <c r="AR579" s="61">
        <v>281</v>
      </c>
      <c r="AS579" s="36">
        <v>18.149466192170799</v>
      </c>
    </row>
    <row r="580" spans="2:45" x14ac:dyDescent="0.25">
      <c r="B580" s="82"/>
      <c r="C580" s="68"/>
      <c r="D580" s="61"/>
      <c r="E580" s="148"/>
      <c r="F580" s="149"/>
      <c r="G580" s="150"/>
      <c r="T580" s="82">
        <v>2016</v>
      </c>
      <c r="U580" s="68" t="s">
        <v>56</v>
      </c>
      <c r="V580" s="74" t="s">
        <v>118</v>
      </c>
      <c r="W580" s="38">
        <v>113</v>
      </c>
      <c r="X580" s="38">
        <v>10</v>
      </c>
      <c r="Y580" s="179">
        <v>8.8495575221239005</v>
      </c>
      <c r="AO580" s="32">
        <v>2019</v>
      </c>
      <c r="AP580" s="48" t="s">
        <v>100</v>
      </c>
      <c r="AQ580" s="61">
        <v>250</v>
      </c>
      <c r="AR580" s="61">
        <v>385</v>
      </c>
      <c r="AS580" s="36">
        <v>31.428571428571399</v>
      </c>
    </row>
    <row r="581" spans="2:45" x14ac:dyDescent="0.25">
      <c r="B581" s="82"/>
      <c r="C581" s="68"/>
      <c r="D581" s="61"/>
      <c r="E581" s="148"/>
      <c r="F581" s="149"/>
      <c r="G581" s="150"/>
      <c r="T581" s="82">
        <v>2016</v>
      </c>
      <c r="U581" s="68" t="s">
        <v>56</v>
      </c>
      <c r="V581" s="74" t="s">
        <v>919</v>
      </c>
      <c r="W581" s="38">
        <v>123</v>
      </c>
      <c r="X581" s="38">
        <v>16</v>
      </c>
      <c r="Y581" s="179">
        <v>13.0081300813008</v>
      </c>
      <c r="AO581" s="32">
        <v>2019</v>
      </c>
      <c r="AP581" s="48" t="s">
        <v>35</v>
      </c>
      <c r="AQ581" s="61">
        <v>615</v>
      </c>
      <c r="AR581" s="61">
        <v>330</v>
      </c>
      <c r="AS581" s="36">
        <v>17.8787878787879</v>
      </c>
    </row>
    <row r="582" spans="2:45" x14ac:dyDescent="0.25">
      <c r="B582" s="82"/>
      <c r="C582" s="68"/>
      <c r="D582" s="61"/>
      <c r="E582" s="148"/>
      <c r="F582" s="149"/>
      <c r="G582" s="150"/>
      <c r="T582" s="82">
        <v>2016</v>
      </c>
      <c r="U582" s="68" t="s">
        <v>13</v>
      </c>
      <c r="V582" s="74" t="s">
        <v>118</v>
      </c>
      <c r="W582" s="38">
        <v>57</v>
      </c>
      <c r="X582" s="38">
        <v>21</v>
      </c>
      <c r="Y582" s="179">
        <v>36.842105263157897</v>
      </c>
      <c r="AO582" s="32">
        <v>2019</v>
      </c>
      <c r="AP582" s="48" t="s">
        <v>36</v>
      </c>
      <c r="AQ582" s="61">
        <v>281</v>
      </c>
      <c r="AR582" s="61">
        <v>95</v>
      </c>
      <c r="AS582" s="36">
        <v>22.105263157894701</v>
      </c>
    </row>
    <row r="583" spans="2:45" x14ac:dyDescent="0.25">
      <c r="B583" s="82"/>
      <c r="C583" s="68"/>
      <c r="D583" s="61"/>
      <c r="E583" s="148"/>
      <c r="F583" s="149"/>
      <c r="G583" s="150"/>
      <c r="T583" s="82">
        <v>2016</v>
      </c>
      <c r="U583" s="68" t="s">
        <v>13</v>
      </c>
      <c r="V583" s="74" t="s">
        <v>919</v>
      </c>
      <c r="W583" s="38">
        <v>71</v>
      </c>
      <c r="X583" s="38">
        <v>13</v>
      </c>
      <c r="Y583" s="179">
        <v>18.309859154929601</v>
      </c>
      <c r="AO583" s="32">
        <v>2019</v>
      </c>
      <c r="AP583" s="48" t="s">
        <v>101</v>
      </c>
      <c r="AQ583" s="61">
        <v>330</v>
      </c>
      <c r="AR583" s="61">
        <v>375</v>
      </c>
      <c r="AS583" s="36">
        <v>18.133333333333301</v>
      </c>
    </row>
    <row r="584" spans="2:45" x14ac:dyDescent="0.25">
      <c r="B584" s="82"/>
      <c r="C584" s="68"/>
      <c r="D584" s="61"/>
      <c r="E584" s="148"/>
      <c r="F584" s="149"/>
      <c r="G584" s="150"/>
      <c r="T584" s="82">
        <v>2016</v>
      </c>
      <c r="U584" s="68" t="s">
        <v>14</v>
      </c>
      <c r="V584" s="74" t="s">
        <v>118</v>
      </c>
      <c r="W584" s="38">
        <v>63</v>
      </c>
      <c r="X584" s="38">
        <v>14</v>
      </c>
      <c r="Y584" s="179">
        <v>22.2222222222222</v>
      </c>
      <c r="AO584" s="32">
        <v>2019</v>
      </c>
      <c r="AP584" s="48" t="s">
        <v>102</v>
      </c>
      <c r="AQ584" s="61">
        <v>385</v>
      </c>
      <c r="AR584" s="61">
        <v>330</v>
      </c>
      <c r="AS584" s="36">
        <v>15.7575757575758</v>
      </c>
    </row>
    <row r="585" spans="2:45" x14ac:dyDescent="0.25">
      <c r="B585" s="82"/>
      <c r="C585" s="68"/>
      <c r="D585" s="61"/>
      <c r="E585" s="148"/>
      <c r="F585" s="149"/>
      <c r="G585" s="150"/>
      <c r="T585" s="82">
        <v>2016</v>
      </c>
      <c r="U585" s="68" t="s">
        <v>14</v>
      </c>
      <c r="V585" s="74" t="s">
        <v>919</v>
      </c>
      <c r="W585" s="38">
        <v>149</v>
      </c>
      <c r="X585" s="38">
        <v>17</v>
      </c>
      <c r="Y585" s="179">
        <v>11.4093959731544</v>
      </c>
      <c r="AO585" s="32">
        <v>2019</v>
      </c>
      <c r="AP585" s="48" t="s">
        <v>103</v>
      </c>
      <c r="AQ585" s="61">
        <v>95</v>
      </c>
      <c r="AR585" s="61">
        <v>822</v>
      </c>
      <c r="AS585" s="36">
        <v>15.571776155717799</v>
      </c>
    </row>
    <row r="586" spans="2:45" x14ac:dyDescent="0.25">
      <c r="B586" s="82"/>
      <c r="C586" s="68"/>
      <c r="D586" s="61"/>
      <c r="E586" s="148"/>
      <c r="F586" s="149"/>
      <c r="G586" s="150"/>
      <c r="T586" s="82">
        <v>2016</v>
      </c>
      <c r="U586" s="68" t="s">
        <v>86</v>
      </c>
      <c r="V586" s="74" t="s">
        <v>118</v>
      </c>
      <c r="W586" s="38">
        <v>456</v>
      </c>
      <c r="X586" s="38">
        <v>139</v>
      </c>
      <c r="Y586" s="179">
        <v>30.482456140350902</v>
      </c>
      <c r="AO586" s="32">
        <v>2019</v>
      </c>
      <c r="AP586" s="48" t="s">
        <v>65</v>
      </c>
      <c r="AQ586" s="61">
        <v>375</v>
      </c>
      <c r="AR586" s="61">
        <v>233</v>
      </c>
      <c r="AS586" s="36">
        <v>10.300429184549399</v>
      </c>
    </row>
    <row r="587" spans="2:45" x14ac:dyDescent="0.25">
      <c r="B587" s="82"/>
      <c r="C587" s="68"/>
      <c r="D587" s="61"/>
      <c r="E587" s="148"/>
      <c r="F587" s="149"/>
      <c r="G587" s="150"/>
      <c r="T587" s="82">
        <v>2016</v>
      </c>
      <c r="U587" s="68" t="s">
        <v>86</v>
      </c>
      <c r="V587" s="74" t="s">
        <v>919</v>
      </c>
      <c r="W587" s="38">
        <v>521</v>
      </c>
      <c r="X587" s="38">
        <v>91</v>
      </c>
      <c r="Y587" s="179">
        <v>17.466410748560499</v>
      </c>
      <c r="AO587" s="32">
        <v>2019</v>
      </c>
      <c r="AP587" s="48" t="s">
        <v>54</v>
      </c>
      <c r="AQ587" s="61">
        <v>330</v>
      </c>
      <c r="AR587" s="61">
        <v>621</v>
      </c>
      <c r="AS587" s="36">
        <v>17.552334943639298</v>
      </c>
    </row>
    <row r="588" spans="2:45" x14ac:dyDescent="0.25">
      <c r="B588" s="82"/>
      <c r="C588" s="68"/>
      <c r="D588" s="61"/>
      <c r="E588" s="148"/>
      <c r="F588" s="149"/>
      <c r="G588" s="150"/>
      <c r="T588" s="82">
        <v>2016</v>
      </c>
      <c r="U588" s="68" t="s">
        <v>88</v>
      </c>
      <c r="V588" s="74" t="s">
        <v>118</v>
      </c>
      <c r="W588" s="38">
        <v>14</v>
      </c>
      <c r="X588" s="38" t="s">
        <v>137</v>
      </c>
      <c r="Y588" s="179" t="s">
        <v>137</v>
      </c>
      <c r="AO588" s="32">
        <v>2019</v>
      </c>
      <c r="AP588" s="48" t="s">
        <v>82</v>
      </c>
      <c r="AQ588" s="61">
        <v>822</v>
      </c>
      <c r="AR588" s="61">
        <v>264</v>
      </c>
      <c r="AS588" s="36">
        <v>18.181818181818201</v>
      </c>
    </row>
    <row r="589" spans="2:45" x14ac:dyDescent="0.25">
      <c r="B589" s="82"/>
      <c r="C589" s="68"/>
      <c r="D589" s="61"/>
      <c r="E589" s="148"/>
      <c r="F589" s="149"/>
      <c r="G589" s="150"/>
      <c r="T589" s="82">
        <v>2016</v>
      </c>
      <c r="U589" s="68" t="s">
        <v>88</v>
      </c>
      <c r="V589" s="74" t="s">
        <v>919</v>
      </c>
      <c r="W589" s="38">
        <v>11</v>
      </c>
      <c r="X589" s="38" t="s">
        <v>137</v>
      </c>
      <c r="Y589" s="179" t="s">
        <v>137</v>
      </c>
      <c r="AO589" s="32">
        <v>2019</v>
      </c>
      <c r="AP589" s="48" t="s">
        <v>104</v>
      </c>
      <c r="AQ589" s="61">
        <v>233</v>
      </c>
      <c r="AR589" s="61">
        <v>74</v>
      </c>
      <c r="AS589" s="36">
        <v>17.5675675675676</v>
      </c>
    </row>
    <row r="590" spans="2:45" x14ac:dyDescent="0.25">
      <c r="B590" s="82"/>
      <c r="C590" s="68"/>
      <c r="D590" s="61"/>
      <c r="E590" s="148"/>
      <c r="F590" s="149"/>
      <c r="G590" s="150"/>
      <c r="T590" s="82">
        <v>2016</v>
      </c>
      <c r="U590" s="68" t="s">
        <v>37</v>
      </c>
      <c r="V590" s="74" t="s">
        <v>118</v>
      </c>
      <c r="W590" s="38">
        <v>110</v>
      </c>
      <c r="X590" s="38">
        <v>35</v>
      </c>
      <c r="Y590" s="179">
        <v>31.818181818181799</v>
      </c>
      <c r="AO590" s="32">
        <v>2019</v>
      </c>
      <c r="AP590" s="48" t="s">
        <v>83</v>
      </c>
      <c r="AQ590" s="61">
        <v>621</v>
      </c>
      <c r="AR590" s="61">
        <v>461</v>
      </c>
      <c r="AS590" s="36">
        <v>28.416485900216902</v>
      </c>
    </row>
    <row r="591" spans="2:45" x14ac:dyDescent="0.25">
      <c r="B591" s="82"/>
      <c r="C591" s="68"/>
      <c r="D591" s="61"/>
      <c r="E591" s="148"/>
      <c r="F591" s="149"/>
      <c r="G591" s="150"/>
      <c r="T591" s="82">
        <v>2016</v>
      </c>
      <c r="U591" s="68" t="s">
        <v>37</v>
      </c>
      <c r="V591" s="74" t="s">
        <v>919</v>
      </c>
      <c r="W591" s="38">
        <v>110</v>
      </c>
      <c r="X591" s="38">
        <v>14</v>
      </c>
      <c r="Y591" s="179">
        <v>12.7272727272727</v>
      </c>
      <c r="AO591" s="32">
        <v>2019</v>
      </c>
      <c r="AP591" s="48" t="s">
        <v>55</v>
      </c>
      <c r="AQ591" s="61">
        <v>264</v>
      </c>
      <c r="AR591" s="61">
        <v>1103</v>
      </c>
      <c r="AS591" s="36">
        <v>12.0580235720762</v>
      </c>
    </row>
    <row r="592" spans="2:45" x14ac:dyDescent="0.25">
      <c r="B592" s="82"/>
      <c r="C592" s="68"/>
      <c r="D592" s="61"/>
      <c r="E592" s="148"/>
      <c r="F592" s="149"/>
      <c r="G592" s="150"/>
      <c r="T592" s="82">
        <v>2016</v>
      </c>
      <c r="U592" s="68" t="s">
        <v>66</v>
      </c>
      <c r="V592" s="74" t="s">
        <v>118</v>
      </c>
      <c r="W592" s="38">
        <v>94</v>
      </c>
      <c r="X592" s="38">
        <v>12</v>
      </c>
      <c r="Y592" s="179">
        <v>12.7659574468085</v>
      </c>
      <c r="AO592" s="32">
        <v>2019</v>
      </c>
      <c r="AP592" s="48" t="s">
        <v>110</v>
      </c>
      <c r="AQ592" s="61">
        <v>74</v>
      </c>
      <c r="AR592" s="61">
        <v>1718</v>
      </c>
      <c r="AS592" s="36">
        <v>16.0069848661234</v>
      </c>
    </row>
    <row r="593" spans="2:45" x14ac:dyDescent="0.25">
      <c r="B593" s="82"/>
      <c r="C593" s="68"/>
      <c r="D593" s="61"/>
      <c r="E593" s="148"/>
      <c r="F593" s="149"/>
      <c r="G593" s="150"/>
      <c r="T593" s="82">
        <v>2016</v>
      </c>
      <c r="U593" s="68" t="s">
        <v>66</v>
      </c>
      <c r="V593" s="74" t="s">
        <v>919</v>
      </c>
      <c r="W593" s="38">
        <v>102</v>
      </c>
      <c r="X593" s="38">
        <v>15</v>
      </c>
      <c r="Y593" s="179">
        <v>14.705882352941201</v>
      </c>
      <c r="AO593" s="32">
        <v>2020</v>
      </c>
      <c r="AP593" s="48" t="s">
        <v>8</v>
      </c>
      <c r="AQ593" s="61">
        <v>505</v>
      </c>
      <c r="AR593" s="61">
        <v>162</v>
      </c>
      <c r="AS593" s="36">
        <v>28.395061728395099</v>
      </c>
    </row>
    <row r="594" spans="2:45" x14ac:dyDescent="0.25">
      <c r="B594" s="82"/>
      <c r="C594" s="68"/>
      <c r="D594" s="61"/>
      <c r="E594" s="148"/>
      <c r="F594" s="149"/>
      <c r="G594" s="150"/>
      <c r="T594" s="82">
        <v>2016</v>
      </c>
      <c r="U594" s="68" t="s">
        <v>15</v>
      </c>
      <c r="V594" s="74" t="s">
        <v>118</v>
      </c>
      <c r="W594" s="38">
        <v>115</v>
      </c>
      <c r="X594" s="38">
        <v>45</v>
      </c>
      <c r="Y594" s="179">
        <v>39.130434782608702</v>
      </c>
      <c r="AO594" s="32">
        <v>2020</v>
      </c>
      <c r="AP594" s="48" t="s">
        <v>9</v>
      </c>
      <c r="AQ594" s="61">
        <v>1171</v>
      </c>
      <c r="AR594" s="61">
        <v>177</v>
      </c>
      <c r="AS594" s="36">
        <v>19.774011299434999</v>
      </c>
    </row>
    <row r="595" spans="2:45" x14ac:dyDescent="0.25">
      <c r="B595" s="82"/>
      <c r="C595" s="68"/>
      <c r="D595" s="61"/>
      <c r="E595" s="148"/>
      <c r="F595" s="149"/>
      <c r="G595" s="150"/>
      <c r="T595" s="82">
        <v>2016</v>
      </c>
      <c r="U595" s="68" t="s">
        <v>15</v>
      </c>
      <c r="V595" s="74" t="s">
        <v>919</v>
      </c>
      <c r="W595" s="38">
        <v>182</v>
      </c>
      <c r="X595" s="38">
        <v>34</v>
      </c>
      <c r="Y595" s="179">
        <v>18.6813186813187</v>
      </c>
      <c r="AO595" s="32">
        <v>2020</v>
      </c>
      <c r="AP595" s="48" t="s">
        <v>84</v>
      </c>
      <c r="AQ595" s="61">
        <v>1711</v>
      </c>
      <c r="AR595" s="61">
        <v>375</v>
      </c>
      <c r="AS595" s="36">
        <v>11.733333333333301</v>
      </c>
    </row>
    <row r="596" spans="2:45" x14ac:dyDescent="0.25">
      <c r="B596" s="82"/>
      <c r="C596" s="68"/>
      <c r="D596" s="61"/>
      <c r="E596" s="148"/>
      <c r="F596" s="149"/>
      <c r="G596" s="150"/>
      <c r="T596" s="82">
        <v>2016</v>
      </c>
      <c r="U596" s="68" t="s">
        <v>89</v>
      </c>
      <c r="V596" s="74" t="s">
        <v>118</v>
      </c>
      <c r="W596" s="38">
        <v>144</v>
      </c>
      <c r="X596" s="38">
        <v>30</v>
      </c>
      <c r="Y596" s="179">
        <v>20.8333333333333</v>
      </c>
      <c r="AO596" s="32">
        <v>2020</v>
      </c>
      <c r="AP596" s="48" t="s">
        <v>10</v>
      </c>
      <c r="AQ596" s="61">
        <v>162</v>
      </c>
      <c r="AR596" s="61">
        <v>399</v>
      </c>
      <c r="AS596" s="36">
        <v>16.541353383458599</v>
      </c>
    </row>
    <row r="597" spans="2:45" x14ac:dyDescent="0.25">
      <c r="B597" s="82"/>
      <c r="C597" s="68"/>
      <c r="D597" s="61"/>
      <c r="E597" s="148"/>
      <c r="F597" s="149"/>
      <c r="G597" s="150"/>
      <c r="T597" s="82">
        <v>2016</v>
      </c>
      <c r="U597" s="68" t="s">
        <v>89</v>
      </c>
      <c r="V597" s="74" t="s">
        <v>919</v>
      </c>
      <c r="W597" s="38">
        <v>224</v>
      </c>
      <c r="X597" s="38">
        <v>26</v>
      </c>
      <c r="Y597" s="179">
        <v>11.6071428571429</v>
      </c>
      <c r="AO597" s="32">
        <v>2020</v>
      </c>
      <c r="AP597" s="48" t="s">
        <v>85</v>
      </c>
      <c r="AQ597" s="61">
        <v>177</v>
      </c>
      <c r="AR597" s="61">
        <v>198</v>
      </c>
      <c r="AS597" s="36">
        <v>13.1313131313131</v>
      </c>
    </row>
    <row r="598" spans="2:45" x14ac:dyDescent="0.25">
      <c r="B598" s="82"/>
      <c r="C598" s="68"/>
      <c r="D598" s="61"/>
      <c r="E598" s="148"/>
      <c r="F598" s="149"/>
      <c r="G598" s="150"/>
      <c r="T598" s="82">
        <v>2016</v>
      </c>
      <c r="U598" s="68" t="s">
        <v>16</v>
      </c>
      <c r="V598" s="74" t="s">
        <v>118</v>
      </c>
      <c r="W598" s="38">
        <v>394</v>
      </c>
      <c r="X598" s="38">
        <v>117</v>
      </c>
      <c r="Y598" s="179">
        <v>29.6954314720812</v>
      </c>
      <c r="AO598" s="32">
        <v>2020</v>
      </c>
      <c r="AP598" s="48" t="s">
        <v>11</v>
      </c>
      <c r="AQ598" s="61">
        <v>375</v>
      </c>
      <c r="AR598" s="61">
        <v>412</v>
      </c>
      <c r="AS598" s="36">
        <v>18.446601941747598</v>
      </c>
    </row>
    <row r="599" spans="2:45" x14ac:dyDescent="0.25">
      <c r="B599" s="82"/>
      <c r="C599" s="68"/>
      <c r="D599" s="61"/>
      <c r="E599" s="148"/>
      <c r="F599" s="149"/>
      <c r="G599" s="150"/>
      <c r="T599" s="82">
        <v>2016</v>
      </c>
      <c r="U599" s="68" t="s">
        <v>16</v>
      </c>
      <c r="V599" s="74" t="s">
        <v>919</v>
      </c>
      <c r="W599" s="38">
        <v>450</v>
      </c>
      <c r="X599" s="38">
        <v>70</v>
      </c>
      <c r="Y599" s="179">
        <v>15.5555555555556</v>
      </c>
      <c r="AO599" s="32">
        <v>2020</v>
      </c>
      <c r="AP599" s="48" t="s">
        <v>12</v>
      </c>
      <c r="AQ599" s="61">
        <v>399</v>
      </c>
      <c r="AR599" s="61">
        <v>274</v>
      </c>
      <c r="AS599" s="36">
        <v>19.343065693430699</v>
      </c>
    </row>
    <row r="600" spans="2:45" x14ac:dyDescent="0.25">
      <c r="B600" s="82"/>
      <c r="C600" s="68"/>
      <c r="D600" s="61"/>
      <c r="E600" s="148"/>
      <c r="F600" s="149"/>
      <c r="G600" s="150"/>
      <c r="T600" s="82">
        <v>2016</v>
      </c>
      <c r="U600" s="68" t="s">
        <v>57</v>
      </c>
      <c r="V600" s="74" t="s">
        <v>118</v>
      </c>
      <c r="W600" s="38">
        <v>205</v>
      </c>
      <c r="X600" s="38">
        <v>44</v>
      </c>
      <c r="Y600" s="179">
        <v>21.4634146341463</v>
      </c>
      <c r="AO600" s="32">
        <v>2020</v>
      </c>
      <c r="AP600" s="48" t="s">
        <v>56</v>
      </c>
      <c r="AQ600" s="61">
        <v>198</v>
      </c>
      <c r="AR600" s="61">
        <v>240</v>
      </c>
      <c r="AS600" s="36">
        <v>18.3333333333333</v>
      </c>
    </row>
    <row r="601" spans="2:45" x14ac:dyDescent="0.25">
      <c r="B601" s="82"/>
      <c r="C601" s="68"/>
      <c r="D601" s="61"/>
      <c r="E601" s="148"/>
      <c r="F601" s="149"/>
      <c r="G601" s="150"/>
      <c r="T601" s="82">
        <v>2016</v>
      </c>
      <c r="U601" s="68" t="s">
        <v>57</v>
      </c>
      <c r="V601" s="74" t="s">
        <v>919</v>
      </c>
      <c r="W601" s="38">
        <v>251</v>
      </c>
      <c r="X601" s="38">
        <v>39</v>
      </c>
      <c r="Y601" s="179">
        <v>15.5378486055777</v>
      </c>
      <c r="AO601" s="32">
        <v>2020</v>
      </c>
      <c r="AP601" s="48" t="s">
        <v>13</v>
      </c>
      <c r="AQ601" s="61">
        <v>412</v>
      </c>
      <c r="AR601" s="61">
        <v>107</v>
      </c>
      <c r="AS601" s="36">
        <v>17.757009345794401</v>
      </c>
    </row>
    <row r="602" spans="2:45" x14ac:dyDescent="0.25">
      <c r="B602" s="82"/>
      <c r="C602" s="68"/>
      <c r="D602" s="61"/>
      <c r="E602" s="148"/>
      <c r="F602" s="149"/>
      <c r="G602" s="150"/>
      <c r="T602" s="82">
        <v>2016</v>
      </c>
      <c r="U602" s="68" t="s">
        <v>17</v>
      </c>
      <c r="V602" s="74" t="s">
        <v>118</v>
      </c>
      <c r="W602" s="38">
        <v>116</v>
      </c>
      <c r="X602" s="38">
        <v>36</v>
      </c>
      <c r="Y602" s="179">
        <v>31.034482758620701</v>
      </c>
      <c r="AO602" s="32">
        <v>2020</v>
      </c>
      <c r="AP602" s="48" t="s">
        <v>14</v>
      </c>
      <c r="AQ602" s="61">
        <v>274</v>
      </c>
      <c r="AR602" s="61">
        <v>232</v>
      </c>
      <c r="AS602" s="36">
        <v>14.2241379310345</v>
      </c>
    </row>
    <row r="603" spans="2:45" x14ac:dyDescent="0.25">
      <c r="B603" s="82"/>
      <c r="C603" s="68"/>
      <c r="D603" s="61"/>
      <c r="E603" s="148"/>
      <c r="F603" s="149"/>
      <c r="G603" s="150"/>
      <c r="T603" s="82">
        <v>2016</v>
      </c>
      <c r="U603" s="68" t="s">
        <v>17</v>
      </c>
      <c r="V603" s="74" t="s">
        <v>919</v>
      </c>
      <c r="W603" s="38">
        <v>210</v>
      </c>
      <c r="X603" s="38">
        <v>35</v>
      </c>
      <c r="Y603" s="179">
        <v>16.6666666666667</v>
      </c>
      <c r="AO603" s="32">
        <v>2020</v>
      </c>
      <c r="AP603" s="48" t="s">
        <v>86</v>
      </c>
      <c r="AQ603" s="61">
        <v>240</v>
      </c>
      <c r="AR603" s="61">
        <v>1034</v>
      </c>
      <c r="AS603" s="36">
        <v>17.3114119922631</v>
      </c>
    </row>
    <row r="604" spans="2:45" x14ac:dyDescent="0.25">
      <c r="B604" s="82"/>
      <c r="C604" s="68"/>
      <c r="D604" s="61"/>
      <c r="E604" s="148"/>
      <c r="F604" s="149"/>
      <c r="G604" s="150"/>
      <c r="T604" s="82">
        <v>2016</v>
      </c>
      <c r="U604" s="68" t="s">
        <v>18</v>
      </c>
      <c r="V604" s="74" t="s">
        <v>118</v>
      </c>
      <c r="W604" s="38">
        <v>104</v>
      </c>
      <c r="X604" s="38">
        <v>24</v>
      </c>
      <c r="Y604" s="179">
        <v>23.076923076923102</v>
      </c>
      <c r="AO604" s="32">
        <v>2020</v>
      </c>
      <c r="AP604" s="48" t="s">
        <v>88</v>
      </c>
      <c r="AQ604" s="61">
        <v>107</v>
      </c>
      <c r="AR604" s="61">
        <v>32</v>
      </c>
      <c r="AS604" s="36">
        <v>28.125</v>
      </c>
    </row>
    <row r="605" spans="2:45" x14ac:dyDescent="0.25">
      <c r="B605" s="82"/>
      <c r="C605" s="68"/>
      <c r="D605" s="61"/>
      <c r="E605" s="148"/>
      <c r="F605" s="149"/>
      <c r="G605" s="150"/>
      <c r="T605" s="82">
        <v>2016</v>
      </c>
      <c r="U605" s="68" t="s">
        <v>18</v>
      </c>
      <c r="V605" s="74" t="s">
        <v>919</v>
      </c>
      <c r="W605" s="38">
        <v>178</v>
      </c>
      <c r="X605" s="38">
        <v>27</v>
      </c>
      <c r="Y605" s="179">
        <v>15.168539325842699</v>
      </c>
      <c r="AO605" s="32">
        <v>2020</v>
      </c>
      <c r="AP605" s="48" t="s">
        <v>37</v>
      </c>
      <c r="AQ605" s="61">
        <v>232</v>
      </c>
      <c r="AR605" s="61">
        <v>259</v>
      </c>
      <c r="AS605" s="36">
        <v>23.938223938223899</v>
      </c>
    </row>
    <row r="606" spans="2:45" x14ac:dyDescent="0.25">
      <c r="B606" s="82"/>
      <c r="C606" s="68"/>
      <c r="D606" s="61"/>
      <c r="E606" s="148"/>
      <c r="F606" s="149"/>
      <c r="G606" s="150"/>
      <c r="T606" s="82">
        <v>2016</v>
      </c>
      <c r="U606" s="68" t="s">
        <v>87</v>
      </c>
      <c r="V606" s="74" t="s">
        <v>118</v>
      </c>
      <c r="W606" s="38">
        <v>201</v>
      </c>
      <c r="X606" s="38">
        <v>39</v>
      </c>
      <c r="Y606" s="179">
        <v>19.402985074626901</v>
      </c>
      <c r="AO606" s="32">
        <v>2020</v>
      </c>
      <c r="AP606" s="48" t="s">
        <v>66</v>
      </c>
      <c r="AQ606" s="61">
        <v>1034</v>
      </c>
      <c r="AR606" s="61">
        <v>201</v>
      </c>
      <c r="AS606" s="36">
        <v>16.417910447761201</v>
      </c>
    </row>
    <row r="607" spans="2:45" x14ac:dyDescent="0.25">
      <c r="B607" s="82"/>
      <c r="C607" s="68"/>
      <c r="D607" s="61"/>
      <c r="E607" s="148"/>
      <c r="F607" s="149"/>
      <c r="G607" s="150"/>
      <c r="T607" s="82">
        <v>2016</v>
      </c>
      <c r="U607" s="68" t="s">
        <v>87</v>
      </c>
      <c r="V607" s="74" t="s">
        <v>919</v>
      </c>
      <c r="W607" s="38">
        <v>264</v>
      </c>
      <c r="X607" s="38">
        <v>31</v>
      </c>
      <c r="Y607" s="179">
        <v>11.7424242424242</v>
      </c>
      <c r="AO607" s="32">
        <v>2020</v>
      </c>
      <c r="AP607" s="48" t="s">
        <v>15</v>
      </c>
      <c r="AQ607" s="61">
        <v>468</v>
      </c>
      <c r="AR607" s="61">
        <v>343</v>
      </c>
      <c r="AS607" s="36">
        <v>16.9096209912536</v>
      </c>
    </row>
    <row r="608" spans="2:45" x14ac:dyDescent="0.25">
      <c r="B608" s="82"/>
      <c r="C608" s="68"/>
      <c r="D608" s="61"/>
      <c r="E608" s="148"/>
      <c r="F608" s="149"/>
      <c r="G608" s="150"/>
      <c r="T608" s="82">
        <v>2016</v>
      </c>
      <c r="U608" s="68" t="s">
        <v>19</v>
      </c>
      <c r="V608" s="74" t="s">
        <v>118</v>
      </c>
      <c r="W608" s="38">
        <v>308</v>
      </c>
      <c r="X608" s="38">
        <v>62</v>
      </c>
      <c r="Y608" s="179">
        <v>20.129870129870099</v>
      </c>
      <c r="AO608" s="32">
        <v>2020</v>
      </c>
      <c r="AP608" s="48" t="s">
        <v>89</v>
      </c>
      <c r="AQ608" s="61">
        <v>32</v>
      </c>
      <c r="AR608" s="61">
        <v>495</v>
      </c>
      <c r="AS608" s="36">
        <v>13.7373737373737</v>
      </c>
    </row>
    <row r="609" spans="2:45" x14ac:dyDescent="0.25">
      <c r="B609" s="82"/>
      <c r="C609" s="68"/>
      <c r="D609" s="61"/>
      <c r="E609" s="148"/>
      <c r="F609" s="149"/>
      <c r="G609" s="150"/>
      <c r="T609" s="82">
        <v>2016</v>
      </c>
      <c r="U609" s="68" t="s">
        <v>19</v>
      </c>
      <c r="V609" s="74" t="s">
        <v>919</v>
      </c>
      <c r="W609" s="38">
        <v>234</v>
      </c>
      <c r="X609" s="38">
        <v>23</v>
      </c>
      <c r="Y609" s="179">
        <v>9.8290598290598297</v>
      </c>
      <c r="AO609" s="32">
        <v>2020</v>
      </c>
      <c r="AP609" s="48" t="s">
        <v>16</v>
      </c>
      <c r="AQ609" s="61">
        <v>259</v>
      </c>
      <c r="AR609" s="61">
        <v>795</v>
      </c>
      <c r="AS609" s="36">
        <v>18.364779874213799</v>
      </c>
    </row>
    <row r="610" spans="2:45" x14ac:dyDescent="0.25">
      <c r="B610" s="82"/>
      <c r="C610" s="68"/>
      <c r="D610" s="61"/>
      <c r="E610" s="148"/>
      <c r="F610" s="149"/>
      <c r="G610" s="150"/>
      <c r="T610" s="82">
        <v>2016</v>
      </c>
      <c r="U610" s="68" t="s">
        <v>20</v>
      </c>
      <c r="V610" s="74" t="s">
        <v>118</v>
      </c>
      <c r="W610" s="38">
        <v>264</v>
      </c>
      <c r="X610" s="38">
        <v>65</v>
      </c>
      <c r="Y610" s="179">
        <v>24.6212121212121</v>
      </c>
      <c r="AO610" s="32">
        <v>2020</v>
      </c>
      <c r="AP610" s="48" t="s">
        <v>57</v>
      </c>
      <c r="AQ610" s="61">
        <v>201</v>
      </c>
      <c r="AR610" s="61">
        <v>444</v>
      </c>
      <c r="AS610" s="36">
        <v>17.792792792792799</v>
      </c>
    </row>
    <row r="611" spans="2:45" x14ac:dyDescent="0.25">
      <c r="B611" s="82"/>
      <c r="C611" s="68"/>
      <c r="D611" s="61"/>
      <c r="E611" s="148"/>
      <c r="F611" s="149"/>
      <c r="G611" s="150"/>
      <c r="T611" s="82">
        <v>2016</v>
      </c>
      <c r="U611" s="68" t="s">
        <v>20</v>
      </c>
      <c r="V611" s="74" t="s">
        <v>919</v>
      </c>
      <c r="W611" s="38">
        <v>236</v>
      </c>
      <c r="X611" s="38">
        <v>28</v>
      </c>
      <c r="Y611" s="179">
        <v>11.864406779661</v>
      </c>
      <c r="AO611" s="32">
        <v>2020</v>
      </c>
      <c r="AP611" s="48" t="s">
        <v>17</v>
      </c>
      <c r="AQ611" s="61">
        <v>343</v>
      </c>
      <c r="AR611" s="61">
        <v>332</v>
      </c>
      <c r="AS611" s="36">
        <v>19.879518072289201</v>
      </c>
    </row>
    <row r="612" spans="2:45" x14ac:dyDescent="0.25">
      <c r="B612" s="82"/>
      <c r="C612" s="68"/>
      <c r="D612" s="61"/>
      <c r="E612" s="148"/>
      <c r="F612" s="149"/>
      <c r="G612" s="150"/>
      <c r="T612" s="82">
        <v>2016</v>
      </c>
      <c r="U612" s="68" t="s">
        <v>21</v>
      </c>
      <c r="V612" s="74" t="s">
        <v>118</v>
      </c>
      <c r="W612" s="38">
        <v>92</v>
      </c>
      <c r="X612" s="38">
        <v>31</v>
      </c>
      <c r="Y612" s="179">
        <v>33.695652173913103</v>
      </c>
      <c r="AO612" s="32">
        <v>2020</v>
      </c>
      <c r="AP612" s="48" t="s">
        <v>18</v>
      </c>
      <c r="AQ612" s="61">
        <v>495</v>
      </c>
      <c r="AR612" s="61">
        <v>288</v>
      </c>
      <c r="AS612" s="36">
        <v>20.4861111111111</v>
      </c>
    </row>
    <row r="613" spans="2:45" x14ac:dyDescent="0.25">
      <c r="B613" s="82"/>
      <c r="C613" s="68"/>
      <c r="D613" s="61"/>
      <c r="E613" s="148"/>
      <c r="F613" s="149"/>
      <c r="G613" s="150"/>
      <c r="T613" s="82">
        <v>2016</v>
      </c>
      <c r="U613" s="68" t="s">
        <v>21</v>
      </c>
      <c r="V613" s="74" t="s">
        <v>919</v>
      </c>
      <c r="W613" s="38">
        <v>85</v>
      </c>
      <c r="X613" s="38">
        <v>13</v>
      </c>
      <c r="Y613" s="179">
        <v>15.294117647058799</v>
      </c>
      <c r="AO613" s="32">
        <v>2020</v>
      </c>
      <c r="AP613" s="48" t="s">
        <v>87</v>
      </c>
      <c r="AQ613" s="61">
        <v>795</v>
      </c>
      <c r="AR613" s="61">
        <v>468</v>
      </c>
      <c r="AS613" s="36">
        <v>15.5982905982906</v>
      </c>
    </row>
    <row r="614" spans="2:45" x14ac:dyDescent="0.25">
      <c r="B614" s="82"/>
      <c r="C614" s="68"/>
      <c r="D614" s="61"/>
      <c r="E614" s="148"/>
      <c r="F614" s="149"/>
      <c r="G614" s="150"/>
      <c r="T614" s="82">
        <v>2016</v>
      </c>
      <c r="U614" s="68" t="s">
        <v>67</v>
      </c>
      <c r="V614" s="74" t="s">
        <v>118</v>
      </c>
      <c r="W614" s="38">
        <v>133</v>
      </c>
      <c r="X614" s="38">
        <v>24</v>
      </c>
      <c r="Y614" s="179">
        <v>18.045112781954899</v>
      </c>
      <c r="AO614" s="32">
        <v>2020</v>
      </c>
      <c r="AP614" s="48" t="s">
        <v>19</v>
      </c>
      <c r="AQ614" s="61">
        <v>444</v>
      </c>
      <c r="AR614" s="61">
        <v>572</v>
      </c>
      <c r="AS614" s="36">
        <v>17.132867132867101</v>
      </c>
    </row>
    <row r="615" spans="2:45" x14ac:dyDescent="0.25">
      <c r="B615" s="82"/>
      <c r="C615" s="68"/>
      <c r="D615" s="61"/>
      <c r="E615" s="148"/>
      <c r="F615" s="149"/>
      <c r="G615" s="150"/>
      <c r="T615" s="82">
        <v>2016</v>
      </c>
      <c r="U615" s="68" t="s">
        <v>67</v>
      </c>
      <c r="V615" s="74" t="s">
        <v>919</v>
      </c>
      <c r="W615" s="38">
        <v>178</v>
      </c>
      <c r="X615" s="38">
        <v>24</v>
      </c>
      <c r="Y615" s="179">
        <v>13.483146067415699</v>
      </c>
      <c r="AO615" s="32">
        <v>2020</v>
      </c>
      <c r="AP615" s="48" t="s">
        <v>20</v>
      </c>
      <c r="AQ615" s="61">
        <v>332</v>
      </c>
      <c r="AR615" s="61">
        <v>475</v>
      </c>
      <c r="AS615" s="36">
        <v>14.526315789473699</v>
      </c>
    </row>
    <row r="616" spans="2:45" x14ac:dyDescent="0.25">
      <c r="B616" s="82"/>
      <c r="C616" s="68"/>
      <c r="D616" s="61"/>
      <c r="E616" s="148"/>
      <c r="F616" s="149"/>
      <c r="G616" s="150"/>
      <c r="T616" s="82">
        <v>2016</v>
      </c>
      <c r="U616" s="68" t="s">
        <v>22</v>
      </c>
      <c r="V616" s="74" t="s">
        <v>118</v>
      </c>
      <c r="W616" s="38">
        <v>126</v>
      </c>
      <c r="X616" s="38">
        <v>57</v>
      </c>
      <c r="Y616" s="179">
        <v>45.238095238095198</v>
      </c>
      <c r="AO616" s="32">
        <v>2020</v>
      </c>
      <c r="AP616" s="48" t="s">
        <v>21</v>
      </c>
      <c r="AQ616" s="61">
        <v>288</v>
      </c>
      <c r="AR616" s="61">
        <v>192</v>
      </c>
      <c r="AS616" s="36">
        <v>17.1875</v>
      </c>
    </row>
    <row r="617" spans="2:45" x14ac:dyDescent="0.25">
      <c r="B617" s="82"/>
      <c r="C617" s="68"/>
      <c r="D617" s="61"/>
      <c r="E617" s="148"/>
      <c r="F617" s="149"/>
      <c r="G617" s="150"/>
      <c r="T617" s="82">
        <v>2016</v>
      </c>
      <c r="U617" s="68" t="s">
        <v>22</v>
      </c>
      <c r="V617" s="74" t="s">
        <v>919</v>
      </c>
      <c r="W617" s="38">
        <v>181</v>
      </c>
      <c r="X617" s="38">
        <v>28</v>
      </c>
      <c r="Y617" s="179">
        <v>15.469613259668501</v>
      </c>
      <c r="AO617" s="32">
        <v>2020</v>
      </c>
      <c r="AP617" s="48" t="s">
        <v>67</v>
      </c>
      <c r="AQ617" s="61">
        <v>572</v>
      </c>
      <c r="AR617" s="61">
        <v>359</v>
      </c>
      <c r="AS617" s="36">
        <v>13.649025069637901</v>
      </c>
    </row>
    <row r="618" spans="2:45" x14ac:dyDescent="0.25">
      <c r="B618" s="82"/>
      <c r="C618" s="68"/>
      <c r="D618" s="61"/>
      <c r="E618" s="148"/>
      <c r="F618" s="149"/>
      <c r="G618" s="150"/>
      <c r="T618" s="82">
        <v>2016</v>
      </c>
      <c r="U618" s="68" t="s">
        <v>68</v>
      </c>
      <c r="V618" s="74" t="s">
        <v>118</v>
      </c>
      <c r="W618" s="38">
        <v>204</v>
      </c>
      <c r="X618" s="38">
        <v>54</v>
      </c>
      <c r="Y618" s="179">
        <v>26.470588235294102</v>
      </c>
      <c r="AO618" s="32">
        <v>2020</v>
      </c>
      <c r="AP618" s="48" t="s">
        <v>22</v>
      </c>
      <c r="AQ618" s="61">
        <v>475</v>
      </c>
      <c r="AR618" s="61">
        <v>323</v>
      </c>
      <c r="AS618" s="36">
        <v>18.266253869968999</v>
      </c>
    </row>
    <row r="619" spans="2:45" x14ac:dyDescent="0.25">
      <c r="B619" s="82"/>
      <c r="C619" s="68"/>
      <c r="D619" s="61"/>
      <c r="E619" s="148"/>
      <c r="F619" s="149"/>
      <c r="G619" s="150"/>
      <c r="T619" s="82">
        <v>2016</v>
      </c>
      <c r="U619" s="68" t="s">
        <v>68</v>
      </c>
      <c r="V619" s="74" t="s">
        <v>919</v>
      </c>
      <c r="W619" s="38">
        <v>247</v>
      </c>
      <c r="X619" s="38">
        <v>32</v>
      </c>
      <c r="Y619" s="179">
        <v>12.9554655870445</v>
      </c>
      <c r="AO619" s="32">
        <v>2020</v>
      </c>
      <c r="AP619" s="48" t="s">
        <v>68</v>
      </c>
      <c r="AQ619" s="61">
        <v>192</v>
      </c>
      <c r="AR619" s="61">
        <v>423</v>
      </c>
      <c r="AS619" s="36">
        <v>14.1843971631206</v>
      </c>
    </row>
    <row r="620" spans="2:45" x14ac:dyDescent="0.25">
      <c r="B620" s="82"/>
      <c r="C620" s="68"/>
      <c r="D620" s="61"/>
      <c r="E620" s="148"/>
      <c r="F620" s="149"/>
      <c r="G620" s="150"/>
      <c r="T620" s="82">
        <v>2016</v>
      </c>
      <c r="U620" s="68" t="s">
        <v>90</v>
      </c>
      <c r="V620" s="74" t="s">
        <v>118</v>
      </c>
      <c r="W620" s="38">
        <v>196</v>
      </c>
      <c r="X620" s="38">
        <v>67</v>
      </c>
      <c r="Y620" s="179">
        <v>34.183673469387799</v>
      </c>
      <c r="AO620" s="32">
        <v>2020</v>
      </c>
      <c r="AP620" s="48" t="s">
        <v>90</v>
      </c>
      <c r="AQ620" s="61">
        <v>359</v>
      </c>
      <c r="AR620" s="61">
        <v>559</v>
      </c>
      <c r="AS620" s="36">
        <v>23.4347048300537</v>
      </c>
    </row>
    <row r="621" spans="2:45" x14ac:dyDescent="0.25">
      <c r="B621" s="82"/>
      <c r="C621" s="68"/>
      <c r="D621" s="61"/>
      <c r="E621" s="148"/>
      <c r="F621" s="149"/>
      <c r="G621" s="150"/>
      <c r="T621" s="82">
        <v>2016</v>
      </c>
      <c r="U621" s="68" t="s">
        <v>90</v>
      </c>
      <c r="V621" s="74" t="s">
        <v>919</v>
      </c>
      <c r="W621" s="38">
        <v>302</v>
      </c>
      <c r="X621" s="38">
        <v>50</v>
      </c>
      <c r="Y621" s="179">
        <v>16.5562913907285</v>
      </c>
      <c r="AO621" s="32">
        <v>2020</v>
      </c>
      <c r="AP621" s="48" t="s">
        <v>23</v>
      </c>
      <c r="AQ621" s="61">
        <v>323</v>
      </c>
      <c r="AR621" s="61">
        <v>264</v>
      </c>
      <c r="AS621" s="36">
        <v>18.560606060606101</v>
      </c>
    </row>
    <row r="622" spans="2:45" x14ac:dyDescent="0.25">
      <c r="B622" s="82"/>
      <c r="C622" s="68"/>
      <c r="D622" s="61"/>
      <c r="E622" s="148"/>
      <c r="F622" s="149"/>
      <c r="G622" s="150"/>
      <c r="T622" s="82">
        <v>2016</v>
      </c>
      <c r="U622" s="68" t="s">
        <v>23</v>
      </c>
      <c r="V622" s="74" t="s">
        <v>118</v>
      </c>
      <c r="W622" s="38">
        <v>123</v>
      </c>
      <c r="X622" s="38">
        <v>52</v>
      </c>
      <c r="Y622" s="179">
        <v>42.276422764227704</v>
      </c>
      <c r="AO622" s="32">
        <v>2020</v>
      </c>
      <c r="AP622" s="48" t="s">
        <v>38</v>
      </c>
      <c r="AQ622" s="61">
        <v>423</v>
      </c>
      <c r="AR622" s="61">
        <v>243</v>
      </c>
      <c r="AS622" s="36">
        <v>15.226337448559701</v>
      </c>
    </row>
    <row r="623" spans="2:45" x14ac:dyDescent="0.25">
      <c r="B623" s="82"/>
      <c r="C623" s="68"/>
      <c r="D623" s="61"/>
      <c r="E623" s="148"/>
      <c r="F623" s="149"/>
      <c r="G623" s="150"/>
      <c r="T623" s="82">
        <v>2016</v>
      </c>
      <c r="U623" s="68" t="s">
        <v>23</v>
      </c>
      <c r="V623" s="74" t="s">
        <v>919</v>
      </c>
      <c r="W623" s="38">
        <v>144</v>
      </c>
      <c r="X623" s="38">
        <v>24</v>
      </c>
      <c r="Y623" s="179">
        <v>16.6666666666667</v>
      </c>
      <c r="AO623" s="32">
        <v>2020</v>
      </c>
      <c r="AP623" s="48" t="s">
        <v>24</v>
      </c>
      <c r="AQ623" s="61">
        <v>559</v>
      </c>
      <c r="AR623" s="61">
        <v>578</v>
      </c>
      <c r="AS623" s="36">
        <v>19.204152249134999</v>
      </c>
    </row>
    <row r="624" spans="2:45" x14ac:dyDescent="0.25">
      <c r="B624" s="82"/>
      <c r="C624" s="68"/>
      <c r="D624" s="61"/>
      <c r="E624" s="148"/>
      <c r="F624" s="149"/>
      <c r="G624" s="150"/>
      <c r="T624" s="82">
        <v>2016</v>
      </c>
      <c r="U624" s="68" t="s">
        <v>38</v>
      </c>
      <c r="V624" s="74" t="s">
        <v>118</v>
      </c>
      <c r="W624" s="38">
        <v>111</v>
      </c>
      <c r="X624" s="38">
        <v>27</v>
      </c>
      <c r="Y624" s="179">
        <v>24.324324324324301</v>
      </c>
      <c r="AO624" s="32">
        <v>2020</v>
      </c>
      <c r="AP624" s="48" t="s">
        <v>25</v>
      </c>
      <c r="AQ624" s="61">
        <v>264</v>
      </c>
      <c r="AR624" s="61">
        <v>266</v>
      </c>
      <c r="AS624" s="36">
        <v>16.917293233082699</v>
      </c>
    </row>
    <row r="625" spans="2:45" x14ac:dyDescent="0.25">
      <c r="B625" s="82"/>
      <c r="C625" s="68"/>
      <c r="D625" s="61"/>
      <c r="E625" s="148"/>
      <c r="F625" s="149"/>
      <c r="G625" s="150"/>
      <c r="T625" s="82">
        <v>2016</v>
      </c>
      <c r="U625" s="68" t="s">
        <v>38</v>
      </c>
      <c r="V625" s="74" t="s">
        <v>919</v>
      </c>
      <c r="W625" s="38">
        <v>124</v>
      </c>
      <c r="X625" s="38">
        <v>20</v>
      </c>
      <c r="Y625" s="179">
        <v>16.129032258064498</v>
      </c>
      <c r="AO625" s="32">
        <v>2020</v>
      </c>
      <c r="AP625" s="48" t="s">
        <v>39</v>
      </c>
      <c r="AQ625" s="61">
        <v>243</v>
      </c>
      <c r="AR625" s="61">
        <v>498</v>
      </c>
      <c r="AS625" s="36">
        <v>22.4899598393574</v>
      </c>
    </row>
    <row r="626" spans="2:45" x14ac:dyDescent="0.25">
      <c r="B626" s="82"/>
      <c r="C626" s="68"/>
      <c r="D626" s="61"/>
      <c r="E626" s="148"/>
      <c r="F626" s="149"/>
      <c r="G626" s="150"/>
      <c r="T626" s="82">
        <v>2016</v>
      </c>
      <c r="U626" s="68" t="s">
        <v>24</v>
      </c>
      <c r="V626" s="74" t="s">
        <v>118</v>
      </c>
      <c r="W626" s="38">
        <v>193</v>
      </c>
      <c r="X626" s="38">
        <v>75</v>
      </c>
      <c r="Y626" s="179">
        <v>38.860103626943001</v>
      </c>
      <c r="AO626" s="32">
        <v>2020</v>
      </c>
      <c r="AP626" s="48" t="s">
        <v>26</v>
      </c>
      <c r="AQ626" s="61">
        <v>578</v>
      </c>
      <c r="AR626" s="61">
        <v>361</v>
      </c>
      <c r="AS626" s="36">
        <v>15.5124653739612</v>
      </c>
    </row>
    <row r="627" spans="2:45" x14ac:dyDescent="0.25">
      <c r="B627" s="82"/>
      <c r="C627" s="68"/>
      <c r="D627" s="61"/>
      <c r="E627" s="148"/>
      <c r="F627" s="149"/>
      <c r="G627" s="150"/>
      <c r="T627" s="82">
        <v>2016</v>
      </c>
      <c r="U627" s="68" t="s">
        <v>24</v>
      </c>
      <c r="V627" s="74" t="s">
        <v>919</v>
      </c>
      <c r="W627" s="38">
        <v>261</v>
      </c>
      <c r="X627" s="38">
        <v>35</v>
      </c>
      <c r="Y627" s="179">
        <v>13.4099616858238</v>
      </c>
      <c r="AO627" s="32">
        <v>2020</v>
      </c>
      <c r="AP627" s="48" t="s">
        <v>58</v>
      </c>
      <c r="AQ627" s="61">
        <v>266</v>
      </c>
      <c r="AR627" s="61">
        <v>421</v>
      </c>
      <c r="AS627" s="36">
        <v>15.439429928741101</v>
      </c>
    </row>
    <row r="628" spans="2:45" x14ac:dyDescent="0.25">
      <c r="B628" s="82"/>
      <c r="C628" s="68"/>
      <c r="D628" s="61"/>
      <c r="E628" s="148"/>
      <c r="F628" s="149"/>
      <c r="G628" s="150"/>
      <c r="T628" s="82">
        <v>2016</v>
      </c>
      <c r="U628" s="68" t="s">
        <v>25</v>
      </c>
      <c r="V628" s="74" t="s">
        <v>118</v>
      </c>
      <c r="W628" s="38">
        <v>127</v>
      </c>
      <c r="X628" s="38">
        <v>25</v>
      </c>
      <c r="Y628" s="179">
        <v>19.685039370078702</v>
      </c>
      <c r="AO628" s="32">
        <v>2020</v>
      </c>
      <c r="AP628" s="48" t="s">
        <v>69</v>
      </c>
      <c r="AQ628" s="61">
        <v>498</v>
      </c>
      <c r="AR628" s="61">
        <v>384</v>
      </c>
      <c r="AS628" s="36">
        <v>18.4895833333333</v>
      </c>
    </row>
    <row r="629" spans="2:45" x14ac:dyDescent="0.25">
      <c r="B629" s="82"/>
      <c r="C629" s="68"/>
      <c r="D629" s="61"/>
      <c r="E629" s="148"/>
      <c r="F629" s="149"/>
      <c r="G629" s="150"/>
      <c r="T629" s="82">
        <v>2016</v>
      </c>
      <c r="U629" s="68" t="s">
        <v>25</v>
      </c>
      <c r="V629" s="74" t="s">
        <v>919</v>
      </c>
      <c r="W629" s="38">
        <v>134</v>
      </c>
      <c r="X629" s="38">
        <v>14</v>
      </c>
      <c r="Y629" s="179">
        <v>10.4477611940299</v>
      </c>
      <c r="AO629" s="32">
        <v>2020</v>
      </c>
      <c r="AP629" s="48" t="s">
        <v>40</v>
      </c>
      <c r="AQ629" s="61">
        <v>361</v>
      </c>
      <c r="AR629" s="61">
        <v>403</v>
      </c>
      <c r="AS629" s="36">
        <v>26.054590570719601</v>
      </c>
    </row>
    <row r="630" spans="2:45" x14ac:dyDescent="0.25">
      <c r="B630" s="82"/>
      <c r="C630" s="68"/>
      <c r="D630" s="61"/>
      <c r="E630" s="148"/>
      <c r="F630" s="149"/>
      <c r="G630" s="150"/>
      <c r="T630" s="82">
        <v>2016</v>
      </c>
      <c r="U630" s="68" t="s">
        <v>39</v>
      </c>
      <c r="V630" s="74" t="s">
        <v>118</v>
      </c>
      <c r="W630" s="38">
        <v>245</v>
      </c>
      <c r="X630" s="38">
        <v>62</v>
      </c>
      <c r="Y630" s="179">
        <v>25.3061224489796</v>
      </c>
      <c r="AO630" s="32">
        <v>2020</v>
      </c>
      <c r="AP630" s="48" t="s">
        <v>41</v>
      </c>
      <c r="AQ630" s="61">
        <v>421</v>
      </c>
      <c r="AR630" s="61">
        <v>526</v>
      </c>
      <c r="AS630" s="36">
        <v>12.3574144486692</v>
      </c>
    </row>
    <row r="631" spans="2:45" x14ac:dyDescent="0.25">
      <c r="B631" s="82"/>
      <c r="C631" s="68"/>
      <c r="D631" s="61"/>
      <c r="E631" s="148"/>
      <c r="F631" s="149"/>
      <c r="G631" s="150"/>
      <c r="T631" s="82">
        <v>2016</v>
      </c>
      <c r="U631" s="68" t="s">
        <v>39</v>
      </c>
      <c r="V631" s="74" t="s">
        <v>919</v>
      </c>
      <c r="W631" s="38">
        <v>273</v>
      </c>
      <c r="X631" s="38">
        <v>38</v>
      </c>
      <c r="Y631" s="179">
        <v>13.9194139194139</v>
      </c>
      <c r="AO631" s="32">
        <v>2020</v>
      </c>
      <c r="AP631" s="48" t="s">
        <v>27</v>
      </c>
      <c r="AQ631" s="61">
        <v>384</v>
      </c>
      <c r="AR631" s="61">
        <v>389</v>
      </c>
      <c r="AS631" s="36">
        <v>17.994858611825201</v>
      </c>
    </row>
    <row r="632" spans="2:45" x14ac:dyDescent="0.25">
      <c r="B632" s="82"/>
      <c r="C632" s="68"/>
      <c r="D632" s="61"/>
      <c r="E632" s="148"/>
      <c r="F632" s="149"/>
      <c r="G632" s="150"/>
      <c r="T632" s="82">
        <v>2016</v>
      </c>
      <c r="U632" s="68" t="s">
        <v>26</v>
      </c>
      <c r="V632" s="74" t="s">
        <v>118</v>
      </c>
      <c r="W632" s="38">
        <v>159</v>
      </c>
      <c r="X632" s="38">
        <v>46</v>
      </c>
      <c r="Y632" s="179">
        <v>28.930817610062899</v>
      </c>
      <c r="AO632" s="32">
        <v>2020</v>
      </c>
      <c r="AP632" s="48" t="s">
        <v>28</v>
      </c>
      <c r="AQ632" s="61">
        <v>403</v>
      </c>
      <c r="AR632" s="61">
        <v>306</v>
      </c>
      <c r="AS632" s="36">
        <v>20.261437908496699</v>
      </c>
    </row>
    <row r="633" spans="2:45" x14ac:dyDescent="0.25">
      <c r="B633" s="82"/>
      <c r="C633" s="68"/>
      <c r="D633" s="61"/>
      <c r="E633" s="148"/>
      <c r="F633" s="149"/>
      <c r="G633" s="150"/>
      <c r="T633" s="82">
        <v>2016</v>
      </c>
      <c r="U633" s="68" t="s">
        <v>26</v>
      </c>
      <c r="V633" s="74" t="s">
        <v>919</v>
      </c>
      <c r="W633" s="38">
        <v>193</v>
      </c>
      <c r="X633" s="38">
        <v>25</v>
      </c>
      <c r="Y633" s="179">
        <v>12.9533678756477</v>
      </c>
      <c r="AO633" s="32">
        <v>2020</v>
      </c>
      <c r="AP633" s="48" t="s">
        <v>29</v>
      </c>
      <c r="AQ633" s="61">
        <v>526</v>
      </c>
      <c r="AR633" s="61">
        <v>262</v>
      </c>
      <c r="AS633" s="36">
        <v>17.9389312977099</v>
      </c>
    </row>
    <row r="634" spans="2:45" x14ac:dyDescent="0.25">
      <c r="B634" s="82"/>
      <c r="C634" s="68"/>
      <c r="D634" s="61"/>
      <c r="E634" s="148"/>
      <c r="F634" s="149"/>
      <c r="G634" s="150"/>
      <c r="T634" s="82">
        <v>2016</v>
      </c>
      <c r="U634" s="68" t="s">
        <v>58</v>
      </c>
      <c r="V634" s="74" t="s">
        <v>118</v>
      </c>
      <c r="W634" s="38">
        <v>213</v>
      </c>
      <c r="X634" s="38">
        <v>32</v>
      </c>
      <c r="Y634" s="179">
        <v>15.0234741784038</v>
      </c>
      <c r="AO634" s="32">
        <v>2020</v>
      </c>
      <c r="AP634" s="48" t="s">
        <v>42</v>
      </c>
      <c r="AQ634" s="61">
        <v>389</v>
      </c>
      <c r="AR634" s="61">
        <v>215</v>
      </c>
      <c r="AS634" s="36">
        <v>24.6511627906977</v>
      </c>
    </row>
    <row r="635" spans="2:45" x14ac:dyDescent="0.25">
      <c r="B635" s="82"/>
      <c r="C635" s="68"/>
      <c r="D635" s="61"/>
      <c r="E635" s="148"/>
      <c r="F635" s="149"/>
      <c r="G635" s="150"/>
      <c r="T635" s="82">
        <v>2016</v>
      </c>
      <c r="U635" s="68" t="s">
        <v>58</v>
      </c>
      <c r="V635" s="74" t="s">
        <v>919</v>
      </c>
      <c r="W635" s="38">
        <v>222</v>
      </c>
      <c r="X635" s="38">
        <v>29</v>
      </c>
      <c r="Y635" s="179">
        <v>13.063063063063099</v>
      </c>
      <c r="AO635" s="32">
        <v>2020</v>
      </c>
      <c r="AP635" s="48" t="s">
        <v>30</v>
      </c>
      <c r="AQ635" s="61">
        <v>306</v>
      </c>
      <c r="AR635" s="61">
        <v>132</v>
      </c>
      <c r="AS635" s="36">
        <v>22.727272727272702</v>
      </c>
    </row>
    <row r="636" spans="2:45" x14ac:dyDescent="0.25">
      <c r="B636" s="82"/>
      <c r="C636" s="68"/>
      <c r="D636" s="61"/>
      <c r="E636" s="148"/>
      <c r="F636" s="149"/>
      <c r="G636" s="150"/>
      <c r="T636" s="82">
        <v>2016</v>
      </c>
      <c r="U636" s="68" t="s">
        <v>69</v>
      </c>
      <c r="V636" s="74" t="s">
        <v>118</v>
      </c>
      <c r="W636" s="38">
        <v>117</v>
      </c>
      <c r="X636" s="38">
        <v>18</v>
      </c>
      <c r="Y636" s="179">
        <v>15.384615384615399</v>
      </c>
      <c r="AO636" s="32">
        <v>2020</v>
      </c>
      <c r="AP636" s="48" t="s">
        <v>59</v>
      </c>
      <c r="AQ636" s="61">
        <v>262</v>
      </c>
      <c r="AR636" s="61">
        <v>226</v>
      </c>
      <c r="AS636" s="36">
        <v>13.2743362831858</v>
      </c>
    </row>
    <row r="637" spans="2:45" x14ac:dyDescent="0.25">
      <c r="B637" s="82"/>
      <c r="C637" s="68"/>
      <c r="D637" s="61"/>
      <c r="E637" s="148"/>
      <c r="F637" s="149"/>
      <c r="G637" s="150"/>
      <c r="T637" s="82">
        <v>2016</v>
      </c>
      <c r="U637" s="68" t="s">
        <v>69</v>
      </c>
      <c r="V637" s="74" t="s">
        <v>919</v>
      </c>
      <c r="W637" s="38">
        <v>247</v>
      </c>
      <c r="X637" s="38">
        <v>32</v>
      </c>
      <c r="Y637" s="179">
        <v>12.9554655870445</v>
      </c>
      <c r="AO637" s="32">
        <v>2020</v>
      </c>
      <c r="AP637" s="48" t="s">
        <v>70</v>
      </c>
      <c r="AQ637" s="61">
        <v>215</v>
      </c>
      <c r="AR637" s="61">
        <v>355</v>
      </c>
      <c r="AS637" s="36">
        <v>21.690140845070399</v>
      </c>
    </row>
    <row r="638" spans="2:45" x14ac:dyDescent="0.25">
      <c r="B638" s="82"/>
      <c r="C638" s="68"/>
      <c r="D638" s="61"/>
      <c r="E638" s="148"/>
      <c r="F638" s="149"/>
      <c r="G638" s="150"/>
      <c r="T638" s="82">
        <v>2016</v>
      </c>
      <c r="U638" s="68" t="s">
        <v>40</v>
      </c>
      <c r="V638" s="74" t="s">
        <v>118</v>
      </c>
      <c r="W638" s="38">
        <v>196</v>
      </c>
      <c r="X638" s="38">
        <v>65</v>
      </c>
      <c r="Y638" s="179">
        <v>33.163265306122497</v>
      </c>
      <c r="AO638" s="32">
        <v>2020</v>
      </c>
      <c r="AP638" s="48" t="s">
        <v>91</v>
      </c>
      <c r="AQ638" s="61">
        <v>132</v>
      </c>
      <c r="AR638" s="61">
        <v>239</v>
      </c>
      <c r="AS638" s="36">
        <v>17.154811715481198</v>
      </c>
    </row>
    <row r="639" spans="2:45" x14ac:dyDescent="0.25">
      <c r="B639" s="82"/>
      <c r="C639" s="68"/>
      <c r="D639" s="61"/>
      <c r="E639" s="148"/>
      <c r="F639" s="149"/>
      <c r="G639" s="150"/>
      <c r="T639" s="82">
        <v>2016</v>
      </c>
      <c r="U639" s="68" t="s">
        <v>40</v>
      </c>
      <c r="V639" s="74" t="s">
        <v>919</v>
      </c>
      <c r="W639" s="38">
        <v>207</v>
      </c>
      <c r="X639" s="38">
        <v>37</v>
      </c>
      <c r="Y639" s="179">
        <v>17.874396135265702</v>
      </c>
      <c r="AO639" s="32">
        <v>2020</v>
      </c>
      <c r="AP639" s="48" t="s">
        <v>92</v>
      </c>
      <c r="AQ639" s="61">
        <v>226</v>
      </c>
      <c r="AR639" s="61">
        <v>761</v>
      </c>
      <c r="AS639" s="36">
        <v>14.5860709592641</v>
      </c>
    </row>
    <row r="640" spans="2:45" x14ac:dyDescent="0.25">
      <c r="B640" s="82"/>
      <c r="C640" s="68"/>
      <c r="D640" s="61"/>
      <c r="E640" s="148"/>
      <c r="F640" s="149"/>
      <c r="G640" s="150"/>
      <c r="T640" s="82">
        <v>2016</v>
      </c>
      <c r="U640" s="68" t="s">
        <v>41</v>
      </c>
      <c r="V640" s="74" t="s">
        <v>118</v>
      </c>
      <c r="W640" s="38">
        <v>228</v>
      </c>
      <c r="X640" s="38">
        <v>53</v>
      </c>
      <c r="Y640" s="179">
        <v>23.245614035087701</v>
      </c>
      <c r="AO640" s="32">
        <v>2020</v>
      </c>
      <c r="AP640" s="48" t="s">
        <v>31</v>
      </c>
      <c r="AQ640" s="61">
        <v>355</v>
      </c>
      <c r="AR640" s="61">
        <v>2630</v>
      </c>
      <c r="AS640" s="36">
        <v>18.174904942965799</v>
      </c>
    </row>
    <row r="641" spans="2:45" x14ac:dyDescent="0.25">
      <c r="B641" s="82"/>
      <c r="C641" s="68"/>
      <c r="D641" s="61"/>
      <c r="E641" s="148"/>
      <c r="F641" s="149"/>
      <c r="G641" s="150"/>
      <c r="T641" s="82">
        <v>2016</v>
      </c>
      <c r="U641" s="68" t="s">
        <v>41</v>
      </c>
      <c r="V641" s="74" t="s">
        <v>919</v>
      </c>
      <c r="W641" s="38">
        <v>282</v>
      </c>
      <c r="X641" s="38">
        <v>25</v>
      </c>
      <c r="Y641" s="179">
        <v>8.8652482269503601</v>
      </c>
      <c r="AO641" s="32">
        <v>2020</v>
      </c>
      <c r="AP641" s="48" t="s">
        <v>71</v>
      </c>
      <c r="AQ641" s="61">
        <v>239</v>
      </c>
      <c r="AR641" s="61">
        <v>368</v>
      </c>
      <c r="AS641" s="36">
        <v>16.304347826087</v>
      </c>
    </row>
    <row r="642" spans="2:45" x14ac:dyDescent="0.25">
      <c r="B642" s="82"/>
      <c r="C642" s="68"/>
      <c r="D642" s="61"/>
      <c r="E642" s="148"/>
      <c r="F642" s="149"/>
      <c r="G642" s="150"/>
      <c r="T642" s="82">
        <v>2016</v>
      </c>
      <c r="U642" s="68" t="s">
        <v>27</v>
      </c>
      <c r="V642" s="74" t="s">
        <v>118</v>
      </c>
      <c r="W642" s="38">
        <v>183</v>
      </c>
      <c r="X642" s="38">
        <v>48</v>
      </c>
      <c r="Y642" s="179">
        <v>26.229508196721302</v>
      </c>
      <c r="AO642" s="32">
        <v>2020</v>
      </c>
      <c r="AP642" s="48" t="s">
        <v>93</v>
      </c>
      <c r="AQ642" s="61">
        <v>761</v>
      </c>
      <c r="AR642" s="61">
        <v>184</v>
      </c>
      <c r="AS642" s="36">
        <v>17.3913043478261</v>
      </c>
    </row>
    <row r="643" spans="2:45" x14ac:dyDescent="0.25">
      <c r="B643" s="82"/>
      <c r="C643" s="68"/>
      <c r="D643" s="61"/>
      <c r="E643" s="148"/>
      <c r="F643" s="149"/>
      <c r="G643" s="150"/>
      <c r="T643" s="82">
        <v>2016</v>
      </c>
      <c r="U643" s="68" t="s">
        <v>27</v>
      </c>
      <c r="V643" s="74" t="s">
        <v>919</v>
      </c>
      <c r="W643" s="38">
        <v>225</v>
      </c>
      <c r="X643" s="38">
        <v>31</v>
      </c>
      <c r="Y643" s="179">
        <v>13.7777777777778</v>
      </c>
      <c r="AO643" s="32">
        <v>2020</v>
      </c>
      <c r="AP643" s="48" t="s">
        <v>72</v>
      </c>
      <c r="AQ643" s="61">
        <v>2630</v>
      </c>
      <c r="AR643" s="61">
        <v>192</v>
      </c>
      <c r="AS643" s="36">
        <v>15.625</v>
      </c>
    </row>
    <row r="644" spans="2:45" x14ac:dyDescent="0.25">
      <c r="B644" s="82"/>
      <c r="C644" s="68"/>
      <c r="D644" s="61"/>
      <c r="E644" s="148"/>
      <c r="F644" s="149"/>
      <c r="G644" s="150"/>
      <c r="T644" s="82">
        <v>2016</v>
      </c>
      <c r="U644" s="68" t="s">
        <v>28</v>
      </c>
      <c r="V644" s="74" t="s">
        <v>118</v>
      </c>
      <c r="W644" s="38">
        <v>136</v>
      </c>
      <c r="X644" s="38">
        <v>42</v>
      </c>
      <c r="Y644" s="179">
        <v>30.882352941176499</v>
      </c>
      <c r="AO644" s="32">
        <v>2020</v>
      </c>
      <c r="AP644" s="48" t="s">
        <v>43</v>
      </c>
      <c r="AQ644" s="61">
        <v>368</v>
      </c>
      <c r="AR644" s="61">
        <v>126</v>
      </c>
      <c r="AS644" s="36">
        <v>26.984126984126998</v>
      </c>
    </row>
    <row r="645" spans="2:45" x14ac:dyDescent="0.25">
      <c r="B645" s="82"/>
      <c r="C645" s="68"/>
      <c r="D645" s="61"/>
      <c r="E645" s="148"/>
      <c r="F645" s="149"/>
      <c r="G645" s="150"/>
      <c r="T645" s="82">
        <v>2016</v>
      </c>
      <c r="U645" s="68" t="s">
        <v>28</v>
      </c>
      <c r="V645" s="74" t="s">
        <v>919</v>
      </c>
      <c r="W645" s="38">
        <v>175</v>
      </c>
      <c r="X645" s="38">
        <v>25</v>
      </c>
      <c r="Y645" s="179">
        <v>14.285714285714301</v>
      </c>
      <c r="AO645" s="32">
        <v>2020</v>
      </c>
      <c r="AP645" s="48" t="s">
        <v>73</v>
      </c>
      <c r="AQ645" s="61">
        <v>184</v>
      </c>
      <c r="AR645" s="61">
        <v>311</v>
      </c>
      <c r="AS645" s="36">
        <v>17.684887459807101</v>
      </c>
    </row>
    <row r="646" spans="2:45" x14ac:dyDescent="0.25">
      <c r="B646" s="82"/>
      <c r="C646" s="68"/>
      <c r="D646" s="61"/>
      <c r="E646" s="148"/>
      <c r="F646" s="149"/>
      <c r="G646" s="150"/>
      <c r="T646" s="82">
        <v>2016</v>
      </c>
      <c r="U646" s="68" t="s">
        <v>29</v>
      </c>
      <c r="V646" s="74" t="s">
        <v>118</v>
      </c>
      <c r="W646" s="38">
        <v>107</v>
      </c>
      <c r="X646" s="38">
        <v>38</v>
      </c>
      <c r="Y646" s="179">
        <v>35.514018691588802</v>
      </c>
      <c r="AO646" s="32">
        <v>2020</v>
      </c>
      <c r="AP646" s="48" t="s">
        <v>32</v>
      </c>
      <c r="AQ646" s="61">
        <v>192</v>
      </c>
      <c r="AR646" s="61">
        <v>438</v>
      </c>
      <c r="AS646" s="36">
        <v>13.4703196347032</v>
      </c>
    </row>
    <row r="647" spans="2:45" x14ac:dyDescent="0.25">
      <c r="B647" s="82"/>
      <c r="C647" s="68"/>
      <c r="D647" s="61"/>
      <c r="E647" s="148"/>
      <c r="F647" s="149"/>
      <c r="G647" s="150"/>
      <c r="T647" s="82">
        <v>2016</v>
      </c>
      <c r="U647" s="68" t="s">
        <v>29</v>
      </c>
      <c r="V647" s="74" t="s">
        <v>919</v>
      </c>
      <c r="W647" s="38">
        <v>149</v>
      </c>
      <c r="X647" s="38">
        <v>24</v>
      </c>
      <c r="Y647" s="179">
        <v>16.107382550335601</v>
      </c>
      <c r="AO647" s="32">
        <v>2020</v>
      </c>
      <c r="AP647" s="48" t="s">
        <v>60</v>
      </c>
      <c r="AQ647" s="61">
        <v>126</v>
      </c>
      <c r="AR647" s="61">
        <v>13</v>
      </c>
      <c r="AS647" s="36" t="s">
        <v>137</v>
      </c>
    </row>
    <row r="648" spans="2:45" x14ac:dyDescent="0.25">
      <c r="B648" s="82"/>
      <c r="C648" s="68"/>
      <c r="D648" s="61"/>
      <c r="E648" s="148"/>
      <c r="F648" s="149"/>
      <c r="G648" s="150"/>
      <c r="T648" s="82">
        <v>2016</v>
      </c>
      <c r="U648" s="68" t="s">
        <v>42</v>
      </c>
      <c r="V648" s="74" t="s">
        <v>118</v>
      </c>
      <c r="W648" s="38">
        <v>111</v>
      </c>
      <c r="X648" s="38">
        <v>25</v>
      </c>
      <c r="Y648" s="179">
        <v>22.5225225225225</v>
      </c>
      <c r="AO648" s="32">
        <v>2020</v>
      </c>
      <c r="AP648" s="48" t="s">
        <v>61</v>
      </c>
      <c r="AQ648" s="61">
        <v>311</v>
      </c>
      <c r="AR648" s="61">
        <v>227</v>
      </c>
      <c r="AS648" s="36">
        <v>12.3348017621145</v>
      </c>
    </row>
    <row r="649" spans="2:45" x14ac:dyDescent="0.25">
      <c r="B649" s="82"/>
      <c r="C649" s="68"/>
      <c r="D649" s="61"/>
      <c r="E649" s="148"/>
      <c r="F649" s="149"/>
      <c r="G649" s="150"/>
      <c r="T649" s="82">
        <v>2016</v>
      </c>
      <c r="U649" s="68" t="s">
        <v>42</v>
      </c>
      <c r="V649" s="74" t="s">
        <v>919</v>
      </c>
      <c r="W649" s="38">
        <v>87</v>
      </c>
      <c r="X649" s="38">
        <v>12</v>
      </c>
      <c r="Y649" s="179">
        <v>13.7931034482759</v>
      </c>
      <c r="AO649" s="32">
        <v>2020</v>
      </c>
      <c r="AP649" s="48" t="s">
        <v>94</v>
      </c>
      <c r="AQ649" s="61">
        <v>438</v>
      </c>
      <c r="AR649" s="61">
        <v>356</v>
      </c>
      <c r="AS649" s="36">
        <v>13.483146067415699</v>
      </c>
    </row>
    <row r="650" spans="2:45" x14ac:dyDescent="0.25">
      <c r="B650" s="82"/>
      <c r="C650" s="68"/>
      <c r="D650" s="61"/>
      <c r="E650" s="148"/>
      <c r="F650" s="149"/>
      <c r="G650" s="150"/>
      <c r="T650" s="82">
        <v>2016</v>
      </c>
      <c r="U650" s="68" t="s">
        <v>30</v>
      </c>
      <c r="V650" s="74" t="s">
        <v>118</v>
      </c>
      <c r="W650" s="38">
        <v>52</v>
      </c>
      <c r="X650" s="38">
        <v>13</v>
      </c>
      <c r="Y650" s="179">
        <v>25</v>
      </c>
      <c r="AO650" s="32">
        <v>2020</v>
      </c>
      <c r="AP650" s="48" t="s">
        <v>62</v>
      </c>
      <c r="AQ650" s="61">
        <v>13</v>
      </c>
      <c r="AR650" s="61">
        <v>141</v>
      </c>
      <c r="AS650" s="36">
        <v>11.3475177304965</v>
      </c>
    </row>
    <row r="651" spans="2:45" x14ac:dyDescent="0.25">
      <c r="B651" s="82"/>
      <c r="C651" s="68"/>
      <c r="D651" s="61"/>
      <c r="E651" s="148"/>
      <c r="F651" s="149"/>
      <c r="G651" s="150"/>
      <c r="T651" s="82">
        <v>2016</v>
      </c>
      <c r="U651" s="68" t="s">
        <v>30</v>
      </c>
      <c r="V651" s="74" t="s">
        <v>919</v>
      </c>
      <c r="W651" s="38">
        <v>68</v>
      </c>
      <c r="X651" s="38">
        <v>12</v>
      </c>
      <c r="Y651" s="179">
        <v>17.647058823529399</v>
      </c>
      <c r="AO651" s="32">
        <v>2020</v>
      </c>
      <c r="AP651" s="48" t="s">
        <v>44</v>
      </c>
      <c r="AQ651" s="61">
        <v>227</v>
      </c>
      <c r="AR651" s="61">
        <v>215</v>
      </c>
      <c r="AS651" s="36">
        <v>20.930232558139501</v>
      </c>
    </row>
    <row r="652" spans="2:45" x14ac:dyDescent="0.25">
      <c r="B652" s="82"/>
      <c r="C652" s="68"/>
      <c r="D652" s="61"/>
      <c r="E652" s="148"/>
      <c r="F652" s="149"/>
      <c r="G652" s="150"/>
      <c r="T652" s="82">
        <v>2016</v>
      </c>
      <c r="U652" s="68" t="s">
        <v>59</v>
      </c>
      <c r="V652" s="74" t="s">
        <v>118</v>
      </c>
      <c r="W652" s="38">
        <v>118</v>
      </c>
      <c r="X652" s="38">
        <v>20</v>
      </c>
      <c r="Y652" s="179">
        <v>16.9491525423729</v>
      </c>
      <c r="AO652" s="32">
        <v>2020</v>
      </c>
      <c r="AP652" s="48" t="s">
        <v>95</v>
      </c>
      <c r="AQ652" s="61">
        <v>356</v>
      </c>
      <c r="AR652" s="61">
        <v>258</v>
      </c>
      <c r="AS652" s="36">
        <v>15.116279069767399</v>
      </c>
    </row>
    <row r="653" spans="2:45" x14ac:dyDescent="0.25">
      <c r="B653" s="82"/>
      <c r="C653" s="68"/>
      <c r="D653" s="61"/>
      <c r="E653" s="148"/>
      <c r="F653" s="149"/>
      <c r="G653" s="150"/>
      <c r="T653" s="82">
        <v>2016</v>
      </c>
      <c r="U653" s="68" t="s">
        <v>59</v>
      </c>
      <c r="V653" s="74" t="s">
        <v>919</v>
      </c>
      <c r="W653" s="38">
        <v>127</v>
      </c>
      <c r="X653" s="38">
        <v>16</v>
      </c>
      <c r="Y653" s="179">
        <v>12.5984251968504</v>
      </c>
      <c r="AO653" s="32">
        <v>2020</v>
      </c>
      <c r="AP653" s="48" t="s">
        <v>96</v>
      </c>
      <c r="AQ653" s="61">
        <v>141</v>
      </c>
      <c r="AR653" s="61">
        <v>298</v>
      </c>
      <c r="AS653" s="36">
        <v>11.0738255033557</v>
      </c>
    </row>
    <row r="654" spans="2:45" x14ac:dyDescent="0.25">
      <c r="B654" s="82"/>
      <c r="C654" s="68"/>
      <c r="D654" s="61"/>
      <c r="E654" s="148"/>
      <c r="F654" s="149"/>
      <c r="G654" s="150"/>
      <c r="T654" s="82">
        <v>2016</v>
      </c>
      <c r="U654" s="68" t="s">
        <v>70</v>
      </c>
      <c r="V654" s="74" t="s">
        <v>118</v>
      </c>
      <c r="W654" s="38">
        <v>145</v>
      </c>
      <c r="X654" s="38">
        <v>38</v>
      </c>
      <c r="Y654" s="179">
        <v>26.2068965517241</v>
      </c>
      <c r="AO654" s="32">
        <v>2020</v>
      </c>
      <c r="AP654" s="48" t="s">
        <v>74</v>
      </c>
      <c r="AQ654" s="61">
        <v>215</v>
      </c>
      <c r="AR654" s="61">
        <v>451</v>
      </c>
      <c r="AS654" s="36">
        <v>15.5210643015521</v>
      </c>
    </row>
    <row r="655" spans="2:45" x14ac:dyDescent="0.25">
      <c r="B655" s="82"/>
      <c r="C655" s="68"/>
      <c r="D655" s="61"/>
      <c r="E655" s="148"/>
      <c r="F655" s="149"/>
      <c r="G655" s="150"/>
      <c r="T655" s="82">
        <v>2016</v>
      </c>
      <c r="U655" s="68" t="s">
        <v>70</v>
      </c>
      <c r="V655" s="74" t="s">
        <v>919</v>
      </c>
      <c r="W655" s="38">
        <v>197</v>
      </c>
      <c r="X655" s="38">
        <v>25</v>
      </c>
      <c r="Y655" s="179">
        <v>12.690355329949201</v>
      </c>
      <c r="AO655" s="32">
        <v>2020</v>
      </c>
      <c r="AP655" s="48" t="s">
        <v>45</v>
      </c>
      <c r="AQ655" s="61">
        <v>258</v>
      </c>
      <c r="AR655" s="61">
        <v>125</v>
      </c>
      <c r="AS655" s="36">
        <v>19.2</v>
      </c>
    </row>
    <row r="656" spans="2:45" x14ac:dyDescent="0.25">
      <c r="B656" s="82"/>
      <c r="C656" s="68"/>
      <c r="D656" s="61"/>
      <c r="E656" s="148"/>
      <c r="F656" s="149"/>
      <c r="G656" s="150"/>
      <c r="T656" s="82">
        <v>2016</v>
      </c>
      <c r="U656" s="68" t="s">
        <v>91</v>
      </c>
      <c r="V656" s="74" t="s">
        <v>118</v>
      </c>
      <c r="W656" s="38">
        <v>97</v>
      </c>
      <c r="X656" s="38">
        <v>23</v>
      </c>
      <c r="Y656" s="179">
        <v>23.7113402061856</v>
      </c>
      <c r="AO656" s="32">
        <v>2020</v>
      </c>
      <c r="AP656" s="48" t="s">
        <v>97</v>
      </c>
      <c r="AQ656" s="61">
        <v>298</v>
      </c>
      <c r="AR656" s="61">
        <v>1577</v>
      </c>
      <c r="AS656" s="36">
        <v>15.789473684210501</v>
      </c>
    </row>
    <row r="657" spans="2:45" x14ac:dyDescent="0.25">
      <c r="B657" s="82"/>
      <c r="C657" s="68"/>
      <c r="D657" s="61"/>
      <c r="E657" s="148"/>
      <c r="F657" s="149"/>
      <c r="G657" s="150"/>
      <c r="T657" s="82">
        <v>2016</v>
      </c>
      <c r="U657" s="68" t="s">
        <v>91</v>
      </c>
      <c r="V657" s="74" t="s">
        <v>919</v>
      </c>
      <c r="W657" s="38">
        <v>133</v>
      </c>
      <c r="X657" s="38">
        <v>14</v>
      </c>
      <c r="Y657" s="179">
        <v>10.526315789473699</v>
      </c>
      <c r="AO657" s="32">
        <v>2020</v>
      </c>
      <c r="AP657" s="48" t="s">
        <v>75</v>
      </c>
      <c r="AQ657" s="61">
        <v>451</v>
      </c>
      <c r="AR657" s="61">
        <v>266</v>
      </c>
      <c r="AS657" s="36">
        <v>16.165413533834599</v>
      </c>
    </row>
    <row r="658" spans="2:45" x14ac:dyDescent="0.25">
      <c r="B658" s="82"/>
      <c r="C658" s="68"/>
      <c r="D658" s="61"/>
      <c r="E658" s="148"/>
      <c r="F658" s="149"/>
      <c r="G658" s="150"/>
      <c r="T658" s="82">
        <v>2016</v>
      </c>
      <c r="U658" s="68" t="s">
        <v>92</v>
      </c>
      <c r="V658" s="74" t="s">
        <v>118</v>
      </c>
      <c r="W658" s="38">
        <v>275</v>
      </c>
      <c r="X658" s="38">
        <v>73</v>
      </c>
      <c r="Y658" s="179">
        <v>26.5454545454546</v>
      </c>
      <c r="AO658" s="32">
        <v>2020</v>
      </c>
      <c r="AP658" s="48" t="s">
        <v>46</v>
      </c>
      <c r="AQ658" s="61">
        <v>125</v>
      </c>
      <c r="AR658" s="61">
        <v>605</v>
      </c>
      <c r="AS658" s="36">
        <v>16.694214876033101</v>
      </c>
    </row>
    <row r="659" spans="2:45" x14ac:dyDescent="0.25">
      <c r="B659" s="82"/>
      <c r="C659" s="68"/>
      <c r="D659" s="61"/>
      <c r="E659" s="148"/>
      <c r="F659" s="149"/>
      <c r="G659" s="150"/>
      <c r="T659" s="82">
        <v>2016</v>
      </c>
      <c r="U659" s="68" t="s">
        <v>92</v>
      </c>
      <c r="V659" s="74" t="s">
        <v>919</v>
      </c>
      <c r="W659" s="38">
        <v>379</v>
      </c>
      <c r="X659" s="38">
        <v>41</v>
      </c>
      <c r="Y659" s="179">
        <v>10.817941952506599</v>
      </c>
      <c r="AO659" s="32">
        <v>2020</v>
      </c>
      <c r="AP659" s="48" t="s">
        <v>63</v>
      </c>
      <c r="AQ659" s="61">
        <v>1577</v>
      </c>
      <c r="AR659" s="61">
        <v>163</v>
      </c>
      <c r="AS659" s="36">
        <v>20.245398773006102</v>
      </c>
    </row>
    <row r="660" spans="2:45" x14ac:dyDescent="0.25">
      <c r="B660" s="82"/>
      <c r="C660" s="68"/>
      <c r="D660" s="61"/>
      <c r="E660" s="148"/>
      <c r="F660" s="149"/>
      <c r="G660" s="150"/>
      <c r="T660" s="82">
        <v>2016</v>
      </c>
      <c r="U660" s="68" t="s">
        <v>31</v>
      </c>
      <c r="V660" s="74" t="s">
        <v>118</v>
      </c>
      <c r="W660" s="38">
        <v>1362</v>
      </c>
      <c r="X660" s="38">
        <v>332</v>
      </c>
      <c r="Y660" s="179">
        <v>24.375917767988302</v>
      </c>
      <c r="AO660" s="32">
        <v>2020</v>
      </c>
      <c r="AP660" s="48" t="s">
        <v>47</v>
      </c>
      <c r="AQ660" s="61">
        <v>266</v>
      </c>
      <c r="AR660" s="61">
        <v>346</v>
      </c>
      <c r="AS660" s="36">
        <v>23.988439306358401</v>
      </c>
    </row>
    <row r="661" spans="2:45" x14ac:dyDescent="0.25">
      <c r="B661" s="82"/>
      <c r="C661" s="68"/>
      <c r="D661" s="61"/>
      <c r="E661" s="148"/>
      <c r="F661" s="149"/>
      <c r="G661" s="150"/>
      <c r="T661" s="82">
        <v>2016</v>
      </c>
      <c r="U661" s="68" t="s">
        <v>31</v>
      </c>
      <c r="V661" s="74" t="s">
        <v>919</v>
      </c>
      <c r="W661" s="38">
        <v>1534</v>
      </c>
      <c r="X661" s="38">
        <v>198</v>
      </c>
      <c r="Y661" s="179">
        <v>12.9074315514994</v>
      </c>
      <c r="AO661" s="32">
        <v>2020</v>
      </c>
      <c r="AP661" s="48" t="s">
        <v>76</v>
      </c>
      <c r="AQ661" s="61">
        <v>605</v>
      </c>
      <c r="AR661" s="61">
        <v>199</v>
      </c>
      <c r="AS661" s="36">
        <v>29.6482412060302</v>
      </c>
    </row>
    <row r="662" spans="2:45" x14ac:dyDescent="0.25">
      <c r="B662" s="82"/>
      <c r="C662" s="68"/>
      <c r="D662" s="61"/>
      <c r="E662" s="148"/>
      <c r="F662" s="149"/>
      <c r="G662" s="150"/>
      <c r="T662" s="82">
        <v>2016</v>
      </c>
      <c r="U662" s="68" t="s">
        <v>71</v>
      </c>
      <c r="V662" s="74" t="s">
        <v>118</v>
      </c>
      <c r="W662" s="38">
        <v>131</v>
      </c>
      <c r="X662" s="38">
        <v>28</v>
      </c>
      <c r="Y662" s="179">
        <v>21.374045801526702</v>
      </c>
      <c r="AO662" s="32">
        <v>2020</v>
      </c>
      <c r="AP662" s="48" t="s">
        <v>77</v>
      </c>
      <c r="AQ662" s="61">
        <v>163</v>
      </c>
      <c r="AR662" s="61">
        <v>636</v>
      </c>
      <c r="AS662" s="36">
        <v>11.792452830188701</v>
      </c>
    </row>
    <row r="663" spans="2:45" x14ac:dyDescent="0.25">
      <c r="B663" s="82"/>
      <c r="C663" s="68"/>
      <c r="D663" s="61"/>
      <c r="E663" s="148"/>
      <c r="F663" s="149"/>
      <c r="G663" s="150"/>
      <c r="T663" s="82">
        <v>2016</v>
      </c>
      <c r="U663" s="68" t="s">
        <v>71</v>
      </c>
      <c r="V663" s="74" t="s">
        <v>919</v>
      </c>
      <c r="W663" s="38">
        <v>202</v>
      </c>
      <c r="X663" s="38">
        <v>31</v>
      </c>
      <c r="Y663" s="179">
        <v>15.3465346534653</v>
      </c>
      <c r="AO663" s="32">
        <v>2020</v>
      </c>
      <c r="AP663" s="48" t="s">
        <v>33</v>
      </c>
      <c r="AQ663" s="61">
        <v>346</v>
      </c>
      <c r="AR663" s="61">
        <v>493</v>
      </c>
      <c r="AS663" s="36">
        <v>18.052738336714</v>
      </c>
    </row>
    <row r="664" spans="2:45" x14ac:dyDescent="0.25">
      <c r="B664" s="82"/>
      <c r="C664" s="68"/>
      <c r="D664" s="61"/>
      <c r="E664" s="148"/>
      <c r="F664" s="149"/>
      <c r="G664" s="150"/>
      <c r="T664" s="82">
        <v>2016</v>
      </c>
      <c r="U664" s="68" t="s">
        <v>93</v>
      </c>
      <c r="V664" s="74" t="s">
        <v>118</v>
      </c>
      <c r="W664" s="38">
        <v>89</v>
      </c>
      <c r="X664" s="38">
        <v>22</v>
      </c>
      <c r="Y664" s="179">
        <v>24.7191011235955</v>
      </c>
      <c r="AO664" s="32">
        <v>2020</v>
      </c>
      <c r="AP664" s="48" t="s">
        <v>34</v>
      </c>
      <c r="AQ664" s="61">
        <v>199</v>
      </c>
      <c r="AR664" s="61">
        <v>311</v>
      </c>
      <c r="AS664" s="36">
        <v>20.900321543408399</v>
      </c>
    </row>
    <row r="665" spans="2:45" x14ac:dyDescent="0.25">
      <c r="B665" s="82"/>
      <c r="C665" s="68"/>
      <c r="D665" s="61"/>
      <c r="E665" s="148"/>
      <c r="F665" s="149"/>
      <c r="G665" s="150"/>
      <c r="T665" s="82">
        <v>2016</v>
      </c>
      <c r="U665" s="68" t="s">
        <v>93</v>
      </c>
      <c r="V665" s="74" t="s">
        <v>919</v>
      </c>
      <c r="W665" s="38">
        <v>97</v>
      </c>
      <c r="X665" s="38">
        <v>11</v>
      </c>
      <c r="Y665" s="179">
        <v>11.340206185567</v>
      </c>
      <c r="AO665" s="32">
        <v>2020</v>
      </c>
      <c r="AP665" s="48" t="s">
        <v>48</v>
      </c>
      <c r="AQ665" s="61">
        <v>636</v>
      </c>
      <c r="AR665" s="61">
        <v>25</v>
      </c>
      <c r="AS665" s="36" t="s">
        <v>137</v>
      </c>
    </row>
    <row r="666" spans="2:45" x14ac:dyDescent="0.25">
      <c r="B666" s="82"/>
      <c r="C666" s="68"/>
      <c r="D666" s="61"/>
      <c r="E666" s="148"/>
      <c r="F666" s="149"/>
      <c r="G666" s="150"/>
      <c r="T666" s="82">
        <v>2016</v>
      </c>
      <c r="U666" s="68" t="s">
        <v>72</v>
      </c>
      <c r="V666" s="74" t="s">
        <v>118</v>
      </c>
      <c r="W666" s="38">
        <v>75</v>
      </c>
      <c r="X666" s="38">
        <v>11</v>
      </c>
      <c r="Y666" s="179">
        <v>14.6666666666667</v>
      </c>
      <c r="AO666" s="32">
        <v>2020</v>
      </c>
      <c r="AP666" s="48" t="s">
        <v>49</v>
      </c>
      <c r="AQ666" s="61">
        <v>493</v>
      </c>
      <c r="AR666" s="61">
        <v>539</v>
      </c>
      <c r="AS666" s="36">
        <v>18.923933209647501</v>
      </c>
    </row>
    <row r="667" spans="2:45" x14ac:dyDescent="0.25">
      <c r="B667" s="82"/>
      <c r="C667" s="68"/>
      <c r="D667" s="61"/>
      <c r="E667" s="148"/>
      <c r="F667" s="149"/>
      <c r="G667" s="150"/>
      <c r="T667" s="82">
        <v>2016</v>
      </c>
      <c r="U667" s="68" t="s">
        <v>72</v>
      </c>
      <c r="V667" s="74" t="s">
        <v>919</v>
      </c>
      <c r="W667" s="38">
        <v>100</v>
      </c>
      <c r="X667" s="38">
        <v>12</v>
      </c>
      <c r="Y667" s="179">
        <v>12</v>
      </c>
      <c r="AO667" s="32">
        <v>2020</v>
      </c>
      <c r="AP667" s="48" t="s">
        <v>50</v>
      </c>
      <c r="AQ667" s="61">
        <v>311</v>
      </c>
      <c r="AR667" s="61">
        <v>292</v>
      </c>
      <c r="AS667" s="36">
        <v>11.986301369863</v>
      </c>
    </row>
    <row r="668" spans="2:45" x14ac:dyDescent="0.25">
      <c r="B668" s="82"/>
      <c r="C668" s="68"/>
      <c r="D668" s="61"/>
      <c r="E668" s="148"/>
      <c r="F668" s="149"/>
      <c r="G668" s="150"/>
      <c r="T668" s="82">
        <v>2016</v>
      </c>
      <c r="U668" s="68" t="s">
        <v>43</v>
      </c>
      <c r="V668" s="74" t="s">
        <v>118</v>
      </c>
      <c r="W668" s="38">
        <v>69</v>
      </c>
      <c r="X668" s="38">
        <v>18</v>
      </c>
      <c r="Y668" s="179">
        <v>26.086956521739101</v>
      </c>
      <c r="AO668" s="32">
        <v>2020</v>
      </c>
      <c r="AP668" s="48" t="s">
        <v>51</v>
      </c>
      <c r="AQ668" s="61">
        <v>25</v>
      </c>
      <c r="AR668" s="61">
        <v>304</v>
      </c>
      <c r="AS668" s="36">
        <v>20.065789473684202</v>
      </c>
    </row>
    <row r="669" spans="2:45" x14ac:dyDescent="0.25">
      <c r="B669" s="82"/>
      <c r="C669" s="68"/>
      <c r="D669" s="61"/>
      <c r="E669" s="148"/>
      <c r="F669" s="149"/>
      <c r="G669" s="150"/>
      <c r="T669" s="82">
        <v>2016</v>
      </c>
      <c r="U669" s="68" t="s">
        <v>43</v>
      </c>
      <c r="V669" s="74" t="s">
        <v>919</v>
      </c>
      <c r="W669" s="38">
        <v>70</v>
      </c>
      <c r="X669" s="38">
        <v>16</v>
      </c>
      <c r="Y669" s="179">
        <v>22.8571428571429</v>
      </c>
      <c r="AO669" s="32">
        <v>2020</v>
      </c>
      <c r="AP669" s="48" t="s">
        <v>78</v>
      </c>
      <c r="AQ669" s="61">
        <v>539</v>
      </c>
      <c r="AR669" s="61">
        <v>521</v>
      </c>
      <c r="AS669" s="36">
        <v>18.6180422264875</v>
      </c>
    </row>
    <row r="670" spans="2:45" x14ac:dyDescent="0.25">
      <c r="B670" s="82"/>
      <c r="C670" s="68"/>
      <c r="D670" s="61"/>
      <c r="E670" s="148"/>
      <c r="F670" s="149"/>
      <c r="G670" s="150"/>
      <c r="T670" s="82">
        <v>2016</v>
      </c>
      <c r="U670" s="68" t="s">
        <v>73</v>
      </c>
      <c r="V670" s="74" t="s">
        <v>118</v>
      </c>
      <c r="W670" s="38">
        <v>162</v>
      </c>
      <c r="X670" s="38">
        <v>35</v>
      </c>
      <c r="Y670" s="179">
        <v>21.604938271604901</v>
      </c>
      <c r="AO670" s="32">
        <v>2020</v>
      </c>
      <c r="AP670" s="48" t="s">
        <v>79</v>
      </c>
      <c r="AQ670" s="61">
        <v>292</v>
      </c>
      <c r="AR670" s="61">
        <v>141</v>
      </c>
      <c r="AS670" s="36">
        <v>17.730496453900699</v>
      </c>
    </row>
    <row r="671" spans="2:45" x14ac:dyDescent="0.25">
      <c r="B671" s="82"/>
      <c r="C671" s="68"/>
      <c r="D671" s="61"/>
      <c r="E671" s="148"/>
      <c r="F671" s="149"/>
      <c r="G671" s="150"/>
      <c r="T671" s="82">
        <v>2016</v>
      </c>
      <c r="U671" s="68" t="s">
        <v>73</v>
      </c>
      <c r="V671" s="74" t="s">
        <v>919</v>
      </c>
      <c r="W671" s="38">
        <v>171</v>
      </c>
      <c r="X671" s="38">
        <v>19</v>
      </c>
      <c r="Y671" s="179">
        <v>11.1111111111111</v>
      </c>
      <c r="AO671" s="32">
        <v>2020</v>
      </c>
      <c r="AP671" s="48" t="s">
        <v>80</v>
      </c>
      <c r="AQ671" s="61">
        <v>304</v>
      </c>
      <c r="AR671" s="61">
        <v>197</v>
      </c>
      <c r="AS671" s="36">
        <v>15.736040609137101</v>
      </c>
    </row>
    <row r="672" spans="2:45" x14ac:dyDescent="0.25">
      <c r="B672" s="82"/>
      <c r="C672" s="68"/>
      <c r="D672" s="61"/>
      <c r="E672" s="148"/>
      <c r="F672" s="149"/>
      <c r="G672" s="150"/>
      <c r="T672" s="82">
        <v>2016</v>
      </c>
      <c r="U672" s="68" t="s">
        <v>32</v>
      </c>
      <c r="V672" s="74" t="s">
        <v>118</v>
      </c>
      <c r="W672" s="38">
        <v>229</v>
      </c>
      <c r="X672" s="38">
        <v>54</v>
      </c>
      <c r="Y672" s="179">
        <v>23.580786026200901</v>
      </c>
      <c r="AO672" s="32">
        <v>2020</v>
      </c>
      <c r="AP672" s="48" t="s">
        <v>81</v>
      </c>
      <c r="AQ672" s="61">
        <v>521</v>
      </c>
      <c r="AR672" s="61">
        <v>158</v>
      </c>
      <c r="AS672" s="36">
        <v>10.126582278480999</v>
      </c>
    </row>
    <row r="673" spans="2:45" x14ac:dyDescent="0.25">
      <c r="B673" s="82"/>
      <c r="C673" s="68"/>
      <c r="D673" s="61"/>
      <c r="E673" s="148"/>
      <c r="F673" s="149"/>
      <c r="G673" s="150"/>
      <c r="T673" s="82">
        <v>2016</v>
      </c>
      <c r="U673" s="68" t="s">
        <v>32</v>
      </c>
      <c r="V673" s="74" t="s">
        <v>919</v>
      </c>
      <c r="W673" s="38">
        <v>248</v>
      </c>
      <c r="X673" s="38">
        <v>25</v>
      </c>
      <c r="Y673" s="179">
        <v>10.080645161290301</v>
      </c>
      <c r="AO673" s="32">
        <v>2020</v>
      </c>
      <c r="AP673" s="48" t="s">
        <v>52</v>
      </c>
      <c r="AQ673" s="61">
        <v>141</v>
      </c>
      <c r="AR673" s="61">
        <v>151</v>
      </c>
      <c r="AS673" s="36">
        <v>21.854304635761601</v>
      </c>
    </row>
    <row r="674" spans="2:45" x14ac:dyDescent="0.25">
      <c r="B674" s="82"/>
      <c r="C674" s="68"/>
      <c r="D674" s="61"/>
      <c r="E674" s="148"/>
      <c r="F674" s="149"/>
      <c r="G674" s="150"/>
      <c r="T674" s="82">
        <v>2016</v>
      </c>
      <c r="U674" s="68" t="s">
        <v>60</v>
      </c>
      <c r="V674" s="74" t="s">
        <v>118</v>
      </c>
      <c r="W674" s="38">
        <v>10</v>
      </c>
      <c r="X674" s="38" t="s">
        <v>137</v>
      </c>
      <c r="Y674" s="179" t="s">
        <v>137</v>
      </c>
      <c r="AO674" s="32">
        <v>2020</v>
      </c>
      <c r="AP674" s="48" t="s">
        <v>98</v>
      </c>
      <c r="AQ674" s="61">
        <v>197</v>
      </c>
      <c r="AR674" s="61">
        <v>542</v>
      </c>
      <c r="AS674" s="36">
        <v>19.557195571955699</v>
      </c>
    </row>
    <row r="675" spans="2:45" x14ac:dyDescent="0.25">
      <c r="B675" s="82"/>
      <c r="C675" s="68"/>
      <c r="D675" s="61"/>
      <c r="E675" s="148"/>
      <c r="F675" s="149"/>
      <c r="G675" s="150"/>
      <c r="T675" s="82">
        <v>2016</v>
      </c>
      <c r="U675" s="68" t="s">
        <v>61</v>
      </c>
      <c r="V675" s="74" t="s">
        <v>118</v>
      </c>
      <c r="W675" s="38">
        <v>117</v>
      </c>
      <c r="X675" s="38">
        <v>15</v>
      </c>
      <c r="Y675" s="179">
        <v>12.8205128205128</v>
      </c>
      <c r="AO675" s="32">
        <v>2020</v>
      </c>
      <c r="AP675" s="48" t="s">
        <v>53</v>
      </c>
      <c r="AQ675" s="61">
        <v>158</v>
      </c>
      <c r="AR675" s="61">
        <v>252</v>
      </c>
      <c r="AS675" s="36">
        <v>16.269841269841301</v>
      </c>
    </row>
    <row r="676" spans="2:45" x14ac:dyDescent="0.25">
      <c r="B676" s="82"/>
      <c r="C676" s="68"/>
      <c r="D676" s="61"/>
      <c r="E676" s="148"/>
      <c r="F676" s="149"/>
      <c r="G676" s="150"/>
      <c r="T676" s="82">
        <v>2016</v>
      </c>
      <c r="U676" s="68" t="s">
        <v>61</v>
      </c>
      <c r="V676" s="74" t="s">
        <v>919</v>
      </c>
      <c r="W676" s="38">
        <v>118</v>
      </c>
      <c r="X676" s="38">
        <v>17</v>
      </c>
      <c r="Y676" s="179">
        <v>14.406779661017</v>
      </c>
      <c r="AO676" s="32">
        <v>2020</v>
      </c>
      <c r="AP676" s="48" t="s">
        <v>99</v>
      </c>
      <c r="AQ676" s="61">
        <v>151</v>
      </c>
      <c r="AR676" s="61">
        <v>663</v>
      </c>
      <c r="AS676" s="36">
        <v>28.959276018099601</v>
      </c>
    </row>
    <row r="677" spans="2:45" x14ac:dyDescent="0.25">
      <c r="B677" s="82"/>
      <c r="C677" s="68"/>
      <c r="D677" s="61"/>
      <c r="E677" s="148"/>
      <c r="F677" s="149"/>
      <c r="G677" s="150"/>
      <c r="T677" s="82">
        <v>2016</v>
      </c>
      <c r="U677" s="68" t="s">
        <v>94</v>
      </c>
      <c r="V677" s="74" t="s">
        <v>118</v>
      </c>
      <c r="W677" s="38">
        <v>141</v>
      </c>
      <c r="X677" s="38">
        <v>24</v>
      </c>
      <c r="Y677" s="179">
        <v>17.021276595744698</v>
      </c>
      <c r="AO677" s="32">
        <v>2020</v>
      </c>
      <c r="AP677" s="48" t="s">
        <v>64</v>
      </c>
      <c r="AQ677" s="61">
        <v>542</v>
      </c>
      <c r="AR677" s="61">
        <v>277</v>
      </c>
      <c r="AS677" s="36">
        <v>17.689530685920602</v>
      </c>
    </row>
    <row r="678" spans="2:45" x14ac:dyDescent="0.25">
      <c r="B678" s="82"/>
      <c r="C678" s="68"/>
      <c r="D678" s="61"/>
      <c r="E678" s="148"/>
      <c r="F678" s="149"/>
      <c r="G678" s="150"/>
      <c r="T678" s="82">
        <v>2016</v>
      </c>
      <c r="U678" s="68" t="s">
        <v>94</v>
      </c>
      <c r="V678" s="74" t="s">
        <v>919</v>
      </c>
      <c r="W678" s="38">
        <v>185</v>
      </c>
      <c r="X678" s="38">
        <v>16</v>
      </c>
      <c r="Y678" s="179">
        <v>8.6486486486486491</v>
      </c>
      <c r="AO678" s="32">
        <v>2020</v>
      </c>
      <c r="AP678" s="48" t="s">
        <v>100</v>
      </c>
      <c r="AQ678" s="61">
        <v>252</v>
      </c>
      <c r="AR678" s="61">
        <v>401</v>
      </c>
      <c r="AS678" s="36">
        <v>33.665835411471299</v>
      </c>
    </row>
    <row r="679" spans="2:45" x14ac:dyDescent="0.25">
      <c r="B679" s="82"/>
      <c r="C679" s="68"/>
      <c r="D679" s="61"/>
      <c r="E679" s="148"/>
      <c r="F679" s="149"/>
      <c r="G679" s="150"/>
      <c r="T679" s="82">
        <v>2016</v>
      </c>
      <c r="U679" s="68" t="s">
        <v>62</v>
      </c>
      <c r="V679" s="74" t="s">
        <v>118</v>
      </c>
      <c r="W679" s="38">
        <v>70</v>
      </c>
      <c r="X679" s="38">
        <v>13</v>
      </c>
      <c r="Y679" s="179">
        <v>18.571428571428601</v>
      </c>
      <c r="AO679" s="32">
        <v>2020</v>
      </c>
      <c r="AP679" s="48" t="s">
        <v>35</v>
      </c>
      <c r="AQ679" s="61">
        <v>663</v>
      </c>
      <c r="AR679" s="61">
        <v>323</v>
      </c>
      <c r="AS679" s="36">
        <v>17.956656346749199</v>
      </c>
    </row>
    <row r="680" spans="2:45" x14ac:dyDescent="0.25">
      <c r="B680" s="82"/>
      <c r="C680" s="68"/>
      <c r="D680" s="61"/>
      <c r="E680" s="148"/>
      <c r="F680" s="149"/>
      <c r="G680" s="150"/>
      <c r="T680" s="82">
        <v>2016</v>
      </c>
      <c r="U680" s="68" t="s">
        <v>62</v>
      </c>
      <c r="V680" s="74" t="s">
        <v>919</v>
      </c>
      <c r="W680" s="38">
        <v>79</v>
      </c>
      <c r="X680" s="38">
        <v>13</v>
      </c>
      <c r="Y680" s="179">
        <v>16.455696202531598</v>
      </c>
      <c r="AO680" s="32">
        <v>2020</v>
      </c>
      <c r="AP680" s="48" t="s">
        <v>36</v>
      </c>
      <c r="AQ680" s="61">
        <v>277</v>
      </c>
      <c r="AR680" s="61">
        <v>85</v>
      </c>
      <c r="AS680" s="36">
        <v>21.176470588235301</v>
      </c>
    </row>
    <row r="681" spans="2:45" x14ac:dyDescent="0.25">
      <c r="B681" s="82"/>
      <c r="C681" s="68"/>
      <c r="D681" s="61"/>
      <c r="E681" s="148"/>
      <c r="F681" s="149"/>
      <c r="G681" s="150"/>
      <c r="T681" s="82">
        <v>2016</v>
      </c>
      <c r="U681" s="68" t="s">
        <v>44</v>
      </c>
      <c r="V681" s="74" t="s">
        <v>118</v>
      </c>
      <c r="W681" s="38">
        <v>106</v>
      </c>
      <c r="X681" s="38">
        <v>28</v>
      </c>
      <c r="Y681" s="179">
        <v>26.415094339622598</v>
      </c>
      <c r="AO681" s="32">
        <v>2020</v>
      </c>
      <c r="AP681" s="48" t="s">
        <v>101</v>
      </c>
      <c r="AQ681" s="61">
        <v>323</v>
      </c>
      <c r="AR681" s="61">
        <v>379</v>
      </c>
      <c r="AS681" s="36">
        <v>18.205804749340398</v>
      </c>
    </row>
    <row r="682" spans="2:45" x14ac:dyDescent="0.25">
      <c r="B682" s="82"/>
      <c r="C682" s="68"/>
      <c r="D682" s="61"/>
      <c r="E682" s="148"/>
      <c r="F682" s="149"/>
      <c r="G682" s="150"/>
      <c r="T682" s="82">
        <v>2016</v>
      </c>
      <c r="U682" s="68" t="s">
        <v>44</v>
      </c>
      <c r="V682" s="74" t="s">
        <v>919</v>
      </c>
      <c r="W682" s="38">
        <v>112</v>
      </c>
      <c r="X682" s="38">
        <v>19</v>
      </c>
      <c r="Y682" s="179">
        <v>16.964285714285701</v>
      </c>
      <c r="AO682" s="32">
        <v>2020</v>
      </c>
      <c r="AP682" s="48" t="s">
        <v>102</v>
      </c>
      <c r="AQ682" s="61">
        <v>401</v>
      </c>
      <c r="AR682" s="61">
        <v>349</v>
      </c>
      <c r="AS682" s="36">
        <v>15.472779369627499</v>
      </c>
    </row>
    <row r="683" spans="2:45" x14ac:dyDescent="0.25">
      <c r="B683" s="82"/>
      <c r="C683" s="68"/>
      <c r="D683" s="61"/>
      <c r="E683" s="148"/>
      <c r="F683" s="149"/>
      <c r="G683" s="150"/>
      <c r="T683" s="82">
        <v>2016</v>
      </c>
      <c r="U683" s="68" t="s">
        <v>95</v>
      </c>
      <c r="V683" s="74" t="s">
        <v>118</v>
      </c>
      <c r="W683" s="38">
        <v>87</v>
      </c>
      <c r="X683" s="38">
        <v>20</v>
      </c>
      <c r="Y683" s="179">
        <v>22.9885057471264</v>
      </c>
      <c r="AO683" s="32">
        <v>2020</v>
      </c>
      <c r="AP683" s="48" t="s">
        <v>103</v>
      </c>
      <c r="AQ683" s="61">
        <v>85</v>
      </c>
      <c r="AR683" s="61">
        <v>884</v>
      </c>
      <c r="AS683" s="36">
        <v>15.2714932126697</v>
      </c>
    </row>
    <row r="684" spans="2:45" x14ac:dyDescent="0.25">
      <c r="B684" s="82"/>
      <c r="C684" s="68"/>
      <c r="D684" s="61"/>
      <c r="E684" s="148"/>
      <c r="F684" s="149"/>
      <c r="G684" s="150"/>
      <c r="T684" s="82">
        <v>2016</v>
      </c>
      <c r="U684" s="68" t="s">
        <v>95</v>
      </c>
      <c r="V684" s="74" t="s">
        <v>919</v>
      </c>
      <c r="W684" s="38">
        <v>122</v>
      </c>
      <c r="X684" s="38">
        <v>13</v>
      </c>
      <c r="Y684" s="179">
        <v>10.655737704918</v>
      </c>
      <c r="AO684" s="32">
        <v>2020</v>
      </c>
      <c r="AP684" s="48" t="s">
        <v>65</v>
      </c>
      <c r="AQ684" s="61">
        <v>379</v>
      </c>
      <c r="AR684" s="61">
        <v>237</v>
      </c>
      <c r="AS684" s="36">
        <v>10.126582278480999</v>
      </c>
    </row>
    <row r="685" spans="2:45" x14ac:dyDescent="0.25">
      <c r="B685" s="82"/>
      <c r="C685" s="68"/>
      <c r="D685" s="61"/>
      <c r="E685" s="148"/>
      <c r="F685" s="149"/>
      <c r="G685" s="150"/>
      <c r="T685" s="82">
        <v>2016</v>
      </c>
      <c r="U685" s="68" t="s">
        <v>96</v>
      </c>
      <c r="V685" s="74" t="s">
        <v>118</v>
      </c>
      <c r="W685" s="38">
        <v>106</v>
      </c>
      <c r="X685" s="38">
        <v>20</v>
      </c>
      <c r="Y685" s="179">
        <v>18.867924528301899</v>
      </c>
      <c r="AO685" s="32">
        <v>2020</v>
      </c>
      <c r="AP685" s="48" t="s">
        <v>54</v>
      </c>
      <c r="AQ685" s="61">
        <v>349</v>
      </c>
      <c r="AR685" s="61">
        <v>633</v>
      </c>
      <c r="AS685" s="36">
        <v>20.063191153238499</v>
      </c>
    </row>
    <row r="686" spans="2:45" x14ac:dyDescent="0.25">
      <c r="B686" s="82"/>
      <c r="C686" s="68"/>
      <c r="D686" s="61"/>
      <c r="E686" s="148"/>
      <c r="F686" s="149"/>
      <c r="G686" s="150"/>
      <c r="T686" s="82">
        <v>2016</v>
      </c>
      <c r="U686" s="68" t="s">
        <v>96</v>
      </c>
      <c r="V686" s="74" t="s">
        <v>919</v>
      </c>
      <c r="W686" s="38">
        <v>176</v>
      </c>
      <c r="X686" s="38">
        <v>18</v>
      </c>
      <c r="Y686" s="179">
        <v>10.2272727272727</v>
      </c>
      <c r="AO686" s="32">
        <v>2020</v>
      </c>
      <c r="AP686" s="48" t="s">
        <v>82</v>
      </c>
      <c r="AQ686" s="61">
        <v>884</v>
      </c>
      <c r="AR686" s="61">
        <v>253</v>
      </c>
      <c r="AS686" s="36">
        <v>19.367588932806299</v>
      </c>
    </row>
    <row r="687" spans="2:45" x14ac:dyDescent="0.25">
      <c r="B687" s="82"/>
      <c r="C687" s="68"/>
      <c r="D687" s="61"/>
      <c r="E687" s="148"/>
      <c r="F687" s="149"/>
      <c r="G687" s="150"/>
      <c r="T687" s="82">
        <v>2016</v>
      </c>
      <c r="U687" s="68" t="s">
        <v>74</v>
      </c>
      <c r="V687" s="74" t="s">
        <v>118</v>
      </c>
      <c r="W687" s="38">
        <v>237</v>
      </c>
      <c r="X687" s="38">
        <v>39</v>
      </c>
      <c r="Y687" s="179">
        <v>16.455696202531598</v>
      </c>
      <c r="AO687" s="32">
        <v>2020</v>
      </c>
      <c r="AP687" s="48" t="s">
        <v>104</v>
      </c>
      <c r="AQ687" s="61">
        <v>237</v>
      </c>
      <c r="AR687" s="61">
        <v>60</v>
      </c>
      <c r="AS687" s="36">
        <v>16.6666666666667</v>
      </c>
    </row>
    <row r="688" spans="2:45" x14ac:dyDescent="0.25">
      <c r="B688" s="82"/>
      <c r="C688" s="68"/>
      <c r="D688" s="61"/>
      <c r="E688" s="148"/>
      <c r="F688" s="149"/>
      <c r="G688" s="150"/>
      <c r="T688" s="82">
        <v>2016</v>
      </c>
      <c r="U688" s="68" t="s">
        <v>74</v>
      </c>
      <c r="V688" s="74" t="s">
        <v>919</v>
      </c>
      <c r="W688" s="38">
        <v>206</v>
      </c>
      <c r="X688" s="38">
        <v>23</v>
      </c>
      <c r="Y688" s="179">
        <v>11.1650485436893</v>
      </c>
      <c r="AO688" s="32">
        <v>2020</v>
      </c>
      <c r="AP688" s="48" t="s">
        <v>83</v>
      </c>
      <c r="AQ688" s="61">
        <v>633</v>
      </c>
      <c r="AR688" s="61">
        <v>505</v>
      </c>
      <c r="AS688" s="36">
        <v>28.316831683168299</v>
      </c>
    </row>
    <row r="689" spans="2:45" x14ac:dyDescent="0.25">
      <c r="B689" s="82"/>
      <c r="C689" s="68"/>
      <c r="D689" s="61"/>
      <c r="E689" s="148"/>
      <c r="F689" s="149"/>
      <c r="G689" s="150"/>
      <c r="T689" s="82">
        <v>2016</v>
      </c>
      <c r="U689" s="68" t="s">
        <v>45</v>
      </c>
      <c r="V689" s="74" t="s">
        <v>118</v>
      </c>
      <c r="W689" s="38">
        <v>58</v>
      </c>
      <c r="X689" s="38">
        <v>12</v>
      </c>
      <c r="Y689" s="179">
        <v>20.689655172413801</v>
      </c>
      <c r="AO689" s="32">
        <v>2020</v>
      </c>
      <c r="AP689" s="48" t="s">
        <v>55</v>
      </c>
      <c r="AQ689" s="61">
        <v>253</v>
      </c>
      <c r="AR689" s="61">
        <v>1171</v>
      </c>
      <c r="AS689" s="36">
        <v>12.8095644748079</v>
      </c>
    </row>
    <row r="690" spans="2:45" x14ac:dyDescent="0.25">
      <c r="B690" s="82"/>
      <c r="C690" s="68"/>
      <c r="D690" s="61"/>
      <c r="E690" s="148"/>
      <c r="F690" s="149"/>
      <c r="G690" s="150"/>
      <c r="T690" s="82">
        <v>2016</v>
      </c>
      <c r="U690" s="68" t="s">
        <v>45</v>
      </c>
      <c r="V690" s="74" t="s">
        <v>919</v>
      </c>
      <c r="W690" s="38">
        <v>45</v>
      </c>
      <c r="X690" s="38">
        <v>6</v>
      </c>
      <c r="Y690" s="179">
        <v>13.3333333333333</v>
      </c>
      <c r="AO690" s="32">
        <v>2020</v>
      </c>
      <c r="AP690" s="48" t="s">
        <v>110</v>
      </c>
      <c r="AQ690" s="61">
        <v>60</v>
      </c>
      <c r="AR690" s="61">
        <v>1711</v>
      </c>
      <c r="AS690" s="36">
        <v>15.429573348918799</v>
      </c>
    </row>
    <row r="691" spans="2:45" x14ac:dyDescent="0.25">
      <c r="B691" s="82"/>
      <c r="C691" s="68"/>
      <c r="D691" s="61"/>
      <c r="E691" s="148"/>
      <c r="F691" s="149"/>
      <c r="G691" s="150"/>
      <c r="T691" s="82">
        <v>2016</v>
      </c>
      <c r="U691" s="68" t="s">
        <v>97</v>
      </c>
      <c r="V691" s="74" t="s">
        <v>118</v>
      </c>
      <c r="W691" s="38">
        <v>652</v>
      </c>
      <c r="X691" s="38">
        <v>134</v>
      </c>
      <c r="Y691" s="179">
        <v>20.5521472392638</v>
      </c>
      <c r="AO691" s="32">
        <v>2021</v>
      </c>
      <c r="AP691" s="48" t="s">
        <v>8</v>
      </c>
      <c r="AQ691" s="61">
        <v>535</v>
      </c>
      <c r="AR691" s="61">
        <v>169</v>
      </c>
      <c r="AS691" s="36">
        <v>21.301775147929</v>
      </c>
    </row>
    <row r="692" spans="2:45" x14ac:dyDescent="0.25">
      <c r="B692" s="82"/>
      <c r="C692" s="68"/>
      <c r="D692" s="61"/>
      <c r="E692" s="148"/>
      <c r="F692" s="149"/>
      <c r="G692" s="150"/>
      <c r="T692" s="82">
        <v>2016</v>
      </c>
      <c r="U692" s="68" t="s">
        <v>97</v>
      </c>
      <c r="V692" s="74" t="s">
        <v>919</v>
      </c>
      <c r="W692" s="38">
        <v>797</v>
      </c>
      <c r="X692" s="38">
        <v>84</v>
      </c>
      <c r="Y692" s="179">
        <v>10.5395232120452</v>
      </c>
      <c r="AO692" s="32">
        <v>2021</v>
      </c>
      <c r="AP692" s="48" t="s">
        <v>9</v>
      </c>
      <c r="AQ692" s="61">
        <v>1159</v>
      </c>
      <c r="AR692" s="61">
        <v>184</v>
      </c>
      <c r="AS692" s="36">
        <v>15.7608695652174</v>
      </c>
    </row>
    <row r="693" spans="2:45" x14ac:dyDescent="0.25">
      <c r="B693" s="82"/>
      <c r="C693" s="68"/>
      <c r="D693" s="61"/>
      <c r="E693" s="148"/>
      <c r="F693" s="149"/>
      <c r="G693" s="150"/>
      <c r="T693" s="82">
        <v>2016</v>
      </c>
      <c r="U693" s="68" t="s">
        <v>75</v>
      </c>
      <c r="V693" s="74" t="s">
        <v>118</v>
      </c>
      <c r="W693" s="38">
        <v>100</v>
      </c>
      <c r="X693" s="38">
        <v>21</v>
      </c>
      <c r="Y693" s="179">
        <v>21</v>
      </c>
      <c r="AO693" s="32">
        <v>2021</v>
      </c>
      <c r="AP693" s="48" t="s">
        <v>84</v>
      </c>
      <c r="AQ693" s="61">
        <v>1659</v>
      </c>
      <c r="AR693" s="61">
        <v>385</v>
      </c>
      <c r="AS693" s="36">
        <v>10.909090909090899</v>
      </c>
    </row>
    <row r="694" spans="2:45" x14ac:dyDescent="0.25">
      <c r="B694" s="82"/>
      <c r="C694" s="68"/>
      <c r="D694" s="61"/>
      <c r="E694" s="148"/>
      <c r="F694" s="149"/>
      <c r="G694" s="150"/>
      <c r="T694" s="82">
        <v>2016</v>
      </c>
      <c r="U694" s="68" t="s">
        <v>75</v>
      </c>
      <c r="V694" s="74" t="s">
        <v>919</v>
      </c>
      <c r="W694" s="38">
        <v>156</v>
      </c>
      <c r="X694" s="38">
        <v>14</v>
      </c>
      <c r="Y694" s="179">
        <v>8.9743589743589798</v>
      </c>
      <c r="AO694" s="32">
        <v>2021</v>
      </c>
      <c r="AP694" s="48" t="s">
        <v>10</v>
      </c>
      <c r="AQ694" s="61">
        <v>169</v>
      </c>
      <c r="AR694" s="61">
        <v>383</v>
      </c>
      <c r="AS694" s="36">
        <v>15.143603133159299</v>
      </c>
    </row>
    <row r="695" spans="2:45" x14ac:dyDescent="0.25">
      <c r="B695" s="82"/>
      <c r="C695" s="68"/>
      <c r="D695" s="61"/>
      <c r="E695" s="148"/>
      <c r="F695" s="149"/>
      <c r="G695" s="150"/>
      <c r="T695" s="82">
        <v>2016</v>
      </c>
      <c r="U695" s="68" t="s">
        <v>46</v>
      </c>
      <c r="V695" s="74" t="s">
        <v>118</v>
      </c>
      <c r="W695" s="38">
        <v>302</v>
      </c>
      <c r="X695" s="38">
        <v>63</v>
      </c>
      <c r="Y695" s="179">
        <v>20.860927152317899</v>
      </c>
      <c r="AO695" s="32">
        <v>2021</v>
      </c>
      <c r="AP695" s="48" t="s">
        <v>85</v>
      </c>
      <c r="AQ695" s="61">
        <v>184</v>
      </c>
      <c r="AR695" s="61">
        <v>194</v>
      </c>
      <c r="AS695" s="36">
        <v>10.8247422680412</v>
      </c>
    </row>
    <row r="696" spans="2:45" x14ac:dyDescent="0.25">
      <c r="B696" s="82"/>
      <c r="C696" s="68"/>
      <c r="D696" s="61"/>
      <c r="E696" s="148"/>
      <c r="F696" s="149"/>
      <c r="G696" s="150"/>
      <c r="T696" s="82">
        <v>2016</v>
      </c>
      <c r="U696" s="68" t="s">
        <v>46</v>
      </c>
      <c r="V696" s="74" t="s">
        <v>919</v>
      </c>
      <c r="W696" s="38">
        <v>311</v>
      </c>
      <c r="X696" s="38">
        <v>45</v>
      </c>
      <c r="Y696" s="179">
        <v>14.4694533762058</v>
      </c>
      <c r="AO696" s="32">
        <v>2021</v>
      </c>
      <c r="AP696" s="48" t="s">
        <v>11</v>
      </c>
      <c r="AQ696" s="61">
        <v>385</v>
      </c>
      <c r="AR696" s="61">
        <v>389</v>
      </c>
      <c r="AS696" s="36">
        <v>17.994858611825201</v>
      </c>
    </row>
    <row r="697" spans="2:45" x14ac:dyDescent="0.25">
      <c r="B697" s="82"/>
      <c r="C697" s="68"/>
      <c r="D697" s="61"/>
      <c r="E697" s="148"/>
      <c r="F697" s="149"/>
      <c r="G697" s="150"/>
      <c r="T697" s="82">
        <v>2016</v>
      </c>
      <c r="U697" s="68" t="s">
        <v>63</v>
      </c>
      <c r="V697" s="74" t="s">
        <v>118</v>
      </c>
      <c r="W697" s="38">
        <v>95</v>
      </c>
      <c r="X697" s="38">
        <v>12</v>
      </c>
      <c r="Y697" s="179">
        <v>12.6315789473684</v>
      </c>
      <c r="AO697" s="32">
        <v>2021</v>
      </c>
      <c r="AP697" s="48" t="s">
        <v>12</v>
      </c>
      <c r="AQ697" s="61">
        <v>383</v>
      </c>
      <c r="AR697" s="61">
        <v>276</v>
      </c>
      <c r="AS697" s="36">
        <v>19.927536231884101</v>
      </c>
    </row>
    <row r="698" spans="2:45" x14ac:dyDescent="0.25">
      <c r="B698" s="82"/>
      <c r="C698" s="68"/>
      <c r="D698" s="61"/>
      <c r="E698" s="148"/>
      <c r="F698" s="149"/>
      <c r="G698" s="150"/>
      <c r="T698" s="82">
        <v>2016</v>
      </c>
      <c r="U698" s="68" t="s">
        <v>63</v>
      </c>
      <c r="V698" s="74" t="s">
        <v>919</v>
      </c>
      <c r="W698" s="38">
        <v>68</v>
      </c>
      <c r="X698" s="38">
        <v>8</v>
      </c>
      <c r="Y698" s="179">
        <v>11.764705882352899</v>
      </c>
      <c r="AO698" s="32">
        <v>2021</v>
      </c>
      <c r="AP698" s="48" t="s">
        <v>56</v>
      </c>
      <c r="AQ698" s="61">
        <v>194</v>
      </c>
      <c r="AR698" s="61">
        <v>222</v>
      </c>
      <c r="AS698" s="36">
        <v>15.315315315315299</v>
      </c>
    </row>
    <row r="699" spans="2:45" x14ac:dyDescent="0.25">
      <c r="B699" s="82"/>
      <c r="C699" s="68"/>
      <c r="D699" s="61"/>
      <c r="E699" s="148"/>
      <c r="F699" s="149"/>
      <c r="G699" s="150"/>
      <c r="T699" s="82">
        <v>2016</v>
      </c>
      <c r="U699" s="68" t="s">
        <v>47</v>
      </c>
      <c r="V699" s="74" t="s">
        <v>118</v>
      </c>
      <c r="W699" s="38">
        <v>188</v>
      </c>
      <c r="X699" s="38">
        <v>49</v>
      </c>
      <c r="Y699" s="179">
        <v>26.063829787234098</v>
      </c>
      <c r="AO699" s="32">
        <v>2021</v>
      </c>
      <c r="AP699" s="48" t="s">
        <v>13</v>
      </c>
      <c r="AQ699" s="61">
        <v>389</v>
      </c>
      <c r="AR699" s="61">
        <v>117</v>
      </c>
      <c r="AS699" s="36">
        <v>16.239316239316199</v>
      </c>
    </row>
    <row r="700" spans="2:45" x14ac:dyDescent="0.25">
      <c r="B700" s="82"/>
      <c r="C700" s="68"/>
      <c r="D700" s="61"/>
      <c r="E700" s="148"/>
      <c r="F700" s="149"/>
      <c r="G700" s="150"/>
      <c r="T700" s="82">
        <v>2016</v>
      </c>
      <c r="U700" s="68" t="s">
        <v>47</v>
      </c>
      <c r="V700" s="74" t="s">
        <v>919</v>
      </c>
      <c r="W700" s="38">
        <v>144</v>
      </c>
      <c r="X700" s="38">
        <v>25</v>
      </c>
      <c r="Y700" s="179">
        <v>17.3611111111111</v>
      </c>
      <c r="AO700" s="32">
        <v>2021</v>
      </c>
      <c r="AP700" s="48" t="s">
        <v>14</v>
      </c>
      <c r="AQ700" s="61">
        <v>276</v>
      </c>
      <c r="AR700" s="61">
        <v>248</v>
      </c>
      <c r="AS700" s="36">
        <v>13.709677419354801</v>
      </c>
    </row>
    <row r="701" spans="2:45" x14ac:dyDescent="0.25">
      <c r="B701" s="82"/>
      <c r="C701" s="68"/>
      <c r="D701" s="61"/>
      <c r="E701" s="148"/>
      <c r="F701" s="149"/>
      <c r="G701" s="150"/>
      <c r="T701" s="82">
        <v>2016</v>
      </c>
      <c r="U701" s="68" t="s">
        <v>76</v>
      </c>
      <c r="V701" s="74" t="s">
        <v>118</v>
      </c>
      <c r="W701" s="38">
        <v>114</v>
      </c>
      <c r="X701" s="38">
        <v>30</v>
      </c>
      <c r="Y701" s="179">
        <v>26.315789473684202</v>
      </c>
      <c r="AO701" s="32">
        <v>2021</v>
      </c>
      <c r="AP701" s="48" t="s">
        <v>86</v>
      </c>
      <c r="AQ701" s="61">
        <v>222</v>
      </c>
      <c r="AR701" s="61">
        <v>1061</v>
      </c>
      <c r="AS701" s="36">
        <v>17.813383600377001</v>
      </c>
    </row>
    <row r="702" spans="2:45" x14ac:dyDescent="0.25">
      <c r="B702" s="82"/>
      <c r="C702" s="68"/>
      <c r="D702" s="61"/>
      <c r="E702" s="148"/>
      <c r="F702" s="149"/>
      <c r="G702" s="150"/>
      <c r="T702" s="82">
        <v>2016</v>
      </c>
      <c r="U702" s="68" t="s">
        <v>76</v>
      </c>
      <c r="V702" s="74" t="s">
        <v>919</v>
      </c>
      <c r="W702" s="38">
        <v>112</v>
      </c>
      <c r="X702" s="38">
        <v>14</v>
      </c>
      <c r="Y702" s="179">
        <v>12.5</v>
      </c>
      <c r="AO702" s="32">
        <v>2021</v>
      </c>
      <c r="AP702" s="48" t="s">
        <v>88</v>
      </c>
      <c r="AQ702" s="61">
        <v>117</v>
      </c>
      <c r="AR702" s="61">
        <v>34</v>
      </c>
      <c r="AS702" s="36">
        <v>23.529411764705898</v>
      </c>
    </row>
    <row r="703" spans="2:45" x14ac:dyDescent="0.25">
      <c r="B703" s="82"/>
      <c r="C703" s="68"/>
      <c r="D703" s="61"/>
      <c r="E703" s="148"/>
      <c r="F703" s="149"/>
      <c r="G703" s="150"/>
      <c r="T703" s="82">
        <v>2016</v>
      </c>
      <c r="U703" s="68" t="s">
        <v>77</v>
      </c>
      <c r="V703" s="74" t="s">
        <v>118</v>
      </c>
      <c r="W703" s="38">
        <v>269</v>
      </c>
      <c r="X703" s="38">
        <v>34</v>
      </c>
      <c r="Y703" s="179">
        <v>12.639405204460999</v>
      </c>
      <c r="AO703" s="32">
        <v>2021</v>
      </c>
      <c r="AP703" s="48" t="s">
        <v>37</v>
      </c>
      <c r="AQ703" s="61">
        <v>248</v>
      </c>
      <c r="AR703" s="61">
        <v>278</v>
      </c>
      <c r="AS703" s="36">
        <v>26.6187050359712</v>
      </c>
    </row>
    <row r="704" spans="2:45" x14ac:dyDescent="0.25">
      <c r="B704" s="82"/>
      <c r="C704" s="68"/>
      <c r="D704" s="61"/>
      <c r="E704" s="148"/>
      <c r="F704" s="149"/>
      <c r="G704" s="150"/>
      <c r="T704" s="82">
        <v>2016</v>
      </c>
      <c r="U704" s="68" t="s">
        <v>77</v>
      </c>
      <c r="V704" s="74" t="s">
        <v>919</v>
      </c>
      <c r="W704" s="38">
        <v>372</v>
      </c>
      <c r="X704" s="38">
        <v>39</v>
      </c>
      <c r="Y704" s="179">
        <v>10.4838709677419</v>
      </c>
      <c r="AO704" s="32">
        <v>2021</v>
      </c>
      <c r="AP704" s="48" t="s">
        <v>66</v>
      </c>
      <c r="AQ704" s="61">
        <v>1061</v>
      </c>
      <c r="AR704" s="61">
        <v>216</v>
      </c>
      <c r="AS704" s="36">
        <v>14.814814814814801</v>
      </c>
    </row>
    <row r="705" spans="2:45" x14ac:dyDescent="0.25">
      <c r="B705" s="82"/>
      <c r="C705" s="68"/>
      <c r="D705" s="61"/>
      <c r="E705" s="148"/>
      <c r="F705" s="149"/>
      <c r="G705" s="150"/>
      <c r="T705" s="82">
        <v>2016</v>
      </c>
      <c r="U705" s="68" t="s">
        <v>33</v>
      </c>
      <c r="V705" s="74" t="s">
        <v>118</v>
      </c>
      <c r="W705" s="38">
        <v>230</v>
      </c>
      <c r="X705" s="38">
        <v>70</v>
      </c>
      <c r="Y705" s="179">
        <v>30.434782608695699</v>
      </c>
      <c r="AO705" s="32">
        <v>2021</v>
      </c>
      <c r="AP705" s="48" t="s">
        <v>15</v>
      </c>
      <c r="AQ705" s="61">
        <v>472</v>
      </c>
      <c r="AR705" s="61">
        <v>356</v>
      </c>
      <c r="AS705" s="36">
        <v>17.696629213483099</v>
      </c>
    </row>
    <row r="706" spans="2:45" x14ac:dyDescent="0.25">
      <c r="B706" s="82"/>
      <c r="C706" s="68"/>
      <c r="D706" s="61"/>
      <c r="E706" s="148"/>
      <c r="F706" s="149"/>
      <c r="G706" s="150"/>
      <c r="T706" s="82">
        <v>2016</v>
      </c>
      <c r="U706" s="68" t="s">
        <v>33</v>
      </c>
      <c r="V706" s="74" t="s">
        <v>919</v>
      </c>
      <c r="W706" s="38">
        <v>271</v>
      </c>
      <c r="X706" s="38">
        <v>35</v>
      </c>
      <c r="Y706" s="179">
        <v>12.915129151291501</v>
      </c>
      <c r="AO706" s="32">
        <v>2021</v>
      </c>
      <c r="AP706" s="48" t="s">
        <v>89</v>
      </c>
      <c r="AQ706" s="61">
        <v>34</v>
      </c>
      <c r="AR706" s="61">
        <v>510</v>
      </c>
      <c r="AS706" s="36">
        <v>12.5490196078431</v>
      </c>
    </row>
    <row r="707" spans="2:45" x14ac:dyDescent="0.25">
      <c r="B707" s="82"/>
      <c r="C707" s="68"/>
      <c r="D707" s="61"/>
      <c r="E707" s="148"/>
      <c r="F707" s="149"/>
      <c r="G707" s="150"/>
      <c r="T707" s="82">
        <v>2016</v>
      </c>
      <c r="U707" s="68" t="s">
        <v>34</v>
      </c>
      <c r="V707" s="74" t="s">
        <v>118</v>
      </c>
      <c r="W707" s="38">
        <v>140</v>
      </c>
      <c r="X707" s="38">
        <v>53</v>
      </c>
      <c r="Y707" s="179">
        <v>37.857142857142897</v>
      </c>
      <c r="AO707" s="32">
        <v>2021</v>
      </c>
      <c r="AP707" s="48" t="s">
        <v>16</v>
      </c>
      <c r="AQ707" s="61">
        <v>278</v>
      </c>
      <c r="AR707" s="61">
        <v>766</v>
      </c>
      <c r="AS707" s="36">
        <v>19.451697127937301</v>
      </c>
    </row>
    <row r="708" spans="2:45" x14ac:dyDescent="0.25">
      <c r="B708" s="82"/>
      <c r="C708" s="68"/>
      <c r="D708" s="61"/>
      <c r="E708" s="148"/>
      <c r="F708" s="149"/>
      <c r="G708" s="150"/>
      <c r="T708" s="82">
        <v>2016</v>
      </c>
      <c r="U708" s="68" t="s">
        <v>34</v>
      </c>
      <c r="V708" s="74" t="s">
        <v>919</v>
      </c>
      <c r="W708" s="38">
        <v>182</v>
      </c>
      <c r="X708" s="38">
        <v>28</v>
      </c>
      <c r="Y708" s="179">
        <v>15.384615384615399</v>
      </c>
      <c r="AO708" s="32">
        <v>2021</v>
      </c>
      <c r="AP708" s="48" t="s">
        <v>57</v>
      </c>
      <c r="AQ708" s="61">
        <v>216</v>
      </c>
      <c r="AR708" s="61">
        <v>417</v>
      </c>
      <c r="AS708" s="36">
        <v>17.026378896882498</v>
      </c>
    </row>
    <row r="709" spans="2:45" x14ac:dyDescent="0.25">
      <c r="B709" s="82"/>
      <c r="C709" s="68"/>
      <c r="D709" s="61"/>
      <c r="E709" s="148"/>
      <c r="F709" s="149"/>
      <c r="G709" s="150"/>
      <c r="T709" s="82">
        <v>2016</v>
      </c>
      <c r="U709" s="68" t="s">
        <v>48</v>
      </c>
      <c r="V709" s="74" t="s">
        <v>118</v>
      </c>
      <c r="W709" s="38">
        <v>13</v>
      </c>
      <c r="X709" s="38" t="s">
        <v>137</v>
      </c>
      <c r="Y709" s="179" t="s">
        <v>137</v>
      </c>
      <c r="AO709" s="32">
        <v>2021</v>
      </c>
      <c r="AP709" s="48" t="s">
        <v>17</v>
      </c>
      <c r="AQ709" s="61">
        <v>356</v>
      </c>
      <c r="AR709" s="61">
        <v>371</v>
      </c>
      <c r="AS709" s="36">
        <v>19.407008086253398</v>
      </c>
    </row>
    <row r="710" spans="2:45" x14ac:dyDescent="0.25">
      <c r="B710" s="82"/>
      <c r="C710" s="68"/>
      <c r="D710" s="61"/>
      <c r="E710" s="148"/>
      <c r="F710" s="149"/>
      <c r="G710" s="150"/>
      <c r="T710" s="82">
        <v>2016</v>
      </c>
      <c r="U710" s="68" t="s">
        <v>48</v>
      </c>
      <c r="V710" s="74" t="s">
        <v>919</v>
      </c>
      <c r="W710" s="38">
        <v>17</v>
      </c>
      <c r="X710" s="38" t="s">
        <v>137</v>
      </c>
      <c r="Y710" s="179" t="s">
        <v>137</v>
      </c>
      <c r="AO710" s="32">
        <v>2021</v>
      </c>
      <c r="AP710" s="48" t="s">
        <v>18</v>
      </c>
      <c r="AQ710" s="61">
        <v>510</v>
      </c>
      <c r="AR710" s="61">
        <v>296</v>
      </c>
      <c r="AS710" s="36">
        <v>22.297297297297298</v>
      </c>
    </row>
    <row r="711" spans="2:45" x14ac:dyDescent="0.25">
      <c r="B711" s="82"/>
      <c r="C711" s="68"/>
      <c r="D711" s="61"/>
      <c r="E711" s="148"/>
      <c r="F711" s="149"/>
      <c r="G711" s="150"/>
      <c r="T711" s="82">
        <v>2016</v>
      </c>
      <c r="U711" s="68" t="s">
        <v>49</v>
      </c>
      <c r="V711" s="74" t="s">
        <v>118</v>
      </c>
      <c r="W711" s="38">
        <v>225</v>
      </c>
      <c r="X711" s="38">
        <v>39</v>
      </c>
      <c r="Y711" s="179">
        <v>17.3333333333333</v>
      </c>
      <c r="AO711" s="32">
        <v>2021</v>
      </c>
      <c r="AP711" s="48" t="s">
        <v>87</v>
      </c>
      <c r="AQ711" s="61">
        <v>766</v>
      </c>
      <c r="AR711" s="61">
        <v>472</v>
      </c>
      <c r="AS711" s="36">
        <v>14.6186440677966</v>
      </c>
    </row>
    <row r="712" spans="2:45" x14ac:dyDescent="0.25">
      <c r="B712" s="82"/>
      <c r="C712" s="68"/>
      <c r="D712" s="61"/>
      <c r="E712" s="148"/>
      <c r="F712" s="149"/>
      <c r="G712" s="150"/>
      <c r="T712" s="82">
        <v>2016</v>
      </c>
      <c r="U712" s="68" t="s">
        <v>49</v>
      </c>
      <c r="V712" s="74" t="s">
        <v>919</v>
      </c>
      <c r="W712" s="38">
        <v>239</v>
      </c>
      <c r="X712" s="38">
        <v>33</v>
      </c>
      <c r="Y712" s="179">
        <v>13.807531380753099</v>
      </c>
      <c r="AO712" s="32">
        <v>2021</v>
      </c>
      <c r="AP712" s="48" t="s">
        <v>19</v>
      </c>
      <c r="AQ712" s="61">
        <v>417</v>
      </c>
      <c r="AR712" s="61">
        <v>580</v>
      </c>
      <c r="AS712" s="36">
        <v>17.586206896551701</v>
      </c>
    </row>
    <row r="713" spans="2:45" x14ac:dyDescent="0.25">
      <c r="B713" s="82"/>
      <c r="C713" s="68"/>
      <c r="D713" s="61"/>
      <c r="E713" s="148"/>
      <c r="F713" s="149"/>
      <c r="G713" s="150"/>
      <c r="T713" s="82">
        <v>2016</v>
      </c>
      <c r="U713" s="68" t="s">
        <v>50</v>
      </c>
      <c r="V713" s="74" t="s">
        <v>118</v>
      </c>
      <c r="W713" s="38">
        <v>127</v>
      </c>
      <c r="X713" s="38">
        <v>28</v>
      </c>
      <c r="Y713" s="179">
        <v>22.0472440944882</v>
      </c>
      <c r="AO713" s="32">
        <v>2021</v>
      </c>
      <c r="AP713" s="48" t="s">
        <v>20</v>
      </c>
      <c r="AQ713" s="61">
        <v>371</v>
      </c>
      <c r="AR713" s="61">
        <v>460</v>
      </c>
      <c r="AS713" s="36">
        <v>13.913043478260899</v>
      </c>
    </row>
    <row r="714" spans="2:45" x14ac:dyDescent="0.25">
      <c r="B714" s="82"/>
      <c r="C714" s="68"/>
      <c r="D714" s="61"/>
      <c r="E714" s="148"/>
      <c r="F714" s="149"/>
      <c r="G714" s="150"/>
      <c r="T714" s="82">
        <v>2016</v>
      </c>
      <c r="U714" s="68" t="s">
        <v>50</v>
      </c>
      <c r="V714" s="74" t="s">
        <v>919</v>
      </c>
      <c r="W714" s="38">
        <v>144</v>
      </c>
      <c r="X714" s="38">
        <v>16</v>
      </c>
      <c r="Y714" s="179">
        <v>11.1111111111111</v>
      </c>
      <c r="AO714" s="32">
        <v>2021</v>
      </c>
      <c r="AP714" s="48" t="s">
        <v>21</v>
      </c>
      <c r="AQ714" s="61">
        <v>296</v>
      </c>
      <c r="AR714" s="61">
        <v>166</v>
      </c>
      <c r="AS714" s="36">
        <v>21.6867469879518</v>
      </c>
    </row>
    <row r="715" spans="2:45" x14ac:dyDescent="0.25">
      <c r="B715" s="82"/>
      <c r="C715" s="68"/>
      <c r="D715" s="61"/>
      <c r="E715" s="148"/>
      <c r="F715" s="149"/>
      <c r="G715" s="150"/>
      <c r="T715" s="82">
        <v>2016</v>
      </c>
      <c r="U715" s="68" t="s">
        <v>51</v>
      </c>
      <c r="V715" s="74" t="s">
        <v>118</v>
      </c>
      <c r="W715" s="38">
        <v>169</v>
      </c>
      <c r="X715" s="38">
        <v>42</v>
      </c>
      <c r="Y715" s="179">
        <v>24.8520710059172</v>
      </c>
      <c r="AO715" s="32">
        <v>2021</v>
      </c>
      <c r="AP715" s="48" t="s">
        <v>67</v>
      </c>
      <c r="AQ715" s="61">
        <v>580</v>
      </c>
      <c r="AR715" s="61">
        <v>364</v>
      </c>
      <c r="AS715" s="36">
        <v>11.2637362637363</v>
      </c>
    </row>
    <row r="716" spans="2:45" x14ac:dyDescent="0.25">
      <c r="B716" s="82"/>
      <c r="C716" s="68"/>
      <c r="D716" s="61"/>
      <c r="E716" s="148"/>
      <c r="F716" s="149"/>
      <c r="G716" s="150"/>
      <c r="T716" s="82">
        <v>2016</v>
      </c>
      <c r="U716" s="68" t="s">
        <v>51</v>
      </c>
      <c r="V716" s="74" t="s">
        <v>919</v>
      </c>
      <c r="W716" s="38">
        <v>170</v>
      </c>
      <c r="X716" s="38">
        <v>19</v>
      </c>
      <c r="Y716" s="179">
        <v>11.176470588235301</v>
      </c>
      <c r="AO716" s="32">
        <v>2021</v>
      </c>
      <c r="AP716" s="48" t="s">
        <v>22</v>
      </c>
      <c r="AQ716" s="61">
        <v>460</v>
      </c>
      <c r="AR716" s="61">
        <v>353</v>
      </c>
      <c r="AS716" s="36">
        <v>17.563739376770499</v>
      </c>
    </row>
    <row r="717" spans="2:45" x14ac:dyDescent="0.25">
      <c r="B717" s="82"/>
      <c r="C717" s="68"/>
      <c r="D717" s="61"/>
      <c r="E717" s="148"/>
      <c r="F717" s="149"/>
      <c r="G717" s="150"/>
      <c r="T717" s="82">
        <v>2016</v>
      </c>
      <c r="U717" s="68" t="s">
        <v>78</v>
      </c>
      <c r="V717" s="74" t="s">
        <v>118</v>
      </c>
      <c r="W717" s="38">
        <v>261</v>
      </c>
      <c r="X717" s="38">
        <v>70</v>
      </c>
      <c r="Y717" s="179">
        <v>26.819923371647501</v>
      </c>
      <c r="AO717" s="32">
        <v>2021</v>
      </c>
      <c r="AP717" s="48" t="s">
        <v>68</v>
      </c>
      <c r="AQ717" s="61">
        <v>166</v>
      </c>
      <c r="AR717" s="61">
        <v>424</v>
      </c>
      <c r="AS717" s="36">
        <v>14.3867924528302</v>
      </c>
    </row>
    <row r="718" spans="2:45" x14ac:dyDescent="0.25">
      <c r="B718" s="82"/>
      <c r="C718" s="68"/>
      <c r="D718" s="61"/>
      <c r="E718" s="148"/>
      <c r="F718" s="149"/>
      <c r="G718" s="150"/>
      <c r="T718" s="82">
        <v>2016</v>
      </c>
      <c r="U718" s="68" t="s">
        <v>78</v>
      </c>
      <c r="V718" s="74" t="s">
        <v>919</v>
      </c>
      <c r="W718" s="38">
        <v>355</v>
      </c>
      <c r="X718" s="38">
        <v>45</v>
      </c>
      <c r="Y718" s="179">
        <v>12.6760563380282</v>
      </c>
      <c r="AO718" s="32">
        <v>2021</v>
      </c>
      <c r="AP718" s="48" t="s">
        <v>90</v>
      </c>
      <c r="AQ718" s="61">
        <v>364</v>
      </c>
      <c r="AR718" s="61">
        <v>555</v>
      </c>
      <c r="AS718" s="36">
        <v>21.981981981981999</v>
      </c>
    </row>
    <row r="719" spans="2:45" x14ac:dyDescent="0.25">
      <c r="B719" s="82"/>
      <c r="C719" s="68"/>
      <c r="D719" s="61"/>
      <c r="E719" s="148"/>
      <c r="F719" s="149"/>
      <c r="G719" s="150"/>
      <c r="T719" s="82">
        <v>2016</v>
      </c>
      <c r="U719" s="68" t="s">
        <v>79</v>
      </c>
      <c r="V719" s="74" t="s">
        <v>118</v>
      </c>
      <c r="W719" s="38">
        <v>45</v>
      </c>
      <c r="X719" s="38">
        <v>6</v>
      </c>
      <c r="Y719" s="179">
        <v>13.3333333333333</v>
      </c>
      <c r="AO719" s="32">
        <v>2021</v>
      </c>
      <c r="AP719" s="48" t="s">
        <v>23</v>
      </c>
      <c r="AQ719" s="61">
        <v>353</v>
      </c>
      <c r="AR719" s="61">
        <v>263</v>
      </c>
      <c r="AS719" s="36">
        <v>19.391634980988599</v>
      </c>
    </row>
    <row r="720" spans="2:45" x14ac:dyDescent="0.25">
      <c r="B720" s="82"/>
      <c r="C720" s="68"/>
      <c r="D720" s="61"/>
      <c r="E720" s="148"/>
      <c r="F720" s="149"/>
      <c r="G720" s="150"/>
      <c r="T720" s="82">
        <v>2016</v>
      </c>
      <c r="U720" s="68" t="s">
        <v>79</v>
      </c>
      <c r="V720" s="74" t="s">
        <v>919</v>
      </c>
      <c r="W720" s="38">
        <v>68</v>
      </c>
      <c r="X720" s="38">
        <v>7</v>
      </c>
      <c r="Y720" s="179">
        <v>10.294117647058799</v>
      </c>
      <c r="AO720" s="32">
        <v>2021</v>
      </c>
      <c r="AP720" s="48" t="s">
        <v>38</v>
      </c>
      <c r="AQ720" s="61">
        <v>424</v>
      </c>
      <c r="AR720" s="61">
        <v>235</v>
      </c>
      <c r="AS720" s="36">
        <v>15.319148936170199</v>
      </c>
    </row>
    <row r="721" spans="2:45" x14ac:dyDescent="0.25">
      <c r="B721" s="82"/>
      <c r="C721" s="68"/>
      <c r="D721" s="61"/>
      <c r="E721" s="148"/>
      <c r="F721" s="149"/>
      <c r="G721" s="150"/>
      <c r="T721" s="82">
        <v>2016</v>
      </c>
      <c r="U721" s="68" t="s">
        <v>80</v>
      </c>
      <c r="V721" s="74" t="s">
        <v>118</v>
      </c>
      <c r="W721" s="38">
        <v>83</v>
      </c>
      <c r="X721" s="38">
        <v>23</v>
      </c>
      <c r="Y721" s="179">
        <v>27.710843373494001</v>
      </c>
      <c r="AO721" s="32">
        <v>2021</v>
      </c>
      <c r="AP721" s="48" t="s">
        <v>24</v>
      </c>
      <c r="AQ721" s="61">
        <v>555</v>
      </c>
      <c r="AR721" s="61">
        <v>579</v>
      </c>
      <c r="AS721" s="36">
        <v>17.271157167530198</v>
      </c>
    </row>
    <row r="722" spans="2:45" x14ac:dyDescent="0.25">
      <c r="B722" s="82"/>
      <c r="C722" s="68"/>
      <c r="D722" s="61"/>
      <c r="E722" s="148"/>
      <c r="F722" s="149"/>
      <c r="G722" s="150"/>
      <c r="T722" s="82">
        <v>2016</v>
      </c>
      <c r="U722" s="68" t="s">
        <v>80</v>
      </c>
      <c r="V722" s="74" t="s">
        <v>919</v>
      </c>
      <c r="W722" s="38">
        <v>130</v>
      </c>
      <c r="X722" s="38">
        <v>27</v>
      </c>
      <c r="Y722" s="179">
        <v>20.769230769230798</v>
      </c>
      <c r="AO722" s="32">
        <v>2021</v>
      </c>
      <c r="AP722" s="48" t="s">
        <v>25</v>
      </c>
      <c r="AQ722" s="61">
        <v>263</v>
      </c>
      <c r="AR722" s="61">
        <v>253</v>
      </c>
      <c r="AS722" s="36">
        <v>17.786561264822101</v>
      </c>
    </row>
    <row r="723" spans="2:45" x14ac:dyDescent="0.25">
      <c r="B723" s="82"/>
      <c r="C723" s="68"/>
      <c r="D723" s="61"/>
      <c r="E723" s="148"/>
      <c r="F723" s="149"/>
      <c r="G723" s="150"/>
      <c r="T723" s="82">
        <v>2016</v>
      </c>
      <c r="U723" s="68" t="s">
        <v>81</v>
      </c>
      <c r="V723" s="74" t="s">
        <v>118</v>
      </c>
      <c r="W723" s="38">
        <v>63</v>
      </c>
      <c r="X723" s="38">
        <v>10</v>
      </c>
      <c r="Y723" s="179">
        <v>15.8730158730159</v>
      </c>
      <c r="AO723" s="32">
        <v>2021</v>
      </c>
      <c r="AP723" s="48" t="s">
        <v>39</v>
      </c>
      <c r="AQ723" s="61">
        <v>235</v>
      </c>
      <c r="AR723" s="61">
        <v>468</v>
      </c>
      <c r="AS723" s="36">
        <v>20.726495726495699</v>
      </c>
    </row>
    <row r="724" spans="2:45" x14ac:dyDescent="0.25">
      <c r="B724" s="82"/>
      <c r="C724" s="68"/>
      <c r="D724" s="61"/>
      <c r="E724" s="148"/>
      <c r="F724" s="149"/>
      <c r="G724" s="150"/>
      <c r="T724" s="82">
        <v>2016</v>
      </c>
      <c r="U724" s="68" t="s">
        <v>81</v>
      </c>
      <c r="V724" s="74" t="s">
        <v>919</v>
      </c>
      <c r="W724" s="38">
        <v>76</v>
      </c>
      <c r="X724" s="38">
        <v>10</v>
      </c>
      <c r="Y724" s="179">
        <v>13.157894736842101</v>
      </c>
      <c r="AO724" s="32">
        <v>2021</v>
      </c>
      <c r="AP724" s="48" t="s">
        <v>26</v>
      </c>
      <c r="AQ724" s="61">
        <v>579</v>
      </c>
      <c r="AR724" s="61">
        <v>371</v>
      </c>
      <c r="AS724" s="36">
        <v>20.215633423180599</v>
      </c>
    </row>
    <row r="725" spans="2:45" x14ac:dyDescent="0.25">
      <c r="B725" s="82"/>
      <c r="C725" s="68"/>
      <c r="D725" s="61"/>
      <c r="E725" s="148"/>
      <c r="F725" s="149"/>
      <c r="G725" s="150"/>
      <c r="T725" s="82">
        <v>2016</v>
      </c>
      <c r="U725" s="68" t="s">
        <v>52</v>
      </c>
      <c r="V725" s="74" t="s">
        <v>118</v>
      </c>
      <c r="W725" s="38">
        <v>72</v>
      </c>
      <c r="X725" s="38">
        <v>17</v>
      </c>
      <c r="Y725" s="179">
        <v>23.6111111111111</v>
      </c>
      <c r="AO725" s="32">
        <v>2021</v>
      </c>
      <c r="AP725" s="48" t="s">
        <v>58</v>
      </c>
      <c r="AQ725" s="61">
        <v>253</v>
      </c>
      <c r="AR725" s="61">
        <v>420</v>
      </c>
      <c r="AS725" s="36">
        <v>16.428571428571399</v>
      </c>
    </row>
    <row r="726" spans="2:45" x14ac:dyDescent="0.25">
      <c r="B726" s="82"/>
      <c r="C726" s="68"/>
      <c r="D726" s="61"/>
      <c r="E726" s="148"/>
      <c r="F726" s="149"/>
      <c r="G726" s="150"/>
      <c r="T726" s="82">
        <v>2016</v>
      </c>
      <c r="U726" s="68" t="s">
        <v>52</v>
      </c>
      <c r="V726" s="74" t="s">
        <v>919</v>
      </c>
      <c r="W726" s="38">
        <v>62</v>
      </c>
      <c r="X726" s="38">
        <v>9</v>
      </c>
      <c r="Y726" s="179">
        <v>14.5161290322581</v>
      </c>
      <c r="AO726" s="32">
        <v>2021</v>
      </c>
      <c r="AP726" s="48" t="s">
        <v>69</v>
      </c>
      <c r="AQ726" s="61">
        <v>468</v>
      </c>
      <c r="AR726" s="61">
        <v>398</v>
      </c>
      <c r="AS726" s="36">
        <v>19.597989949748701</v>
      </c>
    </row>
    <row r="727" spans="2:45" x14ac:dyDescent="0.25">
      <c r="B727" s="82"/>
      <c r="C727" s="68"/>
      <c r="D727" s="61"/>
      <c r="E727" s="148"/>
      <c r="F727" s="149"/>
      <c r="G727" s="150"/>
      <c r="T727" s="82">
        <v>2016</v>
      </c>
      <c r="U727" s="68" t="s">
        <v>98</v>
      </c>
      <c r="V727" s="74" t="s">
        <v>118</v>
      </c>
      <c r="W727" s="38">
        <v>251</v>
      </c>
      <c r="X727" s="38">
        <v>73</v>
      </c>
      <c r="Y727" s="179">
        <v>29.0836653386454</v>
      </c>
      <c r="AO727" s="32">
        <v>2021</v>
      </c>
      <c r="AP727" s="48" t="s">
        <v>40</v>
      </c>
      <c r="AQ727" s="61">
        <v>371</v>
      </c>
      <c r="AR727" s="61">
        <v>388</v>
      </c>
      <c r="AS727" s="36">
        <v>26.5463917525773</v>
      </c>
    </row>
    <row r="728" spans="2:45" x14ac:dyDescent="0.25">
      <c r="B728" s="82"/>
      <c r="C728" s="68"/>
      <c r="D728" s="61"/>
      <c r="E728" s="148"/>
      <c r="F728" s="149"/>
      <c r="G728" s="150"/>
      <c r="T728" s="82">
        <v>2016</v>
      </c>
      <c r="U728" s="68" t="s">
        <v>98</v>
      </c>
      <c r="V728" s="74" t="s">
        <v>919</v>
      </c>
      <c r="W728" s="38">
        <v>286</v>
      </c>
      <c r="X728" s="38">
        <v>56</v>
      </c>
      <c r="Y728" s="179">
        <v>19.580419580419601</v>
      </c>
      <c r="AO728" s="32">
        <v>2021</v>
      </c>
      <c r="AP728" s="48" t="s">
        <v>41</v>
      </c>
      <c r="AQ728" s="61">
        <v>420</v>
      </c>
      <c r="AR728" s="61">
        <v>516</v>
      </c>
      <c r="AS728" s="36">
        <v>11.6279069767442</v>
      </c>
    </row>
    <row r="729" spans="2:45" x14ac:dyDescent="0.25">
      <c r="B729" s="82"/>
      <c r="C729" s="68"/>
      <c r="D729" s="61"/>
      <c r="E729" s="148"/>
      <c r="F729" s="149"/>
      <c r="G729" s="150"/>
      <c r="T729" s="82">
        <v>2016</v>
      </c>
      <c r="U729" s="68" t="s">
        <v>53</v>
      </c>
      <c r="V729" s="74" t="s">
        <v>118</v>
      </c>
      <c r="W729" s="38">
        <v>77</v>
      </c>
      <c r="X729" s="38">
        <v>20</v>
      </c>
      <c r="Y729" s="179">
        <v>25.974025974025999</v>
      </c>
      <c r="AO729" s="32">
        <v>2021</v>
      </c>
      <c r="AP729" s="48" t="s">
        <v>27</v>
      </c>
      <c r="AQ729" s="61">
        <v>398</v>
      </c>
      <c r="AR729" s="61">
        <v>379</v>
      </c>
      <c r="AS729" s="36">
        <v>16.886543535620099</v>
      </c>
    </row>
    <row r="730" spans="2:45" x14ac:dyDescent="0.25">
      <c r="B730" s="82"/>
      <c r="C730" s="68"/>
      <c r="D730" s="61"/>
      <c r="E730" s="148"/>
      <c r="F730" s="149"/>
      <c r="G730" s="150"/>
      <c r="T730" s="82">
        <v>2016</v>
      </c>
      <c r="U730" s="68" t="s">
        <v>53</v>
      </c>
      <c r="V730" s="74" t="s">
        <v>919</v>
      </c>
      <c r="W730" s="38">
        <v>115</v>
      </c>
      <c r="X730" s="38">
        <v>12</v>
      </c>
      <c r="Y730" s="179">
        <v>10.4347826086957</v>
      </c>
      <c r="AO730" s="32">
        <v>2021</v>
      </c>
      <c r="AP730" s="48" t="s">
        <v>28</v>
      </c>
      <c r="AQ730" s="61">
        <v>388</v>
      </c>
      <c r="AR730" s="61">
        <v>323</v>
      </c>
      <c r="AS730" s="36">
        <v>21.981424148606798</v>
      </c>
    </row>
    <row r="731" spans="2:45" x14ac:dyDescent="0.25">
      <c r="B731" s="82"/>
      <c r="C731" s="68"/>
      <c r="D731" s="61"/>
      <c r="E731" s="148"/>
      <c r="F731" s="149"/>
      <c r="G731" s="150"/>
      <c r="T731" s="82">
        <v>2016</v>
      </c>
      <c r="U731" s="68" t="s">
        <v>99</v>
      </c>
      <c r="V731" s="74" t="s">
        <v>118</v>
      </c>
      <c r="W731" s="38">
        <v>241</v>
      </c>
      <c r="X731" s="38">
        <v>84</v>
      </c>
      <c r="Y731" s="179">
        <v>34.854771784232398</v>
      </c>
      <c r="AO731" s="32">
        <v>2021</v>
      </c>
      <c r="AP731" s="48" t="s">
        <v>29</v>
      </c>
      <c r="AQ731" s="61">
        <v>516</v>
      </c>
      <c r="AR731" s="61">
        <v>271</v>
      </c>
      <c r="AS731" s="36">
        <v>18.819188191881899</v>
      </c>
    </row>
    <row r="732" spans="2:45" x14ac:dyDescent="0.25">
      <c r="B732" s="82"/>
      <c r="C732" s="68"/>
      <c r="D732" s="61"/>
      <c r="E732" s="148"/>
      <c r="F732" s="149"/>
      <c r="G732" s="150"/>
      <c r="T732" s="82">
        <v>2016</v>
      </c>
      <c r="U732" s="68" t="s">
        <v>99</v>
      </c>
      <c r="V732" s="74" t="s">
        <v>919</v>
      </c>
      <c r="W732" s="38">
        <v>403</v>
      </c>
      <c r="X732" s="38">
        <v>75</v>
      </c>
      <c r="Y732" s="179">
        <v>18.610421836228301</v>
      </c>
      <c r="AO732" s="32">
        <v>2021</v>
      </c>
      <c r="AP732" s="48" t="s">
        <v>42</v>
      </c>
      <c r="AQ732" s="61">
        <v>379</v>
      </c>
      <c r="AR732" s="61">
        <v>218</v>
      </c>
      <c r="AS732" s="36">
        <v>27.5229357798165</v>
      </c>
    </row>
    <row r="733" spans="2:45" x14ac:dyDescent="0.25">
      <c r="B733" s="82"/>
      <c r="C733" s="68"/>
      <c r="D733" s="61"/>
      <c r="E733" s="148"/>
      <c r="F733" s="149"/>
      <c r="G733" s="150"/>
      <c r="T733" s="82">
        <v>2016</v>
      </c>
      <c r="U733" s="68" t="s">
        <v>64</v>
      </c>
      <c r="V733" s="74" t="s">
        <v>118</v>
      </c>
      <c r="W733" s="38">
        <v>143</v>
      </c>
      <c r="X733" s="38">
        <v>30</v>
      </c>
      <c r="Y733" s="179">
        <v>20.979020979021001</v>
      </c>
      <c r="AO733" s="32">
        <v>2021</v>
      </c>
      <c r="AP733" s="48" t="s">
        <v>30</v>
      </c>
      <c r="AQ733" s="61">
        <v>323</v>
      </c>
      <c r="AR733" s="61">
        <v>133</v>
      </c>
      <c r="AS733" s="36">
        <v>21.804511278195498</v>
      </c>
    </row>
    <row r="734" spans="2:45" x14ac:dyDescent="0.25">
      <c r="B734" s="82"/>
      <c r="C734" s="68"/>
      <c r="D734" s="61"/>
      <c r="E734" s="148"/>
      <c r="F734" s="149"/>
      <c r="G734" s="150"/>
      <c r="T734" s="82">
        <v>2016</v>
      </c>
      <c r="U734" s="68" t="s">
        <v>64</v>
      </c>
      <c r="V734" s="74" t="s">
        <v>919</v>
      </c>
      <c r="W734" s="38">
        <v>116</v>
      </c>
      <c r="X734" s="38">
        <v>14</v>
      </c>
      <c r="Y734" s="179">
        <v>12.0689655172414</v>
      </c>
      <c r="AO734" s="32">
        <v>2021</v>
      </c>
      <c r="AP734" s="48" t="s">
        <v>59</v>
      </c>
      <c r="AQ734" s="61">
        <v>271</v>
      </c>
      <c r="AR734" s="61">
        <v>213</v>
      </c>
      <c r="AS734" s="36">
        <v>15.492957746478901</v>
      </c>
    </row>
    <row r="735" spans="2:45" x14ac:dyDescent="0.25">
      <c r="B735" s="82"/>
      <c r="C735" s="68"/>
      <c r="D735" s="61"/>
      <c r="E735" s="148"/>
      <c r="F735" s="149"/>
      <c r="G735" s="150"/>
      <c r="T735" s="82">
        <v>2016</v>
      </c>
      <c r="U735" s="68" t="s">
        <v>100</v>
      </c>
      <c r="V735" s="74" t="s">
        <v>118</v>
      </c>
      <c r="W735" s="38">
        <v>156</v>
      </c>
      <c r="X735" s="38">
        <v>73</v>
      </c>
      <c r="Y735" s="179">
        <v>46.794871794871803</v>
      </c>
      <c r="AO735" s="32">
        <v>2021</v>
      </c>
      <c r="AP735" s="48" t="s">
        <v>70</v>
      </c>
      <c r="AQ735" s="61">
        <v>218</v>
      </c>
      <c r="AR735" s="61">
        <v>345</v>
      </c>
      <c r="AS735" s="36">
        <v>21.159420289855099</v>
      </c>
    </row>
    <row r="736" spans="2:45" x14ac:dyDescent="0.25">
      <c r="B736" s="82"/>
      <c r="C736" s="68"/>
      <c r="D736" s="61"/>
      <c r="E736" s="148"/>
      <c r="F736" s="149"/>
      <c r="G736" s="150"/>
      <c r="T736" s="82">
        <v>2016</v>
      </c>
      <c r="U736" s="68" t="s">
        <v>100</v>
      </c>
      <c r="V736" s="74" t="s">
        <v>919</v>
      </c>
      <c r="W736" s="38">
        <v>227</v>
      </c>
      <c r="X736" s="38">
        <v>63</v>
      </c>
      <c r="Y736" s="179">
        <v>27.753303964757698</v>
      </c>
      <c r="AO736" s="32">
        <v>2021</v>
      </c>
      <c r="AP736" s="48" t="s">
        <v>91</v>
      </c>
      <c r="AQ736" s="61">
        <v>133</v>
      </c>
      <c r="AR736" s="61">
        <v>233</v>
      </c>
      <c r="AS736" s="36">
        <v>15.021459227467799</v>
      </c>
    </row>
    <row r="737" spans="2:45" x14ac:dyDescent="0.25">
      <c r="B737" s="82"/>
      <c r="C737" s="68"/>
      <c r="D737" s="61"/>
      <c r="E737" s="148"/>
      <c r="F737" s="149"/>
      <c r="G737" s="150"/>
      <c r="T737" s="82">
        <v>2016</v>
      </c>
      <c r="U737" s="68" t="s">
        <v>35</v>
      </c>
      <c r="V737" s="74" t="s">
        <v>118</v>
      </c>
      <c r="W737" s="38">
        <v>163</v>
      </c>
      <c r="X737" s="38">
        <v>51</v>
      </c>
      <c r="Y737" s="179">
        <v>31.2883435582822</v>
      </c>
      <c r="AO737" s="32">
        <v>2021</v>
      </c>
      <c r="AP737" s="48" t="s">
        <v>92</v>
      </c>
      <c r="AQ737" s="61">
        <v>213</v>
      </c>
      <c r="AR737" s="61">
        <v>750</v>
      </c>
      <c r="AS737" s="36">
        <v>14.266666666666699</v>
      </c>
    </row>
    <row r="738" spans="2:45" x14ac:dyDescent="0.25">
      <c r="B738" s="82"/>
      <c r="C738" s="68"/>
      <c r="D738" s="61"/>
      <c r="E738" s="148"/>
      <c r="F738" s="149"/>
      <c r="G738" s="150"/>
      <c r="T738" s="82">
        <v>2016</v>
      </c>
      <c r="U738" s="68" t="s">
        <v>35</v>
      </c>
      <c r="V738" s="74" t="s">
        <v>919</v>
      </c>
      <c r="W738" s="38">
        <v>176</v>
      </c>
      <c r="X738" s="38">
        <v>19</v>
      </c>
      <c r="Y738" s="179">
        <v>10.795454545454501</v>
      </c>
      <c r="AO738" s="32">
        <v>2021</v>
      </c>
      <c r="AP738" s="48" t="s">
        <v>31</v>
      </c>
      <c r="AQ738" s="61">
        <v>345</v>
      </c>
      <c r="AR738" s="61">
        <v>2625</v>
      </c>
      <c r="AS738" s="36">
        <v>17.904761904761902</v>
      </c>
    </row>
    <row r="739" spans="2:45" x14ac:dyDescent="0.25">
      <c r="B739" s="82"/>
      <c r="C739" s="68"/>
      <c r="D739" s="61"/>
      <c r="E739" s="148"/>
      <c r="F739" s="149"/>
      <c r="G739" s="150"/>
      <c r="T739" s="82">
        <v>2016</v>
      </c>
      <c r="U739" s="68" t="s">
        <v>36</v>
      </c>
      <c r="V739" s="74" t="s">
        <v>118</v>
      </c>
      <c r="W739" s="38">
        <v>28</v>
      </c>
      <c r="X739" s="38">
        <v>9</v>
      </c>
      <c r="Y739" s="179">
        <v>32.142857142857203</v>
      </c>
      <c r="AO739" s="32">
        <v>2021</v>
      </c>
      <c r="AP739" s="48" t="s">
        <v>71</v>
      </c>
      <c r="AQ739" s="61">
        <v>233</v>
      </c>
      <c r="AR739" s="61">
        <v>394</v>
      </c>
      <c r="AS739" s="36">
        <v>12.944162436548201</v>
      </c>
    </row>
    <row r="740" spans="2:45" x14ac:dyDescent="0.25">
      <c r="B740" s="82"/>
      <c r="C740" s="68"/>
      <c r="D740" s="61"/>
      <c r="E740" s="148"/>
      <c r="F740" s="149"/>
      <c r="G740" s="150"/>
      <c r="T740" s="82">
        <v>2016</v>
      </c>
      <c r="U740" s="68" t="s">
        <v>36</v>
      </c>
      <c r="V740" s="74" t="s">
        <v>919</v>
      </c>
      <c r="W740" s="38">
        <v>48</v>
      </c>
      <c r="X740" s="38">
        <v>7</v>
      </c>
      <c r="Y740" s="179">
        <v>14.5833333333333</v>
      </c>
      <c r="AO740" s="32">
        <v>2021</v>
      </c>
      <c r="AP740" s="48" t="s">
        <v>93</v>
      </c>
      <c r="AQ740" s="61">
        <v>750</v>
      </c>
      <c r="AR740" s="61">
        <v>199</v>
      </c>
      <c r="AS740" s="36">
        <v>17.587939698492502</v>
      </c>
    </row>
    <row r="741" spans="2:45" x14ac:dyDescent="0.25">
      <c r="B741" s="82"/>
      <c r="C741" s="68"/>
      <c r="D741" s="61"/>
      <c r="E741" s="148"/>
      <c r="F741" s="149"/>
      <c r="G741" s="150"/>
      <c r="T741" s="82">
        <v>2016</v>
      </c>
      <c r="U741" s="68" t="s">
        <v>101</v>
      </c>
      <c r="V741" s="74" t="s">
        <v>118</v>
      </c>
      <c r="W741" s="38">
        <v>180</v>
      </c>
      <c r="X741" s="38">
        <v>63</v>
      </c>
      <c r="Y741" s="179">
        <v>35</v>
      </c>
      <c r="AO741" s="32">
        <v>2021</v>
      </c>
      <c r="AP741" s="48" t="s">
        <v>72</v>
      </c>
      <c r="AQ741" s="61">
        <v>2625</v>
      </c>
      <c r="AR741" s="61">
        <v>201</v>
      </c>
      <c r="AS741" s="36">
        <v>12.935323383084601</v>
      </c>
    </row>
    <row r="742" spans="2:45" x14ac:dyDescent="0.25">
      <c r="B742" s="82"/>
      <c r="C742" s="68"/>
      <c r="D742" s="61"/>
      <c r="E742" s="148"/>
      <c r="F742" s="149"/>
      <c r="G742" s="150"/>
      <c r="T742" s="82">
        <v>2016</v>
      </c>
      <c r="U742" s="68" t="s">
        <v>101</v>
      </c>
      <c r="V742" s="74" t="s">
        <v>919</v>
      </c>
      <c r="W742" s="38">
        <v>196</v>
      </c>
      <c r="X742" s="38">
        <v>36</v>
      </c>
      <c r="Y742" s="179">
        <v>18.367346938775501</v>
      </c>
      <c r="AO742" s="32">
        <v>2021</v>
      </c>
      <c r="AP742" s="48" t="s">
        <v>43</v>
      </c>
      <c r="AQ742" s="61">
        <v>394</v>
      </c>
      <c r="AR742" s="61">
        <v>122</v>
      </c>
      <c r="AS742" s="36">
        <v>27.868852459016399</v>
      </c>
    </row>
    <row r="743" spans="2:45" x14ac:dyDescent="0.25">
      <c r="B743" s="82"/>
      <c r="C743" s="68"/>
      <c r="D743" s="61"/>
      <c r="E743" s="148"/>
      <c r="F743" s="149"/>
      <c r="G743" s="150"/>
      <c r="T743" s="82">
        <v>2016</v>
      </c>
      <c r="U743" s="68" t="s">
        <v>102</v>
      </c>
      <c r="V743" s="74" t="s">
        <v>118</v>
      </c>
      <c r="W743" s="38">
        <v>146</v>
      </c>
      <c r="X743" s="38">
        <v>46</v>
      </c>
      <c r="Y743" s="179">
        <v>31.5068493150685</v>
      </c>
      <c r="AO743" s="32">
        <v>2021</v>
      </c>
      <c r="AP743" s="48" t="s">
        <v>73</v>
      </c>
      <c r="AQ743" s="61">
        <v>199</v>
      </c>
      <c r="AR743" s="61">
        <v>313</v>
      </c>
      <c r="AS743" s="36">
        <v>20.766773162939302</v>
      </c>
    </row>
    <row r="744" spans="2:45" x14ac:dyDescent="0.25">
      <c r="B744" s="82"/>
      <c r="C744" s="68"/>
      <c r="D744" s="61"/>
      <c r="E744" s="148"/>
      <c r="F744" s="149"/>
      <c r="G744" s="150"/>
      <c r="T744" s="82">
        <v>2016</v>
      </c>
      <c r="U744" s="68" t="s">
        <v>102</v>
      </c>
      <c r="V744" s="74" t="s">
        <v>919</v>
      </c>
      <c r="W744" s="38">
        <v>192</v>
      </c>
      <c r="X744" s="38">
        <v>26</v>
      </c>
      <c r="Y744" s="179">
        <v>13.5416666666667</v>
      </c>
      <c r="AO744" s="32">
        <v>2021</v>
      </c>
      <c r="AP744" s="48" t="s">
        <v>32</v>
      </c>
      <c r="AQ744" s="61">
        <v>201</v>
      </c>
      <c r="AR744" s="61">
        <v>419</v>
      </c>
      <c r="AS744" s="36">
        <v>14.5584725536993</v>
      </c>
    </row>
    <row r="745" spans="2:45" x14ac:dyDescent="0.25">
      <c r="B745" s="82"/>
      <c r="C745" s="68"/>
      <c r="D745" s="61"/>
      <c r="E745" s="148"/>
      <c r="F745" s="149"/>
      <c r="G745" s="150"/>
      <c r="T745" s="82">
        <v>2016</v>
      </c>
      <c r="U745" s="68" t="s">
        <v>103</v>
      </c>
      <c r="V745" s="74" t="s">
        <v>118</v>
      </c>
      <c r="W745" s="38">
        <v>354</v>
      </c>
      <c r="X745" s="38">
        <v>68</v>
      </c>
      <c r="Y745" s="179">
        <v>19.209039548022599</v>
      </c>
      <c r="AO745" s="32">
        <v>2021</v>
      </c>
      <c r="AP745" s="48" t="s">
        <v>61</v>
      </c>
      <c r="AQ745" s="61">
        <v>122</v>
      </c>
      <c r="AR745" s="61">
        <v>244</v>
      </c>
      <c r="AS745" s="36">
        <v>12.7049180327869</v>
      </c>
    </row>
    <row r="746" spans="2:45" x14ac:dyDescent="0.25">
      <c r="B746" s="82"/>
      <c r="C746" s="68"/>
      <c r="D746" s="61"/>
      <c r="E746" s="148"/>
      <c r="F746" s="149"/>
      <c r="G746" s="150"/>
      <c r="T746" s="82">
        <v>2016</v>
      </c>
      <c r="U746" s="68" t="s">
        <v>103</v>
      </c>
      <c r="V746" s="74" t="s">
        <v>919</v>
      </c>
      <c r="W746" s="38">
        <v>428</v>
      </c>
      <c r="X746" s="38">
        <v>41</v>
      </c>
      <c r="Y746" s="179">
        <v>9.5794392523364493</v>
      </c>
      <c r="AO746" s="32">
        <v>2021</v>
      </c>
      <c r="AP746" s="48" t="s">
        <v>94</v>
      </c>
      <c r="AQ746" s="61">
        <v>313</v>
      </c>
      <c r="AR746" s="61">
        <v>346</v>
      </c>
      <c r="AS746" s="36">
        <v>15.606936416185</v>
      </c>
    </row>
    <row r="747" spans="2:45" x14ac:dyDescent="0.25">
      <c r="B747" s="82"/>
      <c r="C747" s="68"/>
      <c r="D747" s="61"/>
      <c r="E747" s="148"/>
      <c r="F747" s="149"/>
      <c r="G747" s="150"/>
      <c r="T747" s="82">
        <v>2016</v>
      </c>
      <c r="U747" s="68" t="s">
        <v>65</v>
      </c>
      <c r="V747" s="74" t="s">
        <v>118</v>
      </c>
      <c r="W747" s="38">
        <v>117</v>
      </c>
      <c r="X747" s="38">
        <v>17</v>
      </c>
      <c r="Y747" s="179">
        <v>14.5299145299145</v>
      </c>
      <c r="AO747" s="32">
        <v>2021</v>
      </c>
      <c r="AP747" s="48" t="s">
        <v>62</v>
      </c>
      <c r="AQ747" s="61">
        <v>419</v>
      </c>
      <c r="AR747" s="61">
        <v>145</v>
      </c>
      <c r="AS747" s="36">
        <v>15.862068965517199</v>
      </c>
    </row>
    <row r="748" spans="2:45" x14ac:dyDescent="0.25">
      <c r="B748" s="82"/>
      <c r="C748" s="68"/>
      <c r="D748" s="61"/>
      <c r="E748" s="148"/>
      <c r="F748" s="149"/>
      <c r="G748" s="150"/>
      <c r="T748" s="82">
        <v>2016</v>
      </c>
      <c r="U748" s="68" t="s">
        <v>65</v>
      </c>
      <c r="V748" s="74" t="s">
        <v>919</v>
      </c>
      <c r="W748" s="38">
        <v>97</v>
      </c>
      <c r="X748" s="38">
        <v>16</v>
      </c>
      <c r="Y748" s="179">
        <v>16.494845360824701</v>
      </c>
      <c r="AO748" s="32">
        <v>2021</v>
      </c>
      <c r="AP748" s="48" t="s">
        <v>44</v>
      </c>
      <c r="AQ748" s="61">
        <v>244</v>
      </c>
      <c r="AR748" s="61">
        <v>226</v>
      </c>
      <c r="AS748" s="36">
        <v>22.566371681415902</v>
      </c>
    </row>
    <row r="749" spans="2:45" x14ac:dyDescent="0.25">
      <c r="B749" s="82"/>
      <c r="C749" s="68"/>
      <c r="D749" s="61"/>
      <c r="E749" s="148"/>
      <c r="F749" s="149"/>
      <c r="G749" s="150"/>
      <c r="T749" s="82">
        <v>2016</v>
      </c>
      <c r="U749" s="68" t="s">
        <v>54</v>
      </c>
      <c r="V749" s="74" t="s">
        <v>118</v>
      </c>
      <c r="W749" s="38">
        <v>307</v>
      </c>
      <c r="X749" s="38">
        <v>62</v>
      </c>
      <c r="Y749" s="179">
        <v>20.1954397394137</v>
      </c>
      <c r="AO749" s="32">
        <v>2021</v>
      </c>
      <c r="AP749" s="48" t="s">
        <v>95</v>
      </c>
      <c r="AQ749" s="61">
        <v>346</v>
      </c>
      <c r="AR749" s="61">
        <v>239</v>
      </c>
      <c r="AS749" s="36">
        <v>16.317991631799199</v>
      </c>
    </row>
    <row r="750" spans="2:45" x14ac:dyDescent="0.25">
      <c r="B750" s="82"/>
      <c r="C750" s="68"/>
      <c r="D750" s="61"/>
      <c r="E750" s="148"/>
      <c r="F750" s="149"/>
      <c r="G750" s="150"/>
      <c r="T750" s="82">
        <v>2016</v>
      </c>
      <c r="U750" s="68" t="s">
        <v>54</v>
      </c>
      <c r="V750" s="74" t="s">
        <v>919</v>
      </c>
      <c r="W750" s="38">
        <v>332</v>
      </c>
      <c r="X750" s="38">
        <v>42</v>
      </c>
      <c r="Y750" s="179">
        <v>12.6506024096386</v>
      </c>
      <c r="AO750" s="32">
        <v>2021</v>
      </c>
      <c r="AP750" s="48" t="s">
        <v>96</v>
      </c>
      <c r="AQ750" s="61">
        <v>145</v>
      </c>
      <c r="AR750" s="61">
        <v>297</v>
      </c>
      <c r="AS750" s="36">
        <v>15.1515151515152</v>
      </c>
    </row>
    <row r="751" spans="2:45" x14ac:dyDescent="0.25">
      <c r="B751" s="82"/>
      <c r="C751" s="68"/>
      <c r="D751" s="61"/>
      <c r="E751" s="148"/>
      <c r="F751" s="149"/>
      <c r="G751" s="150"/>
      <c r="T751" s="82">
        <v>2016</v>
      </c>
      <c r="U751" s="68" t="s">
        <v>82</v>
      </c>
      <c r="V751" s="74" t="s">
        <v>118</v>
      </c>
      <c r="W751" s="38">
        <v>133</v>
      </c>
      <c r="X751" s="38">
        <v>36</v>
      </c>
      <c r="Y751" s="179">
        <v>27.067669172932298</v>
      </c>
      <c r="AO751" s="32">
        <v>2021</v>
      </c>
      <c r="AP751" s="48" t="s">
        <v>74</v>
      </c>
      <c r="AQ751" s="61">
        <v>226</v>
      </c>
      <c r="AR751" s="61">
        <v>467</v>
      </c>
      <c r="AS751" s="36">
        <v>16.059957173447501</v>
      </c>
    </row>
    <row r="752" spans="2:45" x14ac:dyDescent="0.25">
      <c r="B752" s="82"/>
      <c r="C752" s="68"/>
      <c r="D752" s="61"/>
      <c r="E752" s="148"/>
      <c r="F752" s="149"/>
      <c r="G752" s="150"/>
      <c r="T752" s="82">
        <v>2016</v>
      </c>
      <c r="U752" s="68" t="s">
        <v>82</v>
      </c>
      <c r="V752" s="74" t="s">
        <v>919</v>
      </c>
      <c r="W752" s="38">
        <v>127</v>
      </c>
      <c r="X752" s="38">
        <v>22</v>
      </c>
      <c r="Y752" s="179">
        <v>17.3228346456693</v>
      </c>
      <c r="AO752" s="32">
        <v>2021</v>
      </c>
      <c r="AP752" s="48" t="s">
        <v>45</v>
      </c>
      <c r="AQ752" s="61">
        <v>239</v>
      </c>
      <c r="AR752" s="61">
        <v>121</v>
      </c>
      <c r="AS752" s="36">
        <v>18.181818181818201</v>
      </c>
    </row>
    <row r="753" spans="2:45" x14ac:dyDescent="0.25">
      <c r="B753" s="82"/>
      <c r="C753" s="68"/>
      <c r="D753" s="61"/>
      <c r="E753" s="148"/>
      <c r="F753" s="149"/>
      <c r="G753" s="150"/>
      <c r="T753" s="82">
        <v>2016</v>
      </c>
      <c r="U753" s="68" t="s">
        <v>104</v>
      </c>
      <c r="V753" s="74" t="s">
        <v>118</v>
      </c>
      <c r="W753" s="38">
        <v>50</v>
      </c>
      <c r="X753" s="38">
        <v>8</v>
      </c>
      <c r="Y753" s="179">
        <v>16</v>
      </c>
      <c r="AO753" s="32">
        <v>2021</v>
      </c>
      <c r="AP753" s="48" t="s">
        <v>97</v>
      </c>
      <c r="AQ753" s="61">
        <v>297</v>
      </c>
      <c r="AR753" s="61">
        <v>1538</v>
      </c>
      <c r="AS753" s="36">
        <v>17.490247074122198</v>
      </c>
    </row>
    <row r="754" spans="2:45" x14ac:dyDescent="0.25">
      <c r="B754" s="82"/>
      <c r="C754" s="68"/>
      <c r="D754" s="61"/>
      <c r="E754" s="148"/>
      <c r="F754" s="149"/>
      <c r="G754" s="150"/>
      <c r="T754" s="82">
        <v>2016</v>
      </c>
      <c r="U754" s="68" t="s">
        <v>104</v>
      </c>
      <c r="V754" s="74" t="s">
        <v>919</v>
      </c>
      <c r="W754" s="38">
        <v>33</v>
      </c>
      <c r="X754" s="38" t="s">
        <v>137</v>
      </c>
      <c r="Y754" s="179" t="s">
        <v>137</v>
      </c>
      <c r="AO754" s="32">
        <v>2021</v>
      </c>
      <c r="AP754" s="48" t="s">
        <v>75</v>
      </c>
      <c r="AQ754" s="61">
        <v>467</v>
      </c>
      <c r="AR754" s="61">
        <v>258</v>
      </c>
      <c r="AS754" s="36">
        <v>14.3410852713178</v>
      </c>
    </row>
    <row r="755" spans="2:45" x14ac:dyDescent="0.25">
      <c r="B755" s="82"/>
      <c r="C755" s="68"/>
      <c r="D755" s="61"/>
      <c r="E755" s="148"/>
      <c r="F755" s="149"/>
      <c r="G755" s="150"/>
      <c r="T755" s="82">
        <v>2016</v>
      </c>
      <c r="U755" s="68" t="s">
        <v>83</v>
      </c>
      <c r="V755" s="74" t="s">
        <v>118</v>
      </c>
      <c r="W755" s="38">
        <v>178</v>
      </c>
      <c r="X755" s="38">
        <v>66</v>
      </c>
      <c r="Y755" s="179">
        <v>37.078651685393297</v>
      </c>
      <c r="AO755" s="32">
        <v>2021</v>
      </c>
      <c r="AP755" s="48" t="s">
        <v>46</v>
      </c>
      <c r="AQ755" s="61">
        <v>121</v>
      </c>
      <c r="AR755" s="61">
        <v>613</v>
      </c>
      <c r="AS755" s="36">
        <v>20.391517128874401</v>
      </c>
    </row>
    <row r="756" spans="2:45" x14ac:dyDescent="0.25">
      <c r="B756" s="82"/>
      <c r="C756" s="68"/>
      <c r="D756" s="61"/>
      <c r="E756" s="148"/>
      <c r="F756" s="149"/>
      <c r="G756" s="150"/>
      <c r="T756" s="82">
        <v>2016</v>
      </c>
      <c r="U756" s="68" t="s">
        <v>83</v>
      </c>
      <c r="V756" s="74" t="s">
        <v>919</v>
      </c>
      <c r="W756" s="38">
        <v>257</v>
      </c>
      <c r="X756" s="38">
        <v>63</v>
      </c>
      <c r="Y756" s="179">
        <v>24.5136186770428</v>
      </c>
      <c r="AO756" s="32">
        <v>2021</v>
      </c>
      <c r="AP756" s="48" t="s">
        <v>63</v>
      </c>
      <c r="AQ756" s="61">
        <v>1538</v>
      </c>
      <c r="AR756" s="61">
        <v>166</v>
      </c>
      <c r="AS756" s="36">
        <v>18.0722891566265</v>
      </c>
    </row>
    <row r="757" spans="2:45" x14ac:dyDescent="0.25">
      <c r="B757" s="82"/>
      <c r="C757" s="68"/>
      <c r="D757" s="61"/>
      <c r="E757" s="148"/>
      <c r="F757" s="149"/>
      <c r="G757" s="150"/>
      <c r="T757" s="82">
        <v>2016</v>
      </c>
      <c r="U757" s="68" t="s">
        <v>55</v>
      </c>
      <c r="V757" s="74" t="s">
        <v>118</v>
      </c>
      <c r="W757" s="38">
        <v>569</v>
      </c>
      <c r="X757" s="38">
        <v>111</v>
      </c>
      <c r="Y757" s="179">
        <v>19.507908611599301</v>
      </c>
      <c r="AO757" s="32">
        <v>2021</v>
      </c>
      <c r="AP757" s="48" t="s">
        <v>47</v>
      </c>
      <c r="AQ757" s="61">
        <v>258</v>
      </c>
      <c r="AR757" s="61">
        <v>336</v>
      </c>
      <c r="AS757" s="36">
        <v>22.9166666666667</v>
      </c>
    </row>
    <row r="758" spans="2:45" x14ac:dyDescent="0.25">
      <c r="B758" s="82"/>
      <c r="C758" s="68"/>
      <c r="D758" s="61"/>
      <c r="E758" s="148"/>
      <c r="F758" s="149"/>
      <c r="G758" s="150"/>
      <c r="T758" s="82">
        <v>2016</v>
      </c>
      <c r="U758" s="68" t="s">
        <v>55</v>
      </c>
      <c r="V758" s="74" t="s">
        <v>919</v>
      </c>
      <c r="W758" s="38">
        <v>568</v>
      </c>
      <c r="X758" s="38">
        <v>52</v>
      </c>
      <c r="Y758" s="179">
        <v>9.1549295774647899</v>
      </c>
      <c r="AO758" s="32">
        <v>2021</v>
      </c>
      <c r="AP758" s="48" t="s">
        <v>76</v>
      </c>
      <c r="AQ758" s="61">
        <v>613</v>
      </c>
      <c r="AR758" s="61">
        <v>200</v>
      </c>
      <c r="AS758" s="36">
        <v>26.5</v>
      </c>
    </row>
    <row r="759" spans="2:45" x14ac:dyDescent="0.25">
      <c r="B759" s="82"/>
      <c r="C759" s="68"/>
      <c r="D759" s="61"/>
      <c r="E759" s="148"/>
      <c r="F759" s="149"/>
      <c r="G759" s="150"/>
      <c r="T759" s="82">
        <v>2016</v>
      </c>
      <c r="U759" s="68" t="s">
        <v>110</v>
      </c>
      <c r="V759" s="74" t="s">
        <v>118</v>
      </c>
      <c r="W759" s="38">
        <v>941</v>
      </c>
      <c r="X759" s="38">
        <v>198</v>
      </c>
      <c r="Y759" s="179">
        <v>21.041445270988302</v>
      </c>
      <c r="AO759" s="32">
        <v>2021</v>
      </c>
      <c r="AP759" s="48" t="s">
        <v>77</v>
      </c>
      <c r="AQ759" s="61">
        <v>166</v>
      </c>
      <c r="AR759" s="61">
        <v>669</v>
      </c>
      <c r="AS759" s="36">
        <v>10.1644245142003</v>
      </c>
    </row>
    <row r="760" spans="2:45" x14ac:dyDescent="0.25">
      <c r="B760" s="82"/>
      <c r="C760" s="68"/>
      <c r="D760" s="61"/>
      <c r="E760" s="148"/>
      <c r="F760" s="149"/>
      <c r="G760" s="150"/>
      <c r="T760" s="82">
        <v>2016</v>
      </c>
      <c r="U760" s="68" t="s">
        <v>110</v>
      </c>
      <c r="V760" s="74" t="s">
        <v>919</v>
      </c>
      <c r="W760" s="38">
        <v>772</v>
      </c>
      <c r="X760" s="38">
        <v>84</v>
      </c>
      <c r="Y760" s="179">
        <v>10.880829015544</v>
      </c>
      <c r="AO760" s="32">
        <v>2021</v>
      </c>
      <c r="AP760" s="48" t="s">
        <v>33</v>
      </c>
      <c r="AQ760" s="61">
        <v>336</v>
      </c>
      <c r="AR760" s="61">
        <v>479</v>
      </c>
      <c r="AS760" s="36">
        <v>15.031315240083501</v>
      </c>
    </row>
    <row r="761" spans="2:45" x14ac:dyDescent="0.25">
      <c r="B761" s="82"/>
      <c r="C761" s="68"/>
      <c r="D761" s="61"/>
      <c r="E761" s="148"/>
      <c r="F761" s="149"/>
      <c r="G761" s="150"/>
      <c r="T761" s="82">
        <v>2017</v>
      </c>
      <c r="U761" s="68" t="s">
        <v>8</v>
      </c>
      <c r="V761" s="74" t="s">
        <v>118</v>
      </c>
      <c r="W761" s="38">
        <v>77</v>
      </c>
      <c r="X761" s="38">
        <v>33</v>
      </c>
      <c r="Y761" s="179">
        <v>42.857142857142897</v>
      </c>
      <c r="AO761" s="32">
        <v>2021</v>
      </c>
      <c r="AP761" s="48" t="s">
        <v>34</v>
      </c>
      <c r="AQ761" s="61">
        <v>200</v>
      </c>
      <c r="AR761" s="61">
        <v>317</v>
      </c>
      <c r="AS761" s="36">
        <v>20.820189274448001</v>
      </c>
    </row>
    <row r="762" spans="2:45" x14ac:dyDescent="0.25">
      <c r="B762" s="82"/>
      <c r="C762" s="68"/>
      <c r="D762" s="61"/>
      <c r="E762" s="148"/>
      <c r="F762" s="149"/>
      <c r="G762" s="150"/>
      <c r="T762" s="82">
        <v>2017</v>
      </c>
      <c r="U762" s="68" t="s">
        <v>8</v>
      </c>
      <c r="V762" s="74" t="s">
        <v>919</v>
      </c>
      <c r="W762" s="38">
        <v>88</v>
      </c>
      <c r="X762" s="38">
        <v>17</v>
      </c>
      <c r="Y762" s="179">
        <v>19.318181818181799</v>
      </c>
      <c r="AO762" s="32">
        <v>2021</v>
      </c>
      <c r="AP762" s="48" t="s">
        <v>48</v>
      </c>
      <c r="AQ762" s="61">
        <v>669</v>
      </c>
      <c r="AR762" s="61">
        <v>22</v>
      </c>
      <c r="AS762" s="36" t="s">
        <v>137</v>
      </c>
    </row>
    <row r="763" spans="2:45" x14ac:dyDescent="0.25">
      <c r="B763" s="82"/>
      <c r="C763" s="68"/>
      <c r="D763" s="61"/>
      <c r="E763" s="148"/>
      <c r="F763" s="149"/>
      <c r="G763" s="150"/>
      <c r="T763" s="82">
        <v>2017</v>
      </c>
      <c r="U763" s="68" t="s">
        <v>9</v>
      </c>
      <c r="V763" s="74" t="s">
        <v>118</v>
      </c>
      <c r="W763" s="38">
        <v>83</v>
      </c>
      <c r="X763" s="38">
        <v>32</v>
      </c>
      <c r="Y763" s="179">
        <v>38.554216867469897</v>
      </c>
      <c r="AO763" s="32">
        <v>2021</v>
      </c>
      <c r="AP763" s="48" t="s">
        <v>49</v>
      </c>
      <c r="AQ763" s="61">
        <v>479</v>
      </c>
      <c r="AR763" s="61">
        <v>552</v>
      </c>
      <c r="AS763" s="36">
        <v>19.202898550724601</v>
      </c>
    </row>
    <row r="764" spans="2:45" x14ac:dyDescent="0.25">
      <c r="B764" s="82"/>
      <c r="C764" s="68"/>
      <c r="D764" s="61"/>
      <c r="E764" s="148"/>
      <c r="F764" s="149"/>
      <c r="G764" s="150"/>
      <c r="T764" s="82">
        <v>2017</v>
      </c>
      <c r="U764" s="68" t="s">
        <v>9</v>
      </c>
      <c r="V764" s="74" t="s">
        <v>919</v>
      </c>
      <c r="W764" s="38">
        <v>86</v>
      </c>
      <c r="X764" s="38">
        <v>7</v>
      </c>
      <c r="Y764" s="179">
        <v>8.1395348837209305</v>
      </c>
      <c r="AO764" s="32">
        <v>2021</v>
      </c>
      <c r="AP764" s="48" t="s">
        <v>50</v>
      </c>
      <c r="AQ764" s="61">
        <v>317</v>
      </c>
      <c r="AR764" s="61">
        <v>297</v>
      </c>
      <c r="AS764" s="36">
        <v>15.8249158249158</v>
      </c>
    </row>
    <row r="765" spans="2:45" x14ac:dyDescent="0.25">
      <c r="B765" s="82"/>
      <c r="C765" s="68"/>
      <c r="D765" s="61"/>
      <c r="E765" s="148"/>
      <c r="F765" s="149"/>
      <c r="G765" s="150"/>
      <c r="T765" s="82">
        <v>2017</v>
      </c>
      <c r="U765" s="68" t="s">
        <v>84</v>
      </c>
      <c r="V765" s="74" t="s">
        <v>118</v>
      </c>
      <c r="W765" s="38">
        <v>144</v>
      </c>
      <c r="X765" s="38">
        <v>25</v>
      </c>
      <c r="Y765" s="179">
        <v>17.3611111111111</v>
      </c>
      <c r="AO765" s="32">
        <v>2021</v>
      </c>
      <c r="AP765" s="48" t="s">
        <v>51</v>
      </c>
      <c r="AQ765" s="61">
        <v>22</v>
      </c>
      <c r="AR765" s="61">
        <v>307</v>
      </c>
      <c r="AS765" s="36">
        <v>21.172638436482099</v>
      </c>
    </row>
    <row r="766" spans="2:45" x14ac:dyDescent="0.25">
      <c r="B766" s="82"/>
      <c r="C766" s="68"/>
      <c r="D766" s="61"/>
      <c r="E766" s="148"/>
      <c r="F766" s="149"/>
      <c r="G766" s="150"/>
      <c r="T766" s="82">
        <v>2017</v>
      </c>
      <c r="U766" s="68" t="s">
        <v>84</v>
      </c>
      <c r="V766" s="74" t="s">
        <v>919</v>
      </c>
      <c r="W766" s="38">
        <v>217</v>
      </c>
      <c r="X766" s="38">
        <v>20</v>
      </c>
      <c r="Y766" s="179">
        <v>9.2165898617511601</v>
      </c>
      <c r="AO766" s="32">
        <v>2021</v>
      </c>
      <c r="AP766" s="48" t="s">
        <v>78</v>
      </c>
      <c r="AQ766" s="61">
        <v>552</v>
      </c>
      <c r="AR766" s="61">
        <v>545</v>
      </c>
      <c r="AS766" s="36">
        <v>20.7339449541284</v>
      </c>
    </row>
    <row r="767" spans="2:45" x14ac:dyDescent="0.25">
      <c r="B767" s="82"/>
      <c r="C767" s="68"/>
      <c r="D767" s="61"/>
      <c r="E767" s="148"/>
      <c r="F767" s="149"/>
      <c r="G767" s="150"/>
      <c r="T767" s="82">
        <v>2017</v>
      </c>
      <c r="U767" s="68" t="s">
        <v>10</v>
      </c>
      <c r="V767" s="74" t="s">
        <v>118</v>
      </c>
      <c r="W767" s="38">
        <v>154</v>
      </c>
      <c r="X767" s="38">
        <v>47</v>
      </c>
      <c r="Y767" s="179">
        <v>30.519480519480499</v>
      </c>
      <c r="AO767" s="32">
        <v>2021</v>
      </c>
      <c r="AP767" s="48" t="s">
        <v>79</v>
      </c>
      <c r="AQ767" s="61">
        <v>297</v>
      </c>
      <c r="AR767" s="61">
        <v>146</v>
      </c>
      <c r="AS767" s="36">
        <v>13.013698630137</v>
      </c>
    </row>
    <row r="768" spans="2:45" x14ac:dyDescent="0.25">
      <c r="B768" s="82"/>
      <c r="C768" s="68"/>
      <c r="D768" s="61"/>
      <c r="E768" s="148"/>
      <c r="F768" s="149"/>
      <c r="G768" s="150"/>
      <c r="T768" s="82">
        <v>2017</v>
      </c>
      <c r="U768" s="68" t="s">
        <v>10</v>
      </c>
      <c r="V768" s="74" t="s">
        <v>919</v>
      </c>
      <c r="W768" s="38">
        <v>267</v>
      </c>
      <c r="X768" s="38">
        <v>45</v>
      </c>
      <c r="Y768" s="179">
        <v>16.8539325842697</v>
      </c>
      <c r="AO768" s="32">
        <v>2021</v>
      </c>
      <c r="AP768" s="48" t="s">
        <v>80</v>
      </c>
      <c r="AQ768" s="61">
        <v>307</v>
      </c>
      <c r="AR768" s="61">
        <v>201</v>
      </c>
      <c r="AS768" s="36">
        <v>13.4328358208955</v>
      </c>
    </row>
    <row r="769" spans="2:45" x14ac:dyDescent="0.25">
      <c r="B769" s="82"/>
      <c r="C769" s="68"/>
      <c r="D769" s="61"/>
      <c r="E769" s="148"/>
      <c r="F769" s="149"/>
      <c r="G769" s="150"/>
      <c r="T769" s="82">
        <v>2017</v>
      </c>
      <c r="U769" s="68" t="s">
        <v>85</v>
      </c>
      <c r="V769" s="74" t="s">
        <v>118</v>
      </c>
      <c r="W769" s="38">
        <v>102</v>
      </c>
      <c r="X769" s="38">
        <v>22</v>
      </c>
      <c r="Y769" s="179">
        <v>21.568627450980401</v>
      </c>
      <c r="AO769" s="32">
        <v>2021</v>
      </c>
      <c r="AP769" s="48" t="s">
        <v>81</v>
      </c>
      <c r="AQ769" s="61">
        <v>545</v>
      </c>
      <c r="AR769" s="61">
        <v>166</v>
      </c>
      <c r="AS769" s="36">
        <v>9.6385542168674707</v>
      </c>
    </row>
    <row r="770" spans="2:45" x14ac:dyDescent="0.25">
      <c r="B770" s="82"/>
      <c r="C770" s="68"/>
      <c r="D770" s="61"/>
      <c r="E770" s="148"/>
      <c r="F770" s="149"/>
      <c r="G770" s="150"/>
      <c r="T770" s="82">
        <v>2017</v>
      </c>
      <c r="U770" s="68" t="s">
        <v>85</v>
      </c>
      <c r="V770" s="74" t="s">
        <v>919</v>
      </c>
      <c r="W770" s="38">
        <v>114</v>
      </c>
      <c r="X770" s="38">
        <v>13</v>
      </c>
      <c r="Y770" s="179">
        <v>11.403508771929801</v>
      </c>
      <c r="AO770" s="32">
        <v>2021</v>
      </c>
      <c r="AP770" s="48" t="s">
        <v>52</v>
      </c>
      <c r="AQ770" s="61">
        <v>146</v>
      </c>
      <c r="AR770" s="61">
        <v>150</v>
      </c>
      <c r="AS770" s="36">
        <v>20</v>
      </c>
    </row>
    <row r="771" spans="2:45" x14ac:dyDescent="0.25">
      <c r="B771" s="82"/>
      <c r="C771" s="68"/>
      <c r="D771" s="61"/>
      <c r="E771" s="148"/>
      <c r="F771" s="149"/>
      <c r="G771" s="150"/>
      <c r="T771" s="82">
        <v>2017</v>
      </c>
      <c r="U771" s="68" t="s">
        <v>11</v>
      </c>
      <c r="V771" s="74" t="s">
        <v>118</v>
      </c>
      <c r="W771" s="38">
        <v>177</v>
      </c>
      <c r="X771" s="38">
        <v>74</v>
      </c>
      <c r="Y771" s="179">
        <v>41.8079096045198</v>
      </c>
      <c r="AO771" s="32">
        <v>2021</v>
      </c>
      <c r="AP771" s="48" t="s">
        <v>98</v>
      </c>
      <c r="AQ771" s="61">
        <v>201</v>
      </c>
      <c r="AR771" s="61">
        <v>568</v>
      </c>
      <c r="AS771" s="36">
        <v>18.485915492957801</v>
      </c>
    </row>
    <row r="772" spans="2:45" x14ac:dyDescent="0.25">
      <c r="B772" s="82"/>
      <c r="C772" s="68"/>
      <c r="D772" s="61"/>
      <c r="E772" s="148"/>
      <c r="F772" s="149"/>
      <c r="G772" s="150"/>
      <c r="T772" s="82">
        <v>2017</v>
      </c>
      <c r="U772" s="68" t="s">
        <v>11</v>
      </c>
      <c r="V772" s="74" t="s">
        <v>919</v>
      </c>
      <c r="W772" s="38">
        <v>227</v>
      </c>
      <c r="X772" s="38">
        <v>41</v>
      </c>
      <c r="Y772" s="179">
        <v>18.061674008810598</v>
      </c>
      <c r="AO772" s="32">
        <v>2021</v>
      </c>
      <c r="AP772" s="48" t="s">
        <v>53</v>
      </c>
      <c r="AQ772" s="61">
        <v>166</v>
      </c>
      <c r="AR772" s="61">
        <v>271</v>
      </c>
      <c r="AS772" s="36">
        <v>19.9261992619926</v>
      </c>
    </row>
    <row r="773" spans="2:45" x14ac:dyDescent="0.25">
      <c r="B773" s="82"/>
      <c r="C773" s="68"/>
      <c r="D773" s="61"/>
      <c r="E773" s="148"/>
      <c r="F773" s="149"/>
      <c r="G773" s="150"/>
      <c r="T773" s="82">
        <v>2017</v>
      </c>
      <c r="U773" s="68" t="s">
        <v>12</v>
      </c>
      <c r="V773" s="74" t="s">
        <v>118</v>
      </c>
      <c r="W773" s="38">
        <v>131</v>
      </c>
      <c r="X773" s="38">
        <v>40</v>
      </c>
      <c r="Y773" s="179">
        <v>30.534351145038201</v>
      </c>
      <c r="AO773" s="32">
        <v>2021</v>
      </c>
      <c r="AP773" s="48" t="s">
        <v>99</v>
      </c>
      <c r="AQ773" s="61">
        <v>150</v>
      </c>
      <c r="AR773" s="61">
        <v>694</v>
      </c>
      <c r="AS773" s="36">
        <v>28.386167146974099</v>
      </c>
    </row>
    <row r="774" spans="2:45" x14ac:dyDescent="0.25">
      <c r="B774" s="82"/>
      <c r="C774" s="68"/>
      <c r="D774" s="61"/>
      <c r="E774" s="148"/>
      <c r="F774" s="149"/>
      <c r="G774" s="150"/>
      <c r="T774" s="82">
        <v>2017</v>
      </c>
      <c r="U774" s="68" t="s">
        <v>12</v>
      </c>
      <c r="V774" s="74" t="s">
        <v>919</v>
      </c>
      <c r="W774" s="38">
        <v>183</v>
      </c>
      <c r="X774" s="38">
        <v>28</v>
      </c>
      <c r="Y774" s="179">
        <v>15.300546448087401</v>
      </c>
      <c r="AO774" s="32">
        <v>2021</v>
      </c>
      <c r="AP774" s="48" t="s">
        <v>64</v>
      </c>
      <c r="AQ774" s="61">
        <v>568</v>
      </c>
      <c r="AR774" s="61">
        <v>275</v>
      </c>
      <c r="AS774" s="36">
        <v>17.454545454545499</v>
      </c>
    </row>
    <row r="775" spans="2:45" x14ac:dyDescent="0.25">
      <c r="B775" s="82"/>
      <c r="C775" s="68"/>
      <c r="D775" s="61"/>
      <c r="E775" s="148"/>
      <c r="F775" s="149"/>
      <c r="G775" s="150"/>
      <c r="T775" s="82">
        <v>2017</v>
      </c>
      <c r="U775" s="68" t="s">
        <v>56</v>
      </c>
      <c r="V775" s="74" t="s">
        <v>118</v>
      </c>
      <c r="W775" s="38">
        <v>107</v>
      </c>
      <c r="X775" s="38">
        <v>12</v>
      </c>
      <c r="Y775" s="179">
        <v>11.214953271028</v>
      </c>
      <c r="AO775" s="32">
        <v>2021</v>
      </c>
      <c r="AP775" s="48" t="s">
        <v>100</v>
      </c>
      <c r="AQ775" s="61">
        <v>271</v>
      </c>
      <c r="AR775" s="61">
        <v>409</v>
      </c>
      <c r="AS775" s="36">
        <v>32.029339853300698</v>
      </c>
    </row>
    <row r="776" spans="2:45" x14ac:dyDescent="0.25">
      <c r="B776" s="82"/>
      <c r="C776" s="68"/>
      <c r="D776" s="61"/>
      <c r="E776" s="148"/>
      <c r="F776" s="149"/>
      <c r="G776" s="150"/>
      <c r="T776" s="82">
        <v>2017</v>
      </c>
      <c r="U776" s="68" t="s">
        <v>56</v>
      </c>
      <c r="V776" s="74" t="s">
        <v>919</v>
      </c>
      <c r="W776" s="38">
        <v>107</v>
      </c>
      <c r="X776" s="38">
        <v>9</v>
      </c>
      <c r="Y776" s="179">
        <v>8.4112149532710294</v>
      </c>
      <c r="AO776" s="32">
        <v>2021</v>
      </c>
      <c r="AP776" s="48" t="s">
        <v>35</v>
      </c>
      <c r="AQ776" s="61">
        <v>694</v>
      </c>
      <c r="AR776" s="61">
        <v>301</v>
      </c>
      <c r="AS776" s="36">
        <v>17.940199335548201</v>
      </c>
    </row>
    <row r="777" spans="2:45" x14ac:dyDescent="0.25">
      <c r="B777" s="82"/>
      <c r="C777" s="68"/>
      <c r="D777" s="61"/>
      <c r="E777" s="148"/>
      <c r="F777" s="149"/>
      <c r="G777" s="150"/>
      <c r="T777" s="82">
        <v>2017</v>
      </c>
      <c r="U777" s="68" t="s">
        <v>13</v>
      </c>
      <c r="V777" s="74" t="s">
        <v>118</v>
      </c>
      <c r="W777" s="38">
        <v>49</v>
      </c>
      <c r="X777" s="38">
        <v>16</v>
      </c>
      <c r="Y777" s="179">
        <v>32.653061224489797</v>
      </c>
      <c r="AO777" s="32">
        <v>2021</v>
      </c>
      <c r="AP777" s="48" t="s">
        <v>36</v>
      </c>
      <c r="AQ777" s="61">
        <v>275</v>
      </c>
      <c r="AR777" s="61">
        <v>86</v>
      </c>
      <c r="AS777" s="36">
        <v>13.953488372093</v>
      </c>
    </row>
    <row r="778" spans="2:45" x14ac:dyDescent="0.25">
      <c r="B778" s="82"/>
      <c r="C778" s="68"/>
      <c r="D778" s="61"/>
      <c r="E778" s="148"/>
      <c r="F778" s="149"/>
      <c r="G778" s="150"/>
      <c r="T778" s="82">
        <v>2017</v>
      </c>
      <c r="U778" s="68" t="s">
        <v>13</v>
      </c>
      <c r="V778" s="74" t="s">
        <v>919</v>
      </c>
      <c r="W778" s="38">
        <v>64</v>
      </c>
      <c r="X778" s="38">
        <v>10</v>
      </c>
      <c r="Y778" s="179">
        <v>15.625</v>
      </c>
      <c r="AO778" s="32">
        <v>2021</v>
      </c>
      <c r="AP778" s="48" t="s">
        <v>101</v>
      </c>
      <c r="AQ778" s="61">
        <v>301</v>
      </c>
      <c r="AR778" s="61">
        <v>410</v>
      </c>
      <c r="AS778" s="36">
        <v>16.341463414634202</v>
      </c>
    </row>
    <row r="779" spans="2:45" x14ac:dyDescent="0.25">
      <c r="B779" s="82"/>
      <c r="C779" s="68"/>
      <c r="D779" s="61"/>
      <c r="E779" s="148"/>
      <c r="F779" s="149"/>
      <c r="G779" s="150"/>
      <c r="T779" s="82">
        <v>2017</v>
      </c>
      <c r="U779" s="68" t="s">
        <v>14</v>
      </c>
      <c r="V779" s="74" t="s">
        <v>118</v>
      </c>
      <c r="W779" s="38">
        <v>88</v>
      </c>
      <c r="X779" s="38">
        <v>17</v>
      </c>
      <c r="Y779" s="179">
        <v>19.318181818181799</v>
      </c>
      <c r="AO779" s="32">
        <v>2021</v>
      </c>
      <c r="AP779" s="48" t="s">
        <v>102</v>
      </c>
      <c r="AQ779" s="61">
        <v>409</v>
      </c>
      <c r="AR779" s="61">
        <v>345</v>
      </c>
      <c r="AS779" s="36">
        <v>13.913043478260899</v>
      </c>
    </row>
    <row r="780" spans="2:45" x14ac:dyDescent="0.25">
      <c r="B780" s="82"/>
      <c r="C780" s="68"/>
      <c r="D780" s="61"/>
      <c r="E780" s="148"/>
      <c r="F780" s="149"/>
      <c r="G780" s="150"/>
      <c r="T780" s="82">
        <v>2017</v>
      </c>
      <c r="U780" s="68" t="s">
        <v>14</v>
      </c>
      <c r="V780" s="74" t="s">
        <v>919</v>
      </c>
      <c r="W780" s="38">
        <v>134</v>
      </c>
      <c r="X780" s="38">
        <v>15</v>
      </c>
      <c r="Y780" s="179">
        <v>11.194029850746301</v>
      </c>
      <c r="AO780" s="32">
        <v>2021</v>
      </c>
      <c r="AP780" s="48" t="s">
        <v>103</v>
      </c>
      <c r="AQ780" s="61">
        <v>86</v>
      </c>
      <c r="AR780" s="61">
        <v>871</v>
      </c>
      <c r="AS780" s="36">
        <v>15.384615384615399</v>
      </c>
    </row>
    <row r="781" spans="2:45" x14ac:dyDescent="0.25">
      <c r="B781" s="82"/>
      <c r="C781" s="68"/>
      <c r="D781" s="61"/>
      <c r="E781" s="148"/>
      <c r="F781" s="149"/>
      <c r="G781" s="150"/>
      <c r="T781" s="82">
        <v>2017</v>
      </c>
      <c r="U781" s="68" t="s">
        <v>86</v>
      </c>
      <c r="V781" s="74" t="s">
        <v>118</v>
      </c>
      <c r="W781" s="38">
        <v>454</v>
      </c>
      <c r="X781" s="38">
        <v>102</v>
      </c>
      <c r="Y781" s="179">
        <v>22.466960352422898</v>
      </c>
      <c r="AO781" s="32">
        <v>2021</v>
      </c>
      <c r="AP781" s="48" t="s">
        <v>65</v>
      </c>
      <c r="AQ781" s="61">
        <v>410</v>
      </c>
      <c r="AR781" s="61">
        <v>232</v>
      </c>
      <c r="AS781" s="36">
        <v>12.5</v>
      </c>
    </row>
    <row r="782" spans="2:45" x14ac:dyDescent="0.25">
      <c r="B782" s="82"/>
      <c r="C782" s="68"/>
      <c r="D782" s="61"/>
      <c r="E782" s="148"/>
      <c r="F782" s="149"/>
      <c r="G782" s="150"/>
      <c r="T782" s="82">
        <v>2017</v>
      </c>
      <c r="U782" s="68" t="s">
        <v>86</v>
      </c>
      <c r="V782" s="74" t="s">
        <v>919</v>
      </c>
      <c r="W782" s="38">
        <v>583</v>
      </c>
      <c r="X782" s="38">
        <v>89</v>
      </c>
      <c r="Y782" s="179">
        <v>15.2658662092624</v>
      </c>
      <c r="AO782" s="32">
        <v>2021</v>
      </c>
      <c r="AP782" s="48" t="s">
        <v>54</v>
      </c>
      <c r="AQ782" s="61">
        <v>345</v>
      </c>
      <c r="AR782" s="61">
        <v>633</v>
      </c>
      <c r="AS782" s="36">
        <v>18.957345971563999</v>
      </c>
    </row>
    <row r="783" spans="2:45" x14ac:dyDescent="0.25">
      <c r="B783" s="82"/>
      <c r="C783" s="68"/>
      <c r="D783" s="61"/>
      <c r="E783" s="148"/>
      <c r="F783" s="149"/>
      <c r="G783" s="150"/>
      <c r="T783" s="82">
        <v>2017</v>
      </c>
      <c r="U783" s="68" t="s">
        <v>88</v>
      </c>
      <c r="V783" s="74" t="s">
        <v>118</v>
      </c>
      <c r="W783" s="38">
        <v>15</v>
      </c>
      <c r="X783" s="38" t="s">
        <v>137</v>
      </c>
      <c r="Y783" s="179" t="s">
        <v>137</v>
      </c>
      <c r="AO783" s="32">
        <v>2021</v>
      </c>
      <c r="AP783" s="48" t="s">
        <v>82</v>
      </c>
      <c r="AQ783" s="61">
        <v>871</v>
      </c>
      <c r="AR783" s="61">
        <v>231</v>
      </c>
      <c r="AS783" s="36">
        <v>16.450216450216502</v>
      </c>
    </row>
    <row r="784" spans="2:45" x14ac:dyDescent="0.25">
      <c r="B784" s="82"/>
      <c r="C784" s="68"/>
      <c r="D784" s="61"/>
      <c r="E784" s="148"/>
      <c r="F784" s="149"/>
      <c r="G784" s="150"/>
      <c r="T784" s="82">
        <v>2017</v>
      </c>
      <c r="U784" s="68" t="s">
        <v>37</v>
      </c>
      <c r="V784" s="74" t="s">
        <v>118</v>
      </c>
      <c r="W784" s="38">
        <v>109</v>
      </c>
      <c r="X784" s="38">
        <v>35</v>
      </c>
      <c r="Y784" s="179">
        <v>32.110091743119298</v>
      </c>
      <c r="AO784" s="32">
        <v>2021</v>
      </c>
      <c r="AP784" s="48" t="s">
        <v>104</v>
      </c>
      <c r="AQ784" s="61">
        <v>232</v>
      </c>
      <c r="AR784" s="61">
        <v>61</v>
      </c>
      <c r="AS784" s="36">
        <v>22.9508196721311</v>
      </c>
    </row>
    <row r="785" spans="2:45" x14ac:dyDescent="0.25">
      <c r="B785" s="82"/>
      <c r="C785" s="68"/>
      <c r="D785" s="61"/>
      <c r="E785" s="148"/>
      <c r="F785" s="149"/>
      <c r="G785" s="150"/>
      <c r="T785" s="82">
        <v>2017</v>
      </c>
      <c r="U785" s="68" t="s">
        <v>37</v>
      </c>
      <c r="V785" s="74" t="s">
        <v>919</v>
      </c>
      <c r="W785" s="38">
        <v>121</v>
      </c>
      <c r="X785" s="38">
        <v>17</v>
      </c>
      <c r="Y785" s="179">
        <v>14.049586776859501</v>
      </c>
      <c r="AO785" s="32">
        <v>2021</v>
      </c>
      <c r="AP785" s="48" t="s">
        <v>83</v>
      </c>
      <c r="AQ785" s="61">
        <v>633</v>
      </c>
      <c r="AR785" s="61">
        <v>535</v>
      </c>
      <c r="AS785" s="36">
        <v>29.345794392523398</v>
      </c>
    </row>
    <row r="786" spans="2:45" x14ac:dyDescent="0.25">
      <c r="B786" s="82"/>
      <c r="C786" s="68"/>
      <c r="D786" s="61"/>
      <c r="E786" s="148"/>
      <c r="F786" s="149"/>
      <c r="G786" s="150"/>
      <c r="T786" s="82">
        <v>2017</v>
      </c>
      <c r="U786" s="68" t="s">
        <v>66</v>
      </c>
      <c r="V786" s="74" t="s">
        <v>118</v>
      </c>
      <c r="W786" s="38">
        <v>94</v>
      </c>
      <c r="X786" s="38">
        <v>12</v>
      </c>
      <c r="Y786" s="179">
        <v>12.7659574468085</v>
      </c>
      <c r="AO786" s="32">
        <v>2021</v>
      </c>
      <c r="AP786" s="48" t="s">
        <v>55</v>
      </c>
      <c r="AQ786" s="61">
        <v>231</v>
      </c>
      <c r="AR786" s="61">
        <v>1159</v>
      </c>
      <c r="AS786" s="36">
        <v>13.0284728213978</v>
      </c>
    </row>
    <row r="787" spans="2:45" x14ac:dyDescent="0.25">
      <c r="B787" s="82"/>
      <c r="C787" s="68"/>
      <c r="D787" s="61"/>
      <c r="E787" s="148"/>
      <c r="F787" s="149"/>
      <c r="G787" s="150"/>
      <c r="T787" s="82">
        <v>2017</v>
      </c>
      <c r="U787" s="68" t="s">
        <v>66</v>
      </c>
      <c r="V787" s="74" t="s">
        <v>919</v>
      </c>
      <c r="W787" s="38">
        <v>115</v>
      </c>
      <c r="X787" s="38">
        <v>19</v>
      </c>
      <c r="Y787" s="179">
        <v>16.521739130434799</v>
      </c>
      <c r="AO787" s="32">
        <v>2021</v>
      </c>
      <c r="AP787" s="48" t="s">
        <v>110</v>
      </c>
      <c r="AQ787" s="61">
        <v>61</v>
      </c>
      <c r="AR787" s="61">
        <v>1659</v>
      </c>
      <c r="AS787" s="36">
        <v>14.888487040385799</v>
      </c>
    </row>
    <row r="788" spans="2:45" x14ac:dyDescent="0.25">
      <c r="B788" s="82"/>
      <c r="C788" s="68"/>
      <c r="D788" s="61"/>
      <c r="E788" s="148"/>
      <c r="F788" s="149"/>
      <c r="G788" s="150"/>
      <c r="T788" s="82">
        <v>2017</v>
      </c>
      <c r="U788" s="68" t="s">
        <v>15</v>
      </c>
      <c r="V788" s="74" t="s">
        <v>118</v>
      </c>
      <c r="W788" s="38">
        <v>111</v>
      </c>
      <c r="X788" s="38">
        <v>46</v>
      </c>
      <c r="Y788" s="179">
        <v>41.441441441441398</v>
      </c>
      <c r="AO788" s="32">
        <v>2022</v>
      </c>
      <c r="AP788" s="48" t="s">
        <v>8</v>
      </c>
      <c r="AQ788" s="61">
        <v>563</v>
      </c>
      <c r="AR788" s="61">
        <v>154</v>
      </c>
      <c r="AS788" s="36">
        <v>19.480519480519501</v>
      </c>
    </row>
    <row r="789" spans="2:45" x14ac:dyDescent="0.25">
      <c r="B789" s="82"/>
      <c r="C789" s="68"/>
      <c r="D789" s="61"/>
      <c r="E789" s="148"/>
      <c r="F789" s="149"/>
      <c r="G789" s="150"/>
      <c r="T789" s="82">
        <v>2017</v>
      </c>
      <c r="U789" s="68" t="s">
        <v>15</v>
      </c>
      <c r="V789" s="74" t="s">
        <v>919</v>
      </c>
      <c r="W789" s="38">
        <v>189</v>
      </c>
      <c r="X789" s="38">
        <v>34</v>
      </c>
      <c r="Y789" s="179">
        <v>17.989417989418001</v>
      </c>
      <c r="AO789" s="32">
        <v>2022</v>
      </c>
      <c r="AP789" s="48" t="s">
        <v>9</v>
      </c>
      <c r="AQ789" s="61">
        <v>1162</v>
      </c>
      <c r="AR789" s="61">
        <v>177</v>
      </c>
      <c r="AS789" s="36">
        <v>20.338983050847499</v>
      </c>
    </row>
    <row r="790" spans="2:45" x14ac:dyDescent="0.25">
      <c r="B790" s="82"/>
      <c r="C790" s="68"/>
      <c r="D790" s="61"/>
      <c r="E790" s="148"/>
      <c r="F790" s="149"/>
      <c r="G790" s="150"/>
      <c r="T790" s="82">
        <v>2017</v>
      </c>
      <c r="U790" s="68" t="s">
        <v>89</v>
      </c>
      <c r="V790" s="74" t="s">
        <v>118</v>
      </c>
      <c r="W790" s="38">
        <v>159</v>
      </c>
      <c r="X790" s="38">
        <v>31</v>
      </c>
      <c r="Y790" s="179">
        <v>19.496855345912</v>
      </c>
      <c r="AO790" s="32">
        <v>2022</v>
      </c>
      <c r="AP790" s="48" t="s">
        <v>84</v>
      </c>
      <c r="AQ790" s="61">
        <v>1599</v>
      </c>
      <c r="AR790" s="61">
        <v>375</v>
      </c>
      <c r="AS790" s="36">
        <v>11.2</v>
      </c>
    </row>
    <row r="791" spans="2:45" x14ac:dyDescent="0.25">
      <c r="B791" s="82"/>
      <c r="C791" s="68"/>
      <c r="D791" s="61"/>
      <c r="E791" s="148"/>
      <c r="F791" s="149"/>
      <c r="G791" s="150"/>
      <c r="T791" s="82">
        <v>2017</v>
      </c>
      <c r="U791" s="68" t="s">
        <v>89</v>
      </c>
      <c r="V791" s="74" t="s">
        <v>919</v>
      </c>
      <c r="W791" s="38">
        <v>232</v>
      </c>
      <c r="X791" s="38">
        <v>21</v>
      </c>
      <c r="Y791" s="179">
        <v>9.0517241379310391</v>
      </c>
      <c r="AO791" s="32">
        <v>2022</v>
      </c>
      <c r="AP791" s="48" t="s">
        <v>10</v>
      </c>
      <c r="AQ791" s="61">
        <v>154</v>
      </c>
      <c r="AR791" s="61">
        <v>365</v>
      </c>
      <c r="AS791" s="36">
        <v>14.2465753424658</v>
      </c>
    </row>
    <row r="792" spans="2:45" x14ac:dyDescent="0.25">
      <c r="B792" s="82"/>
      <c r="C792" s="68"/>
      <c r="D792" s="61"/>
      <c r="E792" s="148"/>
      <c r="F792" s="149"/>
      <c r="G792" s="150"/>
      <c r="T792" s="82">
        <v>2017</v>
      </c>
      <c r="U792" s="68" t="s">
        <v>16</v>
      </c>
      <c r="V792" s="74" t="s">
        <v>118</v>
      </c>
      <c r="W792" s="38">
        <v>428</v>
      </c>
      <c r="X792" s="38">
        <v>132</v>
      </c>
      <c r="Y792" s="179">
        <v>30.841121495327101</v>
      </c>
      <c r="AO792" s="32">
        <v>2022</v>
      </c>
      <c r="AP792" s="48" t="s">
        <v>85</v>
      </c>
      <c r="AQ792" s="61">
        <v>177</v>
      </c>
      <c r="AR792" s="61">
        <v>203</v>
      </c>
      <c r="AS792" s="36">
        <v>16.256157635468</v>
      </c>
    </row>
    <row r="793" spans="2:45" x14ac:dyDescent="0.25">
      <c r="B793" s="82"/>
      <c r="C793" s="68"/>
      <c r="D793" s="61"/>
      <c r="E793" s="148"/>
      <c r="F793" s="149"/>
      <c r="G793" s="150"/>
      <c r="T793" s="82">
        <v>2017</v>
      </c>
      <c r="U793" s="68" t="s">
        <v>16</v>
      </c>
      <c r="V793" s="74" t="s">
        <v>919</v>
      </c>
      <c r="W793" s="38">
        <v>424</v>
      </c>
      <c r="X793" s="38">
        <v>58</v>
      </c>
      <c r="Y793" s="179">
        <v>13.679245283018901</v>
      </c>
      <c r="AO793" s="32">
        <v>2022</v>
      </c>
      <c r="AP793" s="48" t="s">
        <v>11</v>
      </c>
      <c r="AQ793" s="61">
        <v>375</v>
      </c>
      <c r="AR793" s="61">
        <v>392</v>
      </c>
      <c r="AS793" s="36">
        <v>15.561224489795899</v>
      </c>
    </row>
    <row r="794" spans="2:45" x14ac:dyDescent="0.25">
      <c r="B794" s="82"/>
      <c r="C794" s="68"/>
      <c r="D794" s="61"/>
      <c r="E794" s="148"/>
      <c r="F794" s="149"/>
      <c r="G794" s="150"/>
      <c r="T794" s="82">
        <v>2017</v>
      </c>
      <c r="U794" s="68" t="s">
        <v>57</v>
      </c>
      <c r="V794" s="74" t="s">
        <v>118</v>
      </c>
      <c r="W794" s="38">
        <v>204</v>
      </c>
      <c r="X794" s="38">
        <v>44</v>
      </c>
      <c r="Y794" s="179">
        <v>21.568627450980401</v>
      </c>
      <c r="AO794" s="32">
        <v>2022</v>
      </c>
      <c r="AP794" s="48" t="s">
        <v>12</v>
      </c>
      <c r="AQ794" s="61">
        <v>365</v>
      </c>
      <c r="AR794" s="61">
        <v>283</v>
      </c>
      <c r="AS794" s="36">
        <v>19.434628975264999</v>
      </c>
    </row>
    <row r="795" spans="2:45" x14ac:dyDescent="0.25">
      <c r="B795" s="82"/>
      <c r="C795" s="68"/>
      <c r="D795" s="61"/>
      <c r="E795" s="148"/>
      <c r="F795" s="149"/>
      <c r="G795" s="150"/>
      <c r="T795" s="82">
        <v>2017</v>
      </c>
      <c r="U795" s="68" t="s">
        <v>57</v>
      </c>
      <c r="V795" s="74" t="s">
        <v>919</v>
      </c>
      <c r="W795" s="38">
        <v>237</v>
      </c>
      <c r="X795" s="38">
        <v>32</v>
      </c>
      <c r="Y795" s="179">
        <v>13.5021097046414</v>
      </c>
      <c r="AO795" s="32">
        <v>2022</v>
      </c>
      <c r="AP795" s="48" t="s">
        <v>56</v>
      </c>
      <c r="AQ795" s="61">
        <v>203</v>
      </c>
      <c r="AR795" s="61">
        <v>232</v>
      </c>
      <c r="AS795" s="36">
        <v>11.637931034482801</v>
      </c>
    </row>
    <row r="796" spans="2:45" x14ac:dyDescent="0.25">
      <c r="B796" s="82"/>
      <c r="C796" s="68"/>
      <c r="D796" s="61"/>
      <c r="E796" s="148"/>
      <c r="F796" s="149"/>
      <c r="G796" s="150"/>
      <c r="T796" s="82">
        <v>2017</v>
      </c>
      <c r="U796" s="68" t="s">
        <v>17</v>
      </c>
      <c r="V796" s="74" t="s">
        <v>118</v>
      </c>
      <c r="W796" s="38">
        <v>116</v>
      </c>
      <c r="X796" s="38">
        <v>36</v>
      </c>
      <c r="Y796" s="179">
        <v>31.034482758620701</v>
      </c>
      <c r="AO796" s="32">
        <v>2022</v>
      </c>
      <c r="AP796" s="48" t="s">
        <v>13</v>
      </c>
      <c r="AQ796" s="61">
        <v>392</v>
      </c>
      <c r="AR796" s="61">
        <v>115</v>
      </c>
      <c r="AS796" s="36">
        <v>20</v>
      </c>
    </row>
    <row r="797" spans="2:45" x14ac:dyDescent="0.25">
      <c r="B797" s="82"/>
      <c r="C797" s="68"/>
      <c r="D797" s="61"/>
      <c r="E797" s="148"/>
      <c r="F797" s="149"/>
      <c r="G797" s="150"/>
      <c r="T797" s="82">
        <v>2017</v>
      </c>
      <c r="U797" s="68" t="s">
        <v>17</v>
      </c>
      <c r="V797" s="74" t="s">
        <v>919</v>
      </c>
      <c r="W797" s="38">
        <v>225</v>
      </c>
      <c r="X797" s="38">
        <v>30</v>
      </c>
      <c r="Y797" s="179">
        <v>13.3333333333333</v>
      </c>
      <c r="AO797" s="32">
        <v>2022</v>
      </c>
      <c r="AP797" s="48" t="s">
        <v>14</v>
      </c>
      <c r="AQ797" s="61">
        <v>283</v>
      </c>
      <c r="AR797" s="61">
        <v>247</v>
      </c>
      <c r="AS797" s="36">
        <v>13.765182186234799</v>
      </c>
    </row>
    <row r="798" spans="2:45" x14ac:dyDescent="0.25">
      <c r="B798" s="82"/>
      <c r="C798" s="68"/>
      <c r="D798" s="61"/>
      <c r="E798" s="148"/>
      <c r="F798" s="149"/>
      <c r="G798" s="150"/>
      <c r="T798" s="82">
        <v>2017</v>
      </c>
      <c r="U798" s="68" t="s">
        <v>18</v>
      </c>
      <c r="V798" s="74" t="s">
        <v>118</v>
      </c>
      <c r="W798" s="38">
        <v>108</v>
      </c>
      <c r="X798" s="38">
        <v>18</v>
      </c>
      <c r="Y798" s="179">
        <v>16.6666666666667</v>
      </c>
      <c r="AO798" s="32">
        <v>2022</v>
      </c>
      <c r="AP798" s="48" t="s">
        <v>86</v>
      </c>
      <c r="AQ798" s="61">
        <v>232</v>
      </c>
      <c r="AR798" s="61">
        <v>1012</v>
      </c>
      <c r="AS798" s="36">
        <v>18.873517786561301</v>
      </c>
    </row>
    <row r="799" spans="2:45" x14ac:dyDescent="0.25">
      <c r="B799" s="82"/>
      <c r="C799" s="68"/>
      <c r="D799" s="61"/>
      <c r="E799" s="148"/>
      <c r="F799" s="149"/>
      <c r="G799" s="150"/>
      <c r="T799" s="82">
        <v>2017</v>
      </c>
      <c r="U799" s="68" t="s">
        <v>18</v>
      </c>
      <c r="V799" s="74" t="s">
        <v>919</v>
      </c>
      <c r="W799" s="38">
        <v>185</v>
      </c>
      <c r="X799" s="38">
        <v>21</v>
      </c>
      <c r="Y799" s="179">
        <v>11.351351351351401</v>
      </c>
      <c r="AO799" s="32">
        <v>2022</v>
      </c>
      <c r="AP799" s="48" t="s">
        <v>88</v>
      </c>
      <c r="AQ799" s="61">
        <v>115</v>
      </c>
      <c r="AR799" s="61">
        <v>35</v>
      </c>
      <c r="AS799" s="36">
        <v>25.714285714285701</v>
      </c>
    </row>
    <row r="800" spans="2:45" x14ac:dyDescent="0.25">
      <c r="B800" s="82"/>
      <c r="C800" s="68"/>
      <c r="D800" s="61"/>
      <c r="E800" s="148"/>
      <c r="F800" s="149"/>
      <c r="G800" s="150"/>
      <c r="T800" s="82">
        <v>2017</v>
      </c>
      <c r="U800" s="68" t="s">
        <v>87</v>
      </c>
      <c r="V800" s="74" t="s">
        <v>118</v>
      </c>
      <c r="W800" s="38">
        <v>192</v>
      </c>
      <c r="X800" s="38">
        <v>42</v>
      </c>
      <c r="Y800" s="179">
        <v>21.875</v>
      </c>
      <c r="AO800" s="32">
        <v>2022</v>
      </c>
      <c r="AP800" s="48" t="s">
        <v>37</v>
      </c>
      <c r="AQ800" s="61">
        <v>247</v>
      </c>
      <c r="AR800" s="61">
        <v>253</v>
      </c>
      <c r="AS800" s="36">
        <v>24.901185770750999</v>
      </c>
    </row>
    <row r="801" spans="2:45" x14ac:dyDescent="0.25">
      <c r="B801" s="82"/>
      <c r="C801" s="68"/>
      <c r="D801" s="61"/>
      <c r="E801" s="148"/>
      <c r="F801" s="149"/>
      <c r="G801" s="150"/>
      <c r="T801" s="82">
        <v>2017</v>
      </c>
      <c r="U801" s="68" t="s">
        <v>87</v>
      </c>
      <c r="V801" s="74" t="s">
        <v>919</v>
      </c>
      <c r="W801" s="38">
        <v>287</v>
      </c>
      <c r="X801" s="38">
        <v>25</v>
      </c>
      <c r="Y801" s="179">
        <v>8.7108013937282305</v>
      </c>
      <c r="AO801" s="32">
        <v>2022</v>
      </c>
      <c r="AP801" s="48" t="s">
        <v>66</v>
      </c>
      <c r="AQ801" s="61">
        <v>1012</v>
      </c>
      <c r="AR801" s="61">
        <v>219</v>
      </c>
      <c r="AS801" s="36">
        <v>14.611872146118699</v>
      </c>
    </row>
    <row r="802" spans="2:45" x14ac:dyDescent="0.25">
      <c r="B802" s="82"/>
      <c r="C802" s="68"/>
      <c r="D802" s="61"/>
      <c r="E802" s="148"/>
      <c r="F802" s="149"/>
      <c r="G802" s="150"/>
      <c r="T802" s="82">
        <v>2017</v>
      </c>
      <c r="U802" s="68" t="s">
        <v>19</v>
      </c>
      <c r="V802" s="74" t="s">
        <v>118</v>
      </c>
      <c r="W802" s="38">
        <v>272</v>
      </c>
      <c r="X802" s="38">
        <v>65</v>
      </c>
      <c r="Y802" s="179">
        <v>23.897058823529399</v>
      </c>
      <c r="AO802" s="32">
        <v>2022</v>
      </c>
      <c r="AP802" s="48" t="s">
        <v>15</v>
      </c>
      <c r="AQ802" s="61">
        <v>451</v>
      </c>
      <c r="AR802" s="61">
        <v>371</v>
      </c>
      <c r="AS802" s="36">
        <v>16.172506738544499</v>
      </c>
    </row>
    <row r="803" spans="2:45" x14ac:dyDescent="0.25">
      <c r="B803" s="82"/>
      <c r="C803" s="68"/>
      <c r="D803" s="61"/>
      <c r="E803" s="148"/>
      <c r="F803" s="149"/>
      <c r="G803" s="150"/>
      <c r="T803" s="82">
        <v>2017</v>
      </c>
      <c r="U803" s="68" t="s">
        <v>19</v>
      </c>
      <c r="V803" s="74" t="s">
        <v>919</v>
      </c>
      <c r="W803" s="38">
        <v>260</v>
      </c>
      <c r="X803" s="38">
        <v>32</v>
      </c>
      <c r="Y803" s="179">
        <v>12.307692307692299</v>
      </c>
      <c r="AO803" s="32">
        <v>2022</v>
      </c>
      <c r="AP803" s="48" t="s">
        <v>89</v>
      </c>
      <c r="AQ803" s="61">
        <v>35</v>
      </c>
      <c r="AR803" s="61">
        <v>487</v>
      </c>
      <c r="AS803" s="36">
        <v>14.1683778234086</v>
      </c>
    </row>
    <row r="804" spans="2:45" x14ac:dyDescent="0.25">
      <c r="B804" s="82"/>
      <c r="C804" s="68"/>
      <c r="D804" s="61"/>
      <c r="E804" s="148"/>
      <c r="F804" s="149"/>
      <c r="G804" s="150"/>
      <c r="T804" s="82">
        <v>2017</v>
      </c>
      <c r="U804" s="68" t="s">
        <v>20</v>
      </c>
      <c r="V804" s="74" t="s">
        <v>118</v>
      </c>
      <c r="W804" s="38">
        <v>250</v>
      </c>
      <c r="X804" s="38">
        <v>54</v>
      </c>
      <c r="Y804" s="179">
        <v>21.6</v>
      </c>
      <c r="AO804" s="32">
        <v>2022</v>
      </c>
      <c r="AP804" s="48" t="s">
        <v>16</v>
      </c>
      <c r="AQ804" s="61">
        <v>253</v>
      </c>
      <c r="AR804" s="61">
        <v>779</v>
      </c>
      <c r="AS804" s="36">
        <v>18.613607188703501</v>
      </c>
    </row>
    <row r="805" spans="2:45" x14ac:dyDescent="0.25">
      <c r="B805" s="82"/>
      <c r="C805" s="68"/>
      <c r="D805" s="61"/>
      <c r="E805" s="148"/>
      <c r="F805" s="149"/>
      <c r="G805" s="150"/>
      <c r="T805" s="82">
        <v>2017</v>
      </c>
      <c r="U805" s="68" t="s">
        <v>20</v>
      </c>
      <c r="V805" s="74" t="s">
        <v>919</v>
      </c>
      <c r="W805" s="38">
        <v>220</v>
      </c>
      <c r="X805" s="38">
        <v>30</v>
      </c>
      <c r="Y805" s="179">
        <v>13.636363636363599</v>
      </c>
      <c r="AO805" s="32">
        <v>2022</v>
      </c>
      <c r="AP805" s="48" t="s">
        <v>57</v>
      </c>
      <c r="AQ805" s="61">
        <v>219</v>
      </c>
      <c r="AR805" s="61">
        <v>417</v>
      </c>
      <c r="AS805" s="36">
        <v>17.985611510791401</v>
      </c>
    </row>
    <row r="806" spans="2:45" x14ac:dyDescent="0.25">
      <c r="B806" s="82"/>
      <c r="C806" s="68"/>
      <c r="D806" s="61"/>
      <c r="E806" s="148"/>
      <c r="F806" s="149"/>
      <c r="G806" s="150"/>
      <c r="T806" s="82">
        <v>2017</v>
      </c>
      <c r="U806" s="68" t="s">
        <v>21</v>
      </c>
      <c r="V806" s="74" t="s">
        <v>118</v>
      </c>
      <c r="W806" s="38">
        <v>95</v>
      </c>
      <c r="X806" s="38">
        <v>39</v>
      </c>
      <c r="Y806" s="179">
        <v>41.052631578947398</v>
      </c>
      <c r="AO806" s="32">
        <v>2022</v>
      </c>
      <c r="AP806" s="48" t="s">
        <v>17</v>
      </c>
      <c r="AQ806" s="61">
        <v>371</v>
      </c>
      <c r="AR806" s="61">
        <v>392</v>
      </c>
      <c r="AS806" s="36">
        <v>20.408163265306101</v>
      </c>
    </row>
    <row r="807" spans="2:45" x14ac:dyDescent="0.25">
      <c r="B807" s="82"/>
      <c r="C807" s="68"/>
      <c r="D807" s="61"/>
      <c r="E807" s="148"/>
      <c r="F807" s="149"/>
      <c r="G807" s="150"/>
      <c r="T807" s="82">
        <v>2017</v>
      </c>
      <c r="U807" s="68" t="s">
        <v>21</v>
      </c>
      <c r="V807" s="74" t="s">
        <v>919</v>
      </c>
      <c r="W807" s="38">
        <v>93</v>
      </c>
      <c r="X807" s="38">
        <v>14</v>
      </c>
      <c r="Y807" s="179">
        <v>15.0537634408602</v>
      </c>
      <c r="AO807" s="32">
        <v>2022</v>
      </c>
      <c r="AP807" s="48" t="s">
        <v>18</v>
      </c>
      <c r="AQ807" s="61">
        <v>487</v>
      </c>
      <c r="AR807" s="61">
        <v>292</v>
      </c>
      <c r="AS807" s="36">
        <v>20.890410958904098</v>
      </c>
    </row>
    <row r="808" spans="2:45" x14ac:dyDescent="0.25">
      <c r="B808" s="82"/>
      <c r="C808" s="68"/>
      <c r="D808" s="61"/>
      <c r="E808" s="148"/>
      <c r="F808" s="149"/>
      <c r="G808" s="150"/>
      <c r="T808" s="82">
        <v>2017</v>
      </c>
      <c r="U808" s="68" t="s">
        <v>67</v>
      </c>
      <c r="V808" s="74" t="s">
        <v>118</v>
      </c>
      <c r="W808" s="38">
        <v>133</v>
      </c>
      <c r="X808" s="38">
        <v>21</v>
      </c>
      <c r="Y808" s="179">
        <v>15.789473684210501</v>
      </c>
      <c r="AO808" s="32">
        <v>2022</v>
      </c>
      <c r="AP808" s="48" t="s">
        <v>87</v>
      </c>
      <c r="AQ808" s="61">
        <v>779</v>
      </c>
      <c r="AR808" s="61">
        <v>451</v>
      </c>
      <c r="AS808" s="36">
        <v>15.964523281596501</v>
      </c>
    </row>
    <row r="809" spans="2:45" x14ac:dyDescent="0.25">
      <c r="B809" s="82"/>
      <c r="C809" s="68"/>
      <c r="D809" s="61"/>
      <c r="E809" s="148"/>
      <c r="F809" s="149"/>
      <c r="G809" s="150"/>
      <c r="T809" s="82">
        <v>2017</v>
      </c>
      <c r="U809" s="68" t="s">
        <v>67</v>
      </c>
      <c r="V809" s="74" t="s">
        <v>919</v>
      </c>
      <c r="W809" s="38">
        <v>184</v>
      </c>
      <c r="X809" s="38">
        <v>19</v>
      </c>
      <c r="Y809" s="179">
        <v>10.326086956521699</v>
      </c>
      <c r="AO809" s="32">
        <v>2022</v>
      </c>
      <c r="AP809" s="48" t="s">
        <v>19</v>
      </c>
      <c r="AQ809" s="61">
        <v>417</v>
      </c>
      <c r="AR809" s="61">
        <v>591</v>
      </c>
      <c r="AS809" s="36">
        <v>18.950930626057499</v>
      </c>
    </row>
    <row r="810" spans="2:45" x14ac:dyDescent="0.25">
      <c r="B810" s="82"/>
      <c r="C810" s="68"/>
      <c r="D810" s="61"/>
      <c r="E810" s="148"/>
      <c r="F810" s="149"/>
      <c r="G810" s="150"/>
      <c r="T810" s="82">
        <v>2017</v>
      </c>
      <c r="U810" s="68" t="s">
        <v>22</v>
      </c>
      <c r="V810" s="74" t="s">
        <v>118</v>
      </c>
      <c r="W810" s="38">
        <v>150</v>
      </c>
      <c r="X810" s="38">
        <v>52</v>
      </c>
      <c r="Y810" s="179">
        <v>34.6666666666667</v>
      </c>
      <c r="AO810" s="32">
        <v>2022</v>
      </c>
      <c r="AP810" s="48" t="s">
        <v>20</v>
      </c>
      <c r="AQ810" s="61">
        <v>392</v>
      </c>
      <c r="AR810" s="61">
        <v>430</v>
      </c>
      <c r="AS810" s="36">
        <v>17.906976744186</v>
      </c>
    </row>
    <row r="811" spans="2:45" x14ac:dyDescent="0.25">
      <c r="B811" s="82"/>
      <c r="C811" s="68"/>
      <c r="D811" s="61"/>
      <c r="E811" s="148"/>
      <c r="F811" s="149"/>
      <c r="G811" s="150"/>
      <c r="T811" s="82">
        <v>2017</v>
      </c>
      <c r="U811" s="68" t="s">
        <v>22</v>
      </c>
      <c r="V811" s="74" t="s">
        <v>919</v>
      </c>
      <c r="W811" s="38">
        <v>194</v>
      </c>
      <c r="X811" s="38">
        <v>32</v>
      </c>
      <c r="Y811" s="179">
        <v>16.494845360824701</v>
      </c>
      <c r="AO811" s="32">
        <v>2022</v>
      </c>
      <c r="AP811" s="48" t="s">
        <v>21</v>
      </c>
      <c r="AQ811" s="61">
        <v>292</v>
      </c>
      <c r="AR811" s="61">
        <v>179</v>
      </c>
      <c r="AS811" s="36">
        <v>17.877094972066999</v>
      </c>
    </row>
    <row r="812" spans="2:45" x14ac:dyDescent="0.25">
      <c r="B812" s="82"/>
      <c r="C812" s="68"/>
      <c r="D812" s="61"/>
      <c r="E812" s="148"/>
      <c r="F812" s="149"/>
      <c r="G812" s="150"/>
      <c r="T812" s="82">
        <v>2017</v>
      </c>
      <c r="U812" s="68" t="s">
        <v>68</v>
      </c>
      <c r="V812" s="74" t="s">
        <v>118</v>
      </c>
      <c r="W812" s="38">
        <v>214</v>
      </c>
      <c r="X812" s="38">
        <v>43</v>
      </c>
      <c r="Y812" s="179">
        <v>20.093457943925198</v>
      </c>
      <c r="AO812" s="32">
        <v>2022</v>
      </c>
      <c r="AP812" s="48" t="s">
        <v>67</v>
      </c>
      <c r="AQ812" s="61">
        <v>591</v>
      </c>
      <c r="AR812" s="61">
        <v>372</v>
      </c>
      <c r="AS812" s="36">
        <v>11.0215053763441</v>
      </c>
    </row>
    <row r="813" spans="2:45" x14ac:dyDescent="0.25">
      <c r="B813" s="82"/>
      <c r="C813" s="68"/>
      <c r="D813" s="61"/>
      <c r="E813" s="148"/>
      <c r="F813" s="149"/>
      <c r="G813" s="150"/>
      <c r="T813" s="82">
        <v>2017</v>
      </c>
      <c r="U813" s="68" t="s">
        <v>68</v>
      </c>
      <c r="V813" s="74" t="s">
        <v>919</v>
      </c>
      <c r="W813" s="38">
        <v>242</v>
      </c>
      <c r="X813" s="38">
        <v>28</v>
      </c>
      <c r="Y813" s="179">
        <v>11.5702479338843</v>
      </c>
      <c r="AO813" s="32">
        <v>2022</v>
      </c>
      <c r="AP813" s="48" t="s">
        <v>22</v>
      </c>
      <c r="AQ813" s="61">
        <v>430</v>
      </c>
      <c r="AR813" s="61">
        <v>341</v>
      </c>
      <c r="AS813" s="36">
        <v>19.648093841642201</v>
      </c>
    </row>
    <row r="814" spans="2:45" x14ac:dyDescent="0.25">
      <c r="B814" s="82"/>
      <c r="C814" s="68"/>
      <c r="D814" s="61"/>
      <c r="E814" s="148"/>
      <c r="F814" s="149"/>
      <c r="G814" s="150"/>
      <c r="T814" s="82">
        <v>2017</v>
      </c>
      <c r="U814" s="68" t="s">
        <v>90</v>
      </c>
      <c r="V814" s="74" t="s">
        <v>118</v>
      </c>
      <c r="W814" s="38">
        <v>207</v>
      </c>
      <c r="X814" s="38">
        <v>76</v>
      </c>
      <c r="Y814" s="179">
        <v>36.714975845410599</v>
      </c>
      <c r="AO814" s="32">
        <v>2022</v>
      </c>
      <c r="AP814" s="48" t="s">
        <v>68</v>
      </c>
      <c r="AQ814" s="61">
        <v>179</v>
      </c>
      <c r="AR814" s="61">
        <v>397</v>
      </c>
      <c r="AS814" s="36">
        <v>11.3350125944584</v>
      </c>
    </row>
    <row r="815" spans="2:45" x14ac:dyDescent="0.25">
      <c r="B815" s="82"/>
      <c r="C815" s="68"/>
      <c r="D815" s="61"/>
      <c r="E815" s="148"/>
      <c r="F815" s="149"/>
      <c r="G815" s="150"/>
      <c r="T815" s="82">
        <v>2017</v>
      </c>
      <c r="U815" s="68" t="s">
        <v>90</v>
      </c>
      <c r="V815" s="74" t="s">
        <v>919</v>
      </c>
      <c r="W815" s="38">
        <v>321</v>
      </c>
      <c r="X815" s="38">
        <v>49</v>
      </c>
      <c r="Y815" s="179">
        <v>15.264797507788201</v>
      </c>
      <c r="AO815" s="32">
        <v>2022</v>
      </c>
      <c r="AP815" s="48" t="s">
        <v>90</v>
      </c>
      <c r="AQ815" s="61">
        <v>372</v>
      </c>
      <c r="AR815" s="61">
        <v>581</v>
      </c>
      <c r="AS815" s="36">
        <v>21.858864027538701</v>
      </c>
    </row>
    <row r="816" spans="2:45" x14ac:dyDescent="0.25">
      <c r="B816" s="82"/>
      <c r="C816" s="68"/>
      <c r="D816" s="61"/>
      <c r="E816" s="148"/>
      <c r="F816" s="149"/>
      <c r="G816" s="150"/>
      <c r="T816" s="82">
        <v>2017</v>
      </c>
      <c r="U816" s="68" t="s">
        <v>23</v>
      </c>
      <c r="V816" s="74" t="s">
        <v>118</v>
      </c>
      <c r="W816" s="38">
        <v>114</v>
      </c>
      <c r="X816" s="38">
        <v>46</v>
      </c>
      <c r="Y816" s="179">
        <v>40.350877192982502</v>
      </c>
      <c r="AO816" s="32">
        <v>2022</v>
      </c>
      <c r="AP816" s="48" t="s">
        <v>23</v>
      </c>
      <c r="AQ816" s="61">
        <v>341</v>
      </c>
      <c r="AR816" s="61">
        <v>263</v>
      </c>
      <c r="AS816" s="36">
        <v>22.433460076045598</v>
      </c>
    </row>
    <row r="817" spans="2:45" x14ac:dyDescent="0.25">
      <c r="B817" s="82"/>
      <c r="C817" s="68"/>
      <c r="D817" s="61"/>
      <c r="E817" s="148"/>
      <c r="F817" s="149"/>
      <c r="G817" s="150"/>
      <c r="T817" s="82">
        <v>2017</v>
      </c>
      <c r="U817" s="68" t="s">
        <v>23</v>
      </c>
      <c r="V817" s="74" t="s">
        <v>919</v>
      </c>
      <c r="W817" s="38">
        <v>143</v>
      </c>
      <c r="X817" s="38">
        <v>18</v>
      </c>
      <c r="Y817" s="179">
        <v>12.587412587412601</v>
      </c>
      <c r="AO817" s="32">
        <v>2022</v>
      </c>
      <c r="AP817" s="48" t="s">
        <v>38</v>
      </c>
      <c r="AQ817" s="61">
        <v>397</v>
      </c>
      <c r="AR817" s="61">
        <v>237</v>
      </c>
      <c r="AS817" s="36">
        <v>15.611814345991601</v>
      </c>
    </row>
    <row r="818" spans="2:45" x14ac:dyDescent="0.25">
      <c r="B818" s="82"/>
      <c r="C818" s="68"/>
      <c r="D818" s="61"/>
      <c r="E818" s="148"/>
      <c r="F818" s="149"/>
      <c r="G818" s="150"/>
      <c r="T818" s="82">
        <v>2017</v>
      </c>
      <c r="U818" s="68" t="s">
        <v>38</v>
      </c>
      <c r="V818" s="74" t="s">
        <v>118</v>
      </c>
      <c r="W818" s="38">
        <v>100</v>
      </c>
      <c r="X818" s="38">
        <v>24</v>
      </c>
      <c r="Y818" s="179">
        <v>24</v>
      </c>
      <c r="AO818" s="32">
        <v>2022</v>
      </c>
      <c r="AP818" s="48" t="s">
        <v>24</v>
      </c>
      <c r="AQ818" s="61">
        <v>581</v>
      </c>
      <c r="AR818" s="61">
        <v>582</v>
      </c>
      <c r="AS818" s="36">
        <v>17.6975945017182</v>
      </c>
    </row>
    <row r="819" spans="2:45" x14ac:dyDescent="0.25">
      <c r="B819" s="82"/>
      <c r="C819" s="68"/>
      <c r="D819" s="61"/>
      <c r="E819" s="148"/>
      <c r="F819" s="149"/>
      <c r="G819" s="150"/>
      <c r="T819" s="82">
        <v>2017</v>
      </c>
      <c r="U819" s="68" t="s">
        <v>38</v>
      </c>
      <c r="V819" s="74" t="s">
        <v>919</v>
      </c>
      <c r="W819" s="38">
        <v>130</v>
      </c>
      <c r="X819" s="38">
        <v>18</v>
      </c>
      <c r="Y819" s="179">
        <v>13.846153846153801</v>
      </c>
      <c r="AO819" s="32">
        <v>2022</v>
      </c>
      <c r="AP819" s="48" t="s">
        <v>25</v>
      </c>
      <c r="AQ819" s="61">
        <v>263</v>
      </c>
      <c r="AR819" s="61">
        <v>258</v>
      </c>
      <c r="AS819" s="36">
        <v>14.3410852713178</v>
      </c>
    </row>
    <row r="820" spans="2:45" x14ac:dyDescent="0.25">
      <c r="B820" s="82"/>
      <c r="C820" s="68"/>
      <c r="D820" s="61"/>
      <c r="E820" s="148"/>
      <c r="F820" s="149"/>
      <c r="G820" s="150"/>
      <c r="T820" s="82">
        <v>2017</v>
      </c>
      <c r="U820" s="68" t="s">
        <v>24</v>
      </c>
      <c r="V820" s="74" t="s">
        <v>118</v>
      </c>
      <c r="W820" s="38">
        <v>192</v>
      </c>
      <c r="X820" s="38">
        <v>77</v>
      </c>
      <c r="Y820" s="179">
        <v>40.1041666666667</v>
      </c>
      <c r="AO820" s="32">
        <v>2022</v>
      </c>
      <c r="AP820" s="48" t="s">
        <v>39</v>
      </c>
      <c r="AQ820" s="61">
        <v>237</v>
      </c>
      <c r="AR820" s="61">
        <v>478</v>
      </c>
      <c r="AS820" s="36">
        <v>18.619246861924701</v>
      </c>
    </row>
    <row r="821" spans="2:45" x14ac:dyDescent="0.25">
      <c r="B821" s="82"/>
      <c r="C821" s="68"/>
      <c r="D821" s="61"/>
      <c r="E821" s="148"/>
      <c r="F821" s="149"/>
      <c r="G821" s="150"/>
      <c r="T821" s="82">
        <v>2017</v>
      </c>
      <c r="U821" s="68" t="s">
        <v>24</v>
      </c>
      <c r="V821" s="74" t="s">
        <v>919</v>
      </c>
      <c r="W821" s="38">
        <v>316</v>
      </c>
      <c r="X821" s="38">
        <v>41</v>
      </c>
      <c r="Y821" s="179">
        <v>12.974683544303801</v>
      </c>
      <c r="AO821" s="32">
        <v>2022</v>
      </c>
      <c r="AP821" s="48" t="s">
        <v>26</v>
      </c>
      <c r="AQ821" s="61">
        <v>582</v>
      </c>
      <c r="AR821" s="61">
        <v>384</v>
      </c>
      <c r="AS821" s="36">
        <v>18.2291666666667</v>
      </c>
    </row>
    <row r="822" spans="2:45" x14ac:dyDescent="0.25">
      <c r="B822" s="82"/>
      <c r="C822" s="68"/>
      <c r="D822" s="61"/>
      <c r="E822" s="148"/>
      <c r="F822" s="149"/>
      <c r="G822" s="150"/>
      <c r="T822" s="82">
        <v>2017</v>
      </c>
      <c r="U822" s="68" t="s">
        <v>25</v>
      </c>
      <c r="V822" s="74" t="s">
        <v>118</v>
      </c>
      <c r="W822" s="38">
        <v>136</v>
      </c>
      <c r="X822" s="38">
        <v>26</v>
      </c>
      <c r="Y822" s="179">
        <v>19.117647058823501</v>
      </c>
      <c r="AO822" s="32">
        <v>2022</v>
      </c>
      <c r="AP822" s="48" t="s">
        <v>58</v>
      </c>
      <c r="AQ822" s="61">
        <v>258</v>
      </c>
      <c r="AR822" s="61">
        <v>416</v>
      </c>
      <c r="AS822" s="36">
        <v>14.663461538461499</v>
      </c>
    </row>
    <row r="823" spans="2:45" x14ac:dyDescent="0.25">
      <c r="B823" s="82"/>
      <c r="C823" s="68"/>
      <c r="D823" s="61"/>
      <c r="E823" s="148"/>
      <c r="F823" s="149"/>
      <c r="G823" s="150"/>
      <c r="T823" s="82">
        <v>2017</v>
      </c>
      <c r="U823" s="68" t="s">
        <v>25</v>
      </c>
      <c r="V823" s="74" t="s">
        <v>919</v>
      </c>
      <c r="W823" s="38">
        <v>117</v>
      </c>
      <c r="X823" s="38">
        <v>15</v>
      </c>
      <c r="Y823" s="179">
        <v>12.8205128205128</v>
      </c>
      <c r="AO823" s="32">
        <v>2022</v>
      </c>
      <c r="AP823" s="48" t="s">
        <v>69</v>
      </c>
      <c r="AQ823" s="61">
        <v>478</v>
      </c>
      <c r="AR823" s="61">
        <v>400</v>
      </c>
      <c r="AS823" s="36">
        <v>19.5</v>
      </c>
    </row>
    <row r="824" spans="2:45" x14ac:dyDescent="0.25">
      <c r="B824" s="82"/>
      <c r="C824" s="68"/>
      <c r="D824" s="61"/>
      <c r="E824" s="148"/>
      <c r="F824" s="149"/>
      <c r="G824" s="150"/>
      <c r="T824" s="82">
        <v>2017</v>
      </c>
      <c r="U824" s="68" t="s">
        <v>39</v>
      </c>
      <c r="V824" s="74" t="s">
        <v>118</v>
      </c>
      <c r="W824" s="38">
        <v>239</v>
      </c>
      <c r="X824" s="38">
        <v>60</v>
      </c>
      <c r="Y824" s="179">
        <v>25.1046025104603</v>
      </c>
      <c r="AO824" s="32">
        <v>2022</v>
      </c>
      <c r="AP824" s="48" t="s">
        <v>40</v>
      </c>
      <c r="AQ824" s="61">
        <v>384</v>
      </c>
      <c r="AR824" s="61">
        <v>374</v>
      </c>
      <c r="AS824" s="36">
        <v>22.994652406417099</v>
      </c>
    </row>
    <row r="825" spans="2:45" x14ac:dyDescent="0.25">
      <c r="B825" s="82"/>
      <c r="C825" s="68"/>
      <c r="D825" s="61"/>
      <c r="E825" s="148"/>
      <c r="F825" s="149"/>
      <c r="G825" s="150"/>
      <c r="T825" s="82">
        <v>2017</v>
      </c>
      <c r="U825" s="68" t="s">
        <v>39</v>
      </c>
      <c r="V825" s="74" t="s">
        <v>919</v>
      </c>
      <c r="W825" s="38">
        <v>280</v>
      </c>
      <c r="X825" s="38">
        <v>41</v>
      </c>
      <c r="Y825" s="179">
        <v>14.6428571428571</v>
      </c>
      <c r="AO825" s="32">
        <v>2022</v>
      </c>
      <c r="AP825" s="48" t="s">
        <v>41</v>
      </c>
      <c r="AQ825" s="61">
        <v>416</v>
      </c>
      <c r="AR825" s="61">
        <v>537</v>
      </c>
      <c r="AS825" s="36">
        <v>11.5456238361266</v>
      </c>
    </row>
    <row r="826" spans="2:45" x14ac:dyDescent="0.25">
      <c r="B826" s="82"/>
      <c r="C826" s="68"/>
      <c r="D826" s="61"/>
      <c r="E826" s="148"/>
      <c r="F826" s="149"/>
      <c r="G826" s="150"/>
      <c r="T826" s="82">
        <v>2017</v>
      </c>
      <c r="U826" s="68" t="s">
        <v>26</v>
      </c>
      <c r="V826" s="74" t="s">
        <v>118</v>
      </c>
      <c r="W826" s="38">
        <v>165</v>
      </c>
      <c r="X826" s="38">
        <v>42</v>
      </c>
      <c r="Y826" s="179">
        <v>25.454545454545499</v>
      </c>
      <c r="AO826" s="32">
        <v>2022</v>
      </c>
      <c r="AP826" s="48" t="s">
        <v>27</v>
      </c>
      <c r="AQ826" s="61">
        <v>400</v>
      </c>
      <c r="AR826" s="61">
        <v>350</v>
      </c>
      <c r="AS826" s="36">
        <v>16</v>
      </c>
    </row>
    <row r="827" spans="2:45" x14ac:dyDescent="0.25">
      <c r="B827" s="82"/>
      <c r="C827" s="68"/>
      <c r="D827" s="61"/>
      <c r="E827" s="148"/>
      <c r="F827" s="149"/>
      <c r="G827" s="150"/>
      <c r="T827" s="82">
        <v>2017</v>
      </c>
      <c r="U827" s="68" t="s">
        <v>26</v>
      </c>
      <c r="V827" s="74" t="s">
        <v>919</v>
      </c>
      <c r="W827" s="38">
        <v>190</v>
      </c>
      <c r="X827" s="38">
        <v>21</v>
      </c>
      <c r="Y827" s="179">
        <v>11.0526315789474</v>
      </c>
      <c r="AO827" s="32">
        <v>2022</v>
      </c>
      <c r="AP827" s="48" t="s">
        <v>28</v>
      </c>
      <c r="AQ827" s="61">
        <v>374</v>
      </c>
      <c r="AR827" s="61">
        <v>342</v>
      </c>
      <c r="AS827" s="36">
        <v>20.175438596491201</v>
      </c>
    </row>
    <row r="828" spans="2:45" x14ac:dyDescent="0.25">
      <c r="B828" s="82"/>
      <c r="C828" s="68"/>
      <c r="D828" s="61"/>
      <c r="E828" s="148"/>
      <c r="F828" s="149"/>
      <c r="G828" s="150"/>
      <c r="T828" s="82">
        <v>2017</v>
      </c>
      <c r="U828" s="68" t="s">
        <v>58</v>
      </c>
      <c r="V828" s="74" t="s">
        <v>118</v>
      </c>
      <c r="W828" s="38">
        <v>204</v>
      </c>
      <c r="X828" s="38">
        <v>26</v>
      </c>
      <c r="Y828" s="179">
        <v>12.7450980392157</v>
      </c>
      <c r="AO828" s="32">
        <v>2022</v>
      </c>
      <c r="AP828" s="48" t="s">
        <v>29</v>
      </c>
      <c r="AQ828" s="61">
        <v>537</v>
      </c>
      <c r="AR828" s="61">
        <v>265</v>
      </c>
      <c r="AS828" s="36">
        <v>15.094339622641501</v>
      </c>
    </row>
    <row r="829" spans="2:45" x14ac:dyDescent="0.25">
      <c r="B829" s="82"/>
      <c r="C829" s="68"/>
      <c r="D829" s="61"/>
      <c r="E829" s="148"/>
      <c r="F829" s="149"/>
      <c r="G829" s="150"/>
      <c r="T829" s="82">
        <v>2017</v>
      </c>
      <c r="U829" s="68" t="s">
        <v>58</v>
      </c>
      <c r="V829" s="74" t="s">
        <v>919</v>
      </c>
      <c r="W829" s="38">
        <v>217</v>
      </c>
      <c r="X829" s="38">
        <v>25</v>
      </c>
      <c r="Y829" s="179">
        <v>11.5207373271889</v>
      </c>
      <c r="AO829" s="32">
        <v>2022</v>
      </c>
      <c r="AP829" s="48" t="s">
        <v>42</v>
      </c>
      <c r="AQ829" s="61">
        <v>350</v>
      </c>
      <c r="AR829" s="61">
        <v>200</v>
      </c>
      <c r="AS829" s="36">
        <v>23.5</v>
      </c>
    </row>
    <row r="830" spans="2:45" x14ac:dyDescent="0.25">
      <c r="B830" s="82"/>
      <c r="C830" s="68"/>
      <c r="D830" s="61"/>
      <c r="E830" s="148"/>
      <c r="F830" s="149"/>
      <c r="G830" s="150"/>
      <c r="T830" s="82">
        <v>2017</v>
      </c>
      <c r="U830" s="68" t="s">
        <v>69</v>
      </c>
      <c r="V830" s="74" t="s">
        <v>118</v>
      </c>
      <c r="W830" s="38">
        <v>129</v>
      </c>
      <c r="X830" s="38">
        <v>21</v>
      </c>
      <c r="Y830" s="179">
        <v>16.2790697674419</v>
      </c>
      <c r="AO830" s="32">
        <v>2022</v>
      </c>
      <c r="AP830" s="48" t="s">
        <v>30</v>
      </c>
      <c r="AQ830" s="61">
        <v>342</v>
      </c>
      <c r="AR830" s="61">
        <v>148</v>
      </c>
      <c r="AS830" s="36">
        <v>18.243243243243199</v>
      </c>
    </row>
    <row r="831" spans="2:45" x14ac:dyDescent="0.25">
      <c r="B831" s="82"/>
      <c r="C831" s="68"/>
      <c r="D831" s="61"/>
      <c r="E831" s="148"/>
      <c r="F831" s="149"/>
      <c r="G831" s="150"/>
      <c r="T831" s="82">
        <v>2017</v>
      </c>
      <c r="U831" s="68" t="s">
        <v>69</v>
      </c>
      <c r="V831" s="74" t="s">
        <v>919</v>
      </c>
      <c r="W831" s="38">
        <v>224</v>
      </c>
      <c r="X831" s="38">
        <v>31</v>
      </c>
      <c r="Y831" s="179">
        <v>13.839285714285699</v>
      </c>
      <c r="AO831" s="32">
        <v>2022</v>
      </c>
      <c r="AP831" s="48" t="s">
        <v>59</v>
      </c>
      <c r="AQ831" s="61">
        <v>265</v>
      </c>
      <c r="AR831" s="61">
        <v>208</v>
      </c>
      <c r="AS831" s="36">
        <v>13.461538461538501</v>
      </c>
    </row>
    <row r="832" spans="2:45" x14ac:dyDescent="0.25">
      <c r="B832" s="82"/>
      <c r="C832" s="68"/>
      <c r="D832" s="61"/>
      <c r="E832" s="148"/>
      <c r="F832" s="149"/>
      <c r="G832" s="150"/>
      <c r="T832" s="82">
        <v>2017</v>
      </c>
      <c r="U832" s="68" t="s">
        <v>40</v>
      </c>
      <c r="V832" s="74" t="s">
        <v>118</v>
      </c>
      <c r="W832" s="38">
        <v>191</v>
      </c>
      <c r="X832" s="38">
        <v>72</v>
      </c>
      <c r="Y832" s="179">
        <v>37.696335078533998</v>
      </c>
      <c r="AO832" s="32">
        <v>2022</v>
      </c>
      <c r="AP832" s="48" t="s">
        <v>70</v>
      </c>
      <c r="AQ832" s="61">
        <v>200</v>
      </c>
      <c r="AR832" s="61">
        <v>337</v>
      </c>
      <c r="AS832" s="36">
        <v>18.1008902077151</v>
      </c>
    </row>
    <row r="833" spans="2:45" x14ac:dyDescent="0.25">
      <c r="B833" s="82"/>
      <c r="C833" s="68"/>
      <c r="D833" s="61"/>
      <c r="E833" s="148"/>
      <c r="F833" s="149"/>
      <c r="G833" s="150"/>
      <c r="T833" s="82">
        <v>2017</v>
      </c>
      <c r="U833" s="68" t="s">
        <v>40</v>
      </c>
      <c r="V833" s="74" t="s">
        <v>919</v>
      </c>
      <c r="W833" s="38">
        <v>212</v>
      </c>
      <c r="X833" s="38">
        <v>32</v>
      </c>
      <c r="Y833" s="179">
        <v>15.094339622641501</v>
      </c>
      <c r="AO833" s="32">
        <v>2022</v>
      </c>
      <c r="AP833" s="48" t="s">
        <v>91</v>
      </c>
      <c r="AQ833" s="61">
        <v>148</v>
      </c>
      <c r="AR833" s="61">
        <v>247</v>
      </c>
      <c r="AS833" s="36">
        <v>17.004048582995999</v>
      </c>
    </row>
    <row r="834" spans="2:45" x14ac:dyDescent="0.25">
      <c r="B834" s="82"/>
      <c r="C834" s="68"/>
      <c r="D834" s="61"/>
      <c r="E834" s="148"/>
      <c r="F834" s="149"/>
      <c r="G834" s="150"/>
      <c r="T834" s="82">
        <v>2017</v>
      </c>
      <c r="U834" s="68" t="s">
        <v>41</v>
      </c>
      <c r="V834" s="74" t="s">
        <v>118</v>
      </c>
      <c r="W834" s="38">
        <v>228</v>
      </c>
      <c r="X834" s="38">
        <v>47</v>
      </c>
      <c r="Y834" s="179">
        <v>20.614035087719301</v>
      </c>
      <c r="AO834" s="32">
        <v>2022</v>
      </c>
      <c r="AP834" s="48" t="s">
        <v>92</v>
      </c>
      <c r="AQ834" s="61">
        <v>208</v>
      </c>
      <c r="AR834" s="61">
        <v>735</v>
      </c>
      <c r="AS834" s="36">
        <v>17.687074829932001</v>
      </c>
    </row>
    <row r="835" spans="2:45" x14ac:dyDescent="0.25">
      <c r="B835" s="82"/>
      <c r="C835" s="68"/>
      <c r="D835" s="61"/>
      <c r="E835" s="148"/>
      <c r="F835" s="149"/>
      <c r="G835" s="150"/>
      <c r="T835" s="82">
        <v>2017</v>
      </c>
      <c r="U835" s="68" t="s">
        <v>41</v>
      </c>
      <c r="V835" s="74" t="s">
        <v>919</v>
      </c>
      <c r="W835" s="38">
        <v>316</v>
      </c>
      <c r="X835" s="38">
        <v>28</v>
      </c>
      <c r="Y835" s="179">
        <v>8.8607594936708907</v>
      </c>
      <c r="AO835" s="32">
        <v>2022</v>
      </c>
      <c r="AP835" s="48" t="s">
        <v>31</v>
      </c>
      <c r="AQ835" s="61">
        <v>337</v>
      </c>
      <c r="AR835" s="61">
        <v>2567</v>
      </c>
      <c r="AS835" s="36">
        <v>18.854694195558999</v>
      </c>
    </row>
    <row r="836" spans="2:45" x14ac:dyDescent="0.25">
      <c r="B836" s="82"/>
      <c r="C836" s="68"/>
      <c r="D836" s="61"/>
      <c r="E836" s="148"/>
      <c r="F836" s="149"/>
      <c r="G836" s="150"/>
      <c r="T836" s="82">
        <v>2017</v>
      </c>
      <c r="U836" s="68" t="s">
        <v>27</v>
      </c>
      <c r="V836" s="74" t="s">
        <v>118</v>
      </c>
      <c r="W836" s="38">
        <v>179</v>
      </c>
      <c r="X836" s="38">
        <v>42</v>
      </c>
      <c r="Y836" s="179">
        <v>23.463687150837998</v>
      </c>
      <c r="AO836" s="32">
        <v>2022</v>
      </c>
      <c r="AP836" s="48" t="s">
        <v>71</v>
      </c>
      <c r="AQ836" s="61">
        <v>247</v>
      </c>
      <c r="AR836" s="61">
        <v>404</v>
      </c>
      <c r="AS836" s="36">
        <v>13.118811881188099</v>
      </c>
    </row>
    <row r="837" spans="2:45" x14ac:dyDescent="0.25">
      <c r="B837" s="82"/>
      <c r="C837" s="68"/>
      <c r="D837" s="61"/>
      <c r="E837" s="148"/>
      <c r="F837" s="149"/>
      <c r="G837" s="150"/>
      <c r="T837" s="82">
        <v>2017</v>
      </c>
      <c r="U837" s="68" t="s">
        <v>27</v>
      </c>
      <c r="V837" s="74" t="s">
        <v>919</v>
      </c>
      <c r="W837" s="38">
        <v>233</v>
      </c>
      <c r="X837" s="38">
        <v>20</v>
      </c>
      <c r="Y837" s="179">
        <v>8.5836909871244593</v>
      </c>
      <c r="AO837" s="32">
        <v>2022</v>
      </c>
      <c r="AP837" s="48" t="s">
        <v>93</v>
      </c>
      <c r="AQ837" s="61">
        <v>735</v>
      </c>
      <c r="AR837" s="61">
        <v>188</v>
      </c>
      <c r="AS837" s="36">
        <v>19.680851063829799</v>
      </c>
    </row>
    <row r="838" spans="2:45" x14ac:dyDescent="0.25">
      <c r="B838" s="82"/>
      <c r="C838" s="68"/>
      <c r="D838" s="61"/>
      <c r="E838" s="148"/>
      <c r="F838" s="149"/>
      <c r="G838" s="150"/>
      <c r="T838" s="82">
        <v>2017</v>
      </c>
      <c r="U838" s="68" t="s">
        <v>28</v>
      </c>
      <c r="V838" s="74" t="s">
        <v>118</v>
      </c>
      <c r="W838" s="38">
        <v>135</v>
      </c>
      <c r="X838" s="38">
        <v>38</v>
      </c>
      <c r="Y838" s="179">
        <v>28.148148148148199</v>
      </c>
      <c r="AO838" s="32">
        <v>2022</v>
      </c>
      <c r="AP838" s="48" t="s">
        <v>72</v>
      </c>
      <c r="AQ838" s="61">
        <v>2567</v>
      </c>
      <c r="AR838" s="61">
        <v>200</v>
      </c>
      <c r="AS838" s="36">
        <v>14.5</v>
      </c>
    </row>
    <row r="839" spans="2:45" x14ac:dyDescent="0.25">
      <c r="B839" s="82"/>
      <c r="C839" s="68"/>
      <c r="D839" s="61"/>
      <c r="E839" s="148"/>
      <c r="F839" s="149"/>
      <c r="G839" s="150"/>
      <c r="T839" s="82">
        <v>2017</v>
      </c>
      <c r="U839" s="68" t="s">
        <v>28</v>
      </c>
      <c r="V839" s="74" t="s">
        <v>919</v>
      </c>
      <c r="W839" s="38">
        <v>165</v>
      </c>
      <c r="X839" s="38">
        <v>25</v>
      </c>
      <c r="Y839" s="179">
        <v>15.1515151515152</v>
      </c>
      <c r="AO839" s="32">
        <v>2022</v>
      </c>
      <c r="AP839" s="48" t="s">
        <v>43</v>
      </c>
      <c r="AQ839" s="61">
        <v>404</v>
      </c>
      <c r="AR839" s="61">
        <v>120</v>
      </c>
      <c r="AS839" s="36">
        <v>24.1666666666667</v>
      </c>
    </row>
    <row r="840" spans="2:45" x14ac:dyDescent="0.25">
      <c r="B840" s="82"/>
      <c r="C840" s="68"/>
      <c r="D840" s="61"/>
      <c r="E840" s="148"/>
      <c r="F840" s="149"/>
      <c r="G840" s="150"/>
      <c r="T840" s="82">
        <v>2017</v>
      </c>
      <c r="U840" s="68" t="s">
        <v>29</v>
      </c>
      <c r="V840" s="74" t="s">
        <v>118</v>
      </c>
      <c r="W840" s="38">
        <v>112</v>
      </c>
      <c r="X840" s="38">
        <v>36</v>
      </c>
      <c r="Y840" s="179">
        <v>32.142857142857203</v>
      </c>
      <c r="AO840" s="32">
        <v>2022</v>
      </c>
      <c r="AP840" s="48" t="s">
        <v>73</v>
      </c>
      <c r="AQ840" s="61">
        <v>188</v>
      </c>
      <c r="AR840" s="61">
        <v>280</v>
      </c>
      <c r="AS840" s="36">
        <v>18.571428571428601</v>
      </c>
    </row>
    <row r="841" spans="2:45" x14ac:dyDescent="0.25">
      <c r="B841" s="82"/>
      <c r="C841" s="68"/>
      <c r="D841" s="61"/>
      <c r="E841" s="148"/>
      <c r="F841" s="149"/>
      <c r="G841" s="150"/>
      <c r="T841" s="82">
        <v>2017</v>
      </c>
      <c r="U841" s="68" t="s">
        <v>29</v>
      </c>
      <c r="V841" s="74" t="s">
        <v>919</v>
      </c>
      <c r="W841" s="38">
        <v>140</v>
      </c>
      <c r="X841" s="38">
        <v>15</v>
      </c>
      <c r="Y841" s="179">
        <v>10.714285714285699</v>
      </c>
      <c r="AO841" s="32">
        <v>2022</v>
      </c>
      <c r="AP841" s="48" t="s">
        <v>32</v>
      </c>
      <c r="AQ841" s="61">
        <v>200</v>
      </c>
      <c r="AR841" s="61">
        <v>408</v>
      </c>
      <c r="AS841" s="36">
        <v>14.460784313725499</v>
      </c>
    </row>
    <row r="842" spans="2:45" x14ac:dyDescent="0.25">
      <c r="B842" s="82"/>
      <c r="C842" s="68"/>
      <c r="D842" s="61"/>
      <c r="E842" s="148"/>
      <c r="F842" s="149"/>
      <c r="G842" s="150"/>
      <c r="T842" s="82">
        <v>2017</v>
      </c>
      <c r="U842" s="68" t="s">
        <v>42</v>
      </c>
      <c r="V842" s="74" t="s">
        <v>118</v>
      </c>
      <c r="W842" s="38">
        <v>107</v>
      </c>
      <c r="X842" s="38">
        <v>23</v>
      </c>
      <c r="Y842" s="179">
        <v>21.495327102803699</v>
      </c>
      <c r="AO842" s="32">
        <v>2022</v>
      </c>
      <c r="AP842" s="48" t="s">
        <v>60</v>
      </c>
      <c r="AQ842" s="61">
        <v>120</v>
      </c>
      <c r="AR842" s="61">
        <v>13</v>
      </c>
      <c r="AS842" s="36" t="s">
        <v>137</v>
      </c>
    </row>
    <row r="843" spans="2:45" x14ac:dyDescent="0.25">
      <c r="B843" s="82"/>
      <c r="C843" s="68"/>
      <c r="D843" s="61"/>
      <c r="E843" s="148"/>
      <c r="F843" s="149"/>
      <c r="G843" s="150"/>
      <c r="T843" s="82">
        <v>2017</v>
      </c>
      <c r="U843" s="68" t="s">
        <v>42</v>
      </c>
      <c r="V843" s="74" t="s">
        <v>919</v>
      </c>
      <c r="W843" s="38">
        <v>90</v>
      </c>
      <c r="X843" s="38">
        <v>12</v>
      </c>
      <c r="Y843" s="179">
        <v>13.3333333333333</v>
      </c>
      <c r="AO843" s="32">
        <v>2022</v>
      </c>
      <c r="AP843" s="48" t="s">
        <v>61</v>
      </c>
      <c r="AQ843" s="61">
        <v>280</v>
      </c>
      <c r="AR843" s="61">
        <v>236</v>
      </c>
      <c r="AS843" s="36">
        <v>16.1016949152542</v>
      </c>
    </row>
    <row r="844" spans="2:45" x14ac:dyDescent="0.25">
      <c r="B844" s="82"/>
      <c r="C844" s="68"/>
      <c r="D844" s="61"/>
      <c r="E844" s="148"/>
      <c r="F844" s="149"/>
      <c r="G844" s="150"/>
      <c r="T844" s="82">
        <v>2017</v>
      </c>
      <c r="U844" s="68" t="s">
        <v>30</v>
      </c>
      <c r="V844" s="74" t="s">
        <v>118</v>
      </c>
      <c r="W844" s="38">
        <v>52</v>
      </c>
      <c r="X844" s="38">
        <v>13</v>
      </c>
      <c r="Y844" s="179">
        <v>25</v>
      </c>
      <c r="AO844" s="32">
        <v>2022</v>
      </c>
      <c r="AP844" s="48" t="s">
        <v>94</v>
      </c>
      <c r="AQ844" s="61">
        <v>408</v>
      </c>
      <c r="AR844" s="61">
        <v>334</v>
      </c>
      <c r="AS844" s="36">
        <v>18.562874251497</v>
      </c>
    </row>
    <row r="845" spans="2:45" x14ac:dyDescent="0.25">
      <c r="B845" s="82"/>
      <c r="C845" s="68"/>
      <c r="D845" s="61"/>
      <c r="E845" s="148"/>
      <c r="F845" s="149"/>
      <c r="G845" s="150"/>
      <c r="T845" s="82">
        <v>2017</v>
      </c>
      <c r="U845" s="68" t="s">
        <v>30</v>
      </c>
      <c r="V845" s="74" t="s">
        <v>919</v>
      </c>
      <c r="W845" s="38">
        <v>68</v>
      </c>
      <c r="X845" s="38">
        <v>12</v>
      </c>
      <c r="Y845" s="179">
        <v>17.647058823529399</v>
      </c>
      <c r="AO845" s="32">
        <v>2022</v>
      </c>
      <c r="AP845" s="48" t="s">
        <v>62</v>
      </c>
      <c r="AQ845" s="61">
        <v>13</v>
      </c>
      <c r="AR845" s="61">
        <v>149</v>
      </c>
      <c r="AS845" s="36">
        <v>14.093959731543601</v>
      </c>
    </row>
    <row r="846" spans="2:45" x14ac:dyDescent="0.25">
      <c r="B846" s="82"/>
      <c r="C846" s="68"/>
      <c r="D846" s="61"/>
      <c r="E846" s="148"/>
      <c r="F846" s="149"/>
      <c r="G846" s="150"/>
      <c r="T846" s="82">
        <v>2017</v>
      </c>
      <c r="U846" s="68" t="s">
        <v>59</v>
      </c>
      <c r="V846" s="74" t="s">
        <v>118</v>
      </c>
      <c r="W846" s="38">
        <v>106</v>
      </c>
      <c r="X846" s="38">
        <v>24</v>
      </c>
      <c r="Y846" s="179">
        <v>22.641509433962302</v>
      </c>
      <c r="AO846" s="32">
        <v>2022</v>
      </c>
      <c r="AP846" s="48" t="s">
        <v>44</v>
      </c>
      <c r="AQ846" s="61">
        <v>236</v>
      </c>
      <c r="AR846" s="61">
        <v>228</v>
      </c>
      <c r="AS846" s="36">
        <v>19.2982456140351</v>
      </c>
    </row>
    <row r="847" spans="2:45" x14ac:dyDescent="0.25">
      <c r="B847" s="82"/>
      <c r="C847" s="68"/>
      <c r="D847" s="61"/>
      <c r="E847" s="148"/>
      <c r="F847" s="149"/>
      <c r="G847" s="150"/>
      <c r="T847" s="82">
        <v>2017</v>
      </c>
      <c r="U847" s="68" t="s">
        <v>59</v>
      </c>
      <c r="V847" s="74" t="s">
        <v>919</v>
      </c>
      <c r="W847" s="38">
        <v>112</v>
      </c>
      <c r="X847" s="38">
        <v>15</v>
      </c>
      <c r="Y847" s="179">
        <v>13.3928571428571</v>
      </c>
      <c r="AO847" s="32">
        <v>2022</v>
      </c>
      <c r="AP847" s="48" t="s">
        <v>95</v>
      </c>
      <c r="AQ847" s="61">
        <v>334</v>
      </c>
      <c r="AR847" s="61">
        <v>256</v>
      </c>
      <c r="AS847" s="36">
        <v>16.796875</v>
      </c>
    </row>
    <row r="848" spans="2:45" x14ac:dyDescent="0.25">
      <c r="B848" s="82"/>
      <c r="C848" s="68"/>
      <c r="D848" s="61"/>
      <c r="E848" s="148"/>
      <c r="F848" s="149"/>
      <c r="G848" s="150"/>
      <c r="T848" s="82">
        <v>2017</v>
      </c>
      <c r="U848" s="68" t="s">
        <v>70</v>
      </c>
      <c r="V848" s="74" t="s">
        <v>118</v>
      </c>
      <c r="W848" s="38">
        <v>145</v>
      </c>
      <c r="X848" s="38">
        <v>31</v>
      </c>
      <c r="Y848" s="179">
        <v>21.379310344827601</v>
      </c>
      <c r="AO848" s="32">
        <v>2022</v>
      </c>
      <c r="AP848" s="48" t="s">
        <v>96</v>
      </c>
      <c r="AQ848" s="61">
        <v>149</v>
      </c>
      <c r="AR848" s="61">
        <v>268</v>
      </c>
      <c r="AS848" s="36">
        <v>17.537313432835798</v>
      </c>
    </row>
    <row r="849" spans="2:45" x14ac:dyDescent="0.25">
      <c r="B849" s="82"/>
      <c r="C849" s="68"/>
      <c r="D849" s="61"/>
      <c r="E849" s="148"/>
      <c r="F849" s="149"/>
      <c r="G849" s="150"/>
      <c r="T849" s="82">
        <v>2017</v>
      </c>
      <c r="U849" s="68" t="s">
        <v>70</v>
      </c>
      <c r="V849" s="74" t="s">
        <v>919</v>
      </c>
      <c r="W849" s="38">
        <v>200</v>
      </c>
      <c r="X849" s="38">
        <v>30</v>
      </c>
      <c r="Y849" s="179">
        <v>15</v>
      </c>
      <c r="AO849" s="32">
        <v>2022</v>
      </c>
      <c r="AP849" s="48" t="s">
        <v>74</v>
      </c>
      <c r="AQ849" s="61">
        <v>228</v>
      </c>
      <c r="AR849" s="61">
        <v>475</v>
      </c>
      <c r="AS849" s="36">
        <v>13.473684210526301</v>
      </c>
    </row>
    <row r="850" spans="2:45" x14ac:dyDescent="0.25">
      <c r="B850" s="82"/>
      <c r="C850" s="68"/>
      <c r="D850" s="61"/>
      <c r="E850" s="148"/>
      <c r="F850" s="149"/>
      <c r="G850" s="150"/>
      <c r="T850" s="82">
        <v>2017</v>
      </c>
      <c r="U850" s="68" t="s">
        <v>91</v>
      </c>
      <c r="V850" s="74" t="s">
        <v>118</v>
      </c>
      <c r="W850" s="38">
        <v>91</v>
      </c>
      <c r="X850" s="38">
        <v>23</v>
      </c>
      <c r="Y850" s="179">
        <v>25.274725274725299</v>
      </c>
      <c r="AO850" s="32">
        <v>2022</v>
      </c>
      <c r="AP850" s="48" t="s">
        <v>45</v>
      </c>
      <c r="AQ850" s="61">
        <v>256</v>
      </c>
      <c r="AR850" s="61">
        <v>118</v>
      </c>
      <c r="AS850" s="36">
        <v>11.864406779661</v>
      </c>
    </row>
    <row r="851" spans="2:45" x14ac:dyDescent="0.25">
      <c r="B851" s="82"/>
      <c r="C851" s="68"/>
      <c r="D851" s="61"/>
      <c r="E851" s="148"/>
      <c r="F851" s="149"/>
      <c r="G851" s="150"/>
      <c r="T851" s="82">
        <v>2017</v>
      </c>
      <c r="U851" s="68" t="s">
        <v>91</v>
      </c>
      <c r="V851" s="74" t="s">
        <v>919</v>
      </c>
      <c r="W851" s="38">
        <v>147</v>
      </c>
      <c r="X851" s="38">
        <v>14</v>
      </c>
      <c r="Y851" s="179">
        <v>9.5238095238095308</v>
      </c>
      <c r="AO851" s="32">
        <v>2022</v>
      </c>
      <c r="AP851" s="48" t="s">
        <v>97</v>
      </c>
      <c r="AQ851" s="61">
        <v>268</v>
      </c>
      <c r="AR851" s="61">
        <v>1514</v>
      </c>
      <c r="AS851" s="36">
        <v>17.701453104359299</v>
      </c>
    </row>
    <row r="852" spans="2:45" x14ac:dyDescent="0.25">
      <c r="B852" s="82"/>
      <c r="C852" s="68"/>
      <c r="D852" s="61"/>
      <c r="E852" s="148"/>
      <c r="F852" s="149"/>
      <c r="G852" s="150"/>
      <c r="T852" s="82">
        <v>2017</v>
      </c>
      <c r="U852" s="68" t="s">
        <v>92</v>
      </c>
      <c r="V852" s="74" t="s">
        <v>118</v>
      </c>
      <c r="W852" s="38">
        <v>289</v>
      </c>
      <c r="X852" s="38">
        <v>62</v>
      </c>
      <c r="Y852" s="179">
        <v>21.453287197231798</v>
      </c>
      <c r="AO852" s="32">
        <v>2022</v>
      </c>
      <c r="AP852" s="48" t="s">
        <v>75</v>
      </c>
      <c r="AQ852" s="61">
        <v>475</v>
      </c>
      <c r="AR852" s="61">
        <v>271</v>
      </c>
      <c r="AS852" s="36">
        <v>13.6531365313653</v>
      </c>
    </row>
    <row r="853" spans="2:45" x14ac:dyDescent="0.25">
      <c r="B853" s="82"/>
      <c r="C853" s="68"/>
      <c r="D853" s="61"/>
      <c r="E853" s="148"/>
      <c r="F853" s="149"/>
      <c r="G853" s="150"/>
      <c r="T853" s="82">
        <v>2017</v>
      </c>
      <c r="U853" s="68" t="s">
        <v>92</v>
      </c>
      <c r="V853" s="74" t="s">
        <v>919</v>
      </c>
      <c r="W853" s="38">
        <v>421</v>
      </c>
      <c r="X853" s="38">
        <v>48</v>
      </c>
      <c r="Y853" s="179">
        <v>11.401425178147299</v>
      </c>
      <c r="AO853" s="32">
        <v>2022</v>
      </c>
      <c r="AP853" s="48" t="s">
        <v>46</v>
      </c>
      <c r="AQ853" s="61">
        <v>118</v>
      </c>
      <c r="AR853" s="61">
        <v>590</v>
      </c>
      <c r="AS853" s="36">
        <v>19.152542372881399</v>
      </c>
    </row>
    <row r="854" spans="2:45" x14ac:dyDescent="0.25">
      <c r="B854" s="82"/>
      <c r="C854" s="68"/>
      <c r="D854" s="61"/>
      <c r="E854" s="148"/>
      <c r="F854" s="149"/>
      <c r="G854" s="150"/>
      <c r="T854" s="82">
        <v>2017</v>
      </c>
      <c r="U854" s="68" t="s">
        <v>31</v>
      </c>
      <c r="V854" s="74" t="s">
        <v>118</v>
      </c>
      <c r="W854" s="38">
        <v>1351</v>
      </c>
      <c r="X854" s="38">
        <v>330</v>
      </c>
      <c r="Y854" s="179">
        <v>24.426350851221301</v>
      </c>
      <c r="AO854" s="32">
        <v>2022</v>
      </c>
      <c r="AP854" s="48" t="s">
        <v>63</v>
      </c>
      <c r="AQ854" s="61">
        <v>1514</v>
      </c>
      <c r="AR854" s="61">
        <v>160</v>
      </c>
      <c r="AS854" s="36">
        <v>18.75</v>
      </c>
    </row>
    <row r="855" spans="2:45" x14ac:dyDescent="0.25">
      <c r="B855" s="82"/>
      <c r="C855" s="68"/>
      <c r="D855" s="61"/>
      <c r="E855" s="148"/>
      <c r="F855" s="149"/>
      <c r="G855" s="150"/>
      <c r="T855" s="82">
        <v>2017</v>
      </c>
      <c r="U855" s="68" t="s">
        <v>31</v>
      </c>
      <c r="V855" s="74" t="s">
        <v>919</v>
      </c>
      <c r="W855" s="38">
        <v>1513</v>
      </c>
      <c r="X855" s="38">
        <v>211</v>
      </c>
      <c r="Y855" s="179">
        <v>13.945803040317299</v>
      </c>
      <c r="AO855" s="32">
        <v>2022</v>
      </c>
      <c r="AP855" s="48" t="s">
        <v>47</v>
      </c>
      <c r="AQ855" s="61">
        <v>271</v>
      </c>
      <c r="AR855" s="61">
        <v>329</v>
      </c>
      <c r="AS855" s="36">
        <v>22.492401215805501</v>
      </c>
    </row>
    <row r="856" spans="2:45" x14ac:dyDescent="0.25">
      <c r="B856" s="82"/>
      <c r="C856" s="68"/>
      <c r="D856" s="61"/>
      <c r="E856" s="148"/>
      <c r="F856" s="149"/>
      <c r="G856" s="150"/>
      <c r="T856" s="82">
        <v>2017</v>
      </c>
      <c r="U856" s="68" t="s">
        <v>71</v>
      </c>
      <c r="V856" s="74" t="s">
        <v>118</v>
      </c>
      <c r="W856" s="38">
        <v>127</v>
      </c>
      <c r="X856" s="38">
        <v>29</v>
      </c>
      <c r="Y856" s="179">
        <v>22.834645669291302</v>
      </c>
      <c r="AO856" s="32">
        <v>2022</v>
      </c>
      <c r="AP856" s="48" t="s">
        <v>76</v>
      </c>
      <c r="AQ856" s="61">
        <v>590</v>
      </c>
      <c r="AR856" s="61">
        <v>210</v>
      </c>
      <c r="AS856" s="36">
        <v>24.761904761904798</v>
      </c>
    </row>
    <row r="857" spans="2:45" x14ac:dyDescent="0.25">
      <c r="B857" s="82"/>
      <c r="C857" s="68"/>
      <c r="D857" s="61"/>
      <c r="E857" s="148"/>
      <c r="F857" s="149"/>
      <c r="G857" s="150"/>
      <c r="T857" s="82">
        <v>2017</v>
      </c>
      <c r="U857" s="68" t="s">
        <v>71</v>
      </c>
      <c r="V857" s="74" t="s">
        <v>919</v>
      </c>
      <c r="W857" s="38">
        <v>200</v>
      </c>
      <c r="X857" s="38">
        <v>27</v>
      </c>
      <c r="Y857" s="179">
        <v>13.5</v>
      </c>
      <c r="AO857" s="32">
        <v>2022</v>
      </c>
      <c r="AP857" s="48" t="s">
        <v>77</v>
      </c>
      <c r="AQ857" s="61">
        <v>160</v>
      </c>
      <c r="AR857" s="61">
        <v>652</v>
      </c>
      <c r="AS857" s="36">
        <v>9.2024539877300597</v>
      </c>
    </row>
    <row r="858" spans="2:45" x14ac:dyDescent="0.25">
      <c r="B858" s="82"/>
      <c r="C858" s="68"/>
      <c r="D858" s="61"/>
      <c r="E858" s="148"/>
      <c r="F858" s="149"/>
      <c r="G858" s="150"/>
      <c r="T858" s="82">
        <v>2017</v>
      </c>
      <c r="U858" s="68" t="s">
        <v>93</v>
      </c>
      <c r="V858" s="74" t="s">
        <v>118</v>
      </c>
      <c r="W858" s="38">
        <v>95</v>
      </c>
      <c r="X858" s="38">
        <v>22</v>
      </c>
      <c r="Y858" s="179">
        <v>23.157894736842099</v>
      </c>
      <c r="AO858" s="32">
        <v>2022</v>
      </c>
      <c r="AP858" s="48" t="s">
        <v>33</v>
      </c>
      <c r="AQ858" s="61">
        <v>329</v>
      </c>
      <c r="AR858" s="61">
        <v>479</v>
      </c>
      <c r="AS858" s="36">
        <v>15.866388308976999</v>
      </c>
    </row>
    <row r="859" spans="2:45" x14ac:dyDescent="0.25">
      <c r="B859" s="82"/>
      <c r="C859" s="68"/>
      <c r="D859" s="61"/>
      <c r="E859" s="148"/>
      <c r="F859" s="149"/>
      <c r="G859" s="150"/>
      <c r="T859" s="82">
        <v>2017</v>
      </c>
      <c r="U859" s="68" t="s">
        <v>93</v>
      </c>
      <c r="V859" s="74" t="s">
        <v>919</v>
      </c>
      <c r="W859" s="38">
        <v>94</v>
      </c>
      <c r="X859" s="38">
        <v>9</v>
      </c>
      <c r="Y859" s="179">
        <v>9.5744680851063908</v>
      </c>
      <c r="AO859" s="32">
        <v>2022</v>
      </c>
      <c r="AP859" s="48" t="s">
        <v>34</v>
      </c>
      <c r="AQ859" s="61">
        <v>210</v>
      </c>
      <c r="AR859" s="61">
        <v>308</v>
      </c>
      <c r="AS859" s="36">
        <v>19.1558441558442</v>
      </c>
    </row>
    <row r="860" spans="2:45" x14ac:dyDescent="0.25">
      <c r="B860" s="82"/>
      <c r="C860" s="68"/>
      <c r="D860" s="61"/>
      <c r="E860" s="148"/>
      <c r="F860" s="149"/>
      <c r="G860" s="150"/>
      <c r="T860" s="82">
        <v>2017</v>
      </c>
      <c r="U860" s="68" t="s">
        <v>72</v>
      </c>
      <c r="V860" s="74" t="s">
        <v>118</v>
      </c>
      <c r="W860" s="38">
        <v>76</v>
      </c>
      <c r="X860" s="38">
        <v>8</v>
      </c>
      <c r="Y860" s="179">
        <v>10.526315789473699</v>
      </c>
      <c r="AO860" s="32">
        <v>2022</v>
      </c>
      <c r="AP860" s="48" t="s">
        <v>48</v>
      </c>
      <c r="AQ860" s="61">
        <v>652</v>
      </c>
      <c r="AR860" s="61">
        <v>22</v>
      </c>
      <c r="AS860" s="36" t="s">
        <v>137</v>
      </c>
    </row>
    <row r="861" spans="2:45" x14ac:dyDescent="0.25">
      <c r="B861" s="82"/>
      <c r="C861" s="68"/>
      <c r="D861" s="61"/>
      <c r="E861" s="148"/>
      <c r="F861" s="149"/>
      <c r="G861" s="150"/>
      <c r="T861" s="82">
        <v>2017</v>
      </c>
      <c r="U861" s="68" t="s">
        <v>72</v>
      </c>
      <c r="V861" s="74" t="s">
        <v>919</v>
      </c>
      <c r="W861" s="38">
        <v>109</v>
      </c>
      <c r="X861" s="38">
        <v>11</v>
      </c>
      <c r="Y861" s="179">
        <v>10.0917431192661</v>
      </c>
      <c r="AO861" s="32">
        <v>2022</v>
      </c>
      <c r="AP861" s="48" t="s">
        <v>49</v>
      </c>
      <c r="AQ861" s="61">
        <v>479</v>
      </c>
      <c r="AR861" s="61">
        <v>546</v>
      </c>
      <c r="AS861" s="36">
        <v>16.6666666666667</v>
      </c>
    </row>
    <row r="862" spans="2:45" x14ac:dyDescent="0.25">
      <c r="B862" s="82"/>
      <c r="C862" s="68"/>
      <c r="D862" s="61"/>
      <c r="E862" s="148"/>
      <c r="F862" s="149"/>
      <c r="G862" s="150"/>
      <c r="T862" s="82">
        <v>2017</v>
      </c>
      <c r="U862" s="68" t="s">
        <v>43</v>
      </c>
      <c r="V862" s="74" t="s">
        <v>118</v>
      </c>
      <c r="W862" s="38">
        <v>68</v>
      </c>
      <c r="X862" s="38">
        <v>19</v>
      </c>
      <c r="Y862" s="179">
        <v>27.9411764705882</v>
      </c>
      <c r="AO862" s="32">
        <v>2022</v>
      </c>
      <c r="AP862" s="48" t="s">
        <v>50</v>
      </c>
      <c r="AQ862" s="61">
        <v>308</v>
      </c>
      <c r="AR862" s="61">
        <v>306</v>
      </c>
      <c r="AS862" s="36">
        <v>16.6666666666667</v>
      </c>
    </row>
    <row r="863" spans="2:45" x14ac:dyDescent="0.25">
      <c r="B863" s="82"/>
      <c r="C863" s="68"/>
      <c r="D863" s="61"/>
      <c r="E863" s="148"/>
      <c r="F863" s="149"/>
      <c r="G863" s="150"/>
      <c r="T863" s="82">
        <v>2017</v>
      </c>
      <c r="U863" s="68" t="s">
        <v>43</v>
      </c>
      <c r="V863" s="74" t="s">
        <v>919</v>
      </c>
      <c r="W863" s="38">
        <v>62</v>
      </c>
      <c r="X863" s="38">
        <v>13</v>
      </c>
      <c r="Y863" s="179">
        <v>20.9677419354839</v>
      </c>
      <c r="AO863" s="32">
        <v>2022</v>
      </c>
      <c r="AP863" s="48" t="s">
        <v>51</v>
      </c>
      <c r="AQ863" s="61">
        <v>22</v>
      </c>
      <c r="AR863" s="61">
        <v>325</v>
      </c>
      <c r="AS863" s="36">
        <v>18.769230769230798</v>
      </c>
    </row>
    <row r="864" spans="2:45" x14ac:dyDescent="0.25">
      <c r="B864" s="82"/>
      <c r="C864" s="68"/>
      <c r="D864" s="61"/>
      <c r="E864" s="148"/>
      <c r="F864" s="149"/>
      <c r="G864" s="150"/>
      <c r="T864" s="82">
        <v>2017</v>
      </c>
      <c r="U864" s="68" t="s">
        <v>73</v>
      </c>
      <c r="V864" s="74" t="s">
        <v>118</v>
      </c>
      <c r="W864" s="38">
        <v>155</v>
      </c>
      <c r="X864" s="38">
        <v>32</v>
      </c>
      <c r="Y864" s="179">
        <v>20.645161290322601</v>
      </c>
      <c r="AO864" s="32">
        <v>2022</v>
      </c>
      <c r="AP864" s="48" t="s">
        <v>78</v>
      </c>
      <c r="AQ864" s="61">
        <v>546</v>
      </c>
      <c r="AR864" s="61">
        <v>521</v>
      </c>
      <c r="AS864" s="36">
        <v>22.2648752399232</v>
      </c>
    </row>
    <row r="865" spans="2:45" x14ac:dyDescent="0.25">
      <c r="B865" s="82"/>
      <c r="C865" s="68"/>
      <c r="D865" s="61"/>
      <c r="E865" s="148"/>
      <c r="F865" s="149"/>
      <c r="G865" s="150"/>
      <c r="T865" s="82">
        <v>2017</v>
      </c>
      <c r="U865" s="68" t="s">
        <v>73</v>
      </c>
      <c r="V865" s="74" t="s">
        <v>919</v>
      </c>
      <c r="W865" s="38">
        <v>166</v>
      </c>
      <c r="X865" s="38">
        <v>24</v>
      </c>
      <c r="Y865" s="179">
        <v>14.4578313253012</v>
      </c>
      <c r="AO865" s="32">
        <v>2022</v>
      </c>
      <c r="AP865" s="48" t="s">
        <v>79</v>
      </c>
      <c r="AQ865" s="61">
        <v>306</v>
      </c>
      <c r="AR865" s="61">
        <v>156</v>
      </c>
      <c r="AS865" s="36">
        <v>15.384615384615399</v>
      </c>
    </row>
    <row r="866" spans="2:45" x14ac:dyDescent="0.25">
      <c r="B866" s="82"/>
      <c r="C866" s="68"/>
      <c r="D866" s="61"/>
      <c r="E866" s="148"/>
      <c r="F866" s="149"/>
      <c r="G866" s="150"/>
      <c r="T866" s="82">
        <v>2017</v>
      </c>
      <c r="U866" s="68" t="s">
        <v>32</v>
      </c>
      <c r="V866" s="74" t="s">
        <v>118</v>
      </c>
      <c r="W866" s="38">
        <v>231</v>
      </c>
      <c r="X866" s="38">
        <v>46</v>
      </c>
      <c r="Y866" s="179">
        <v>19.913419913419901</v>
      </c>
      <c r="AO866" s="32">
        <v>2022</v>
      </c>
      <c r="AP866" s="48" t="s">
        <v>80</v>
      </c>
      <c r="AQ866" s="61">
        <v>325</v>
      </c>
      <c r="AR866" s="61">
        <v>201</v>
      </c>
      <c r="AS866" s="36">
        <v>14.427860696517399</v>
      </c>
    </row>
    <row r="867" spans="2:45" x14ac:dyDescent="0.25">
      <c r="B867" s="82"/>
      <c r="C867" s="68"/>
      <c r="D867" s="61"/>
      <c r="E867" s="148"/>
      <c r="F867" s="149"/>
      <c r="G867" s="150"/>
      <c r="T867" s="82">
        <v>2017</v>
      </c>
      <c r="U867" s="68" t="s">
        <v>32</v>
      </c>
      <c r="V867" s="74" t="s">
        <v>919</v>
      </c>
      <c r="W867" s="38">
        <v>238</v>
      </c>
      <c r="X867" s="38">
        <v>27</v>
      </c>
      <c r="Y867" s="179">
        <v>11.344537815126101</v>
      </c>
      <c r="AO867" s="32">
        <v>2022</v>
      </c>
      <c r="AP867" s="48" t="s">
        <v>81</v>
      </c>
      <c r="AQ867" s="61">
        <v>521</v>
      </c>
      <c r="AR867" s="61">
        <v>168</v>
      </c>
      <c r="AS867" s="36">
        <v>12.5</v>
      </c>
    </row>
    <row r="868" spans="2:45" x14ac:dyDescent="0.25">
      <c r="B868" s="82"/>
      <c r="C868" s="68"/>
      <c r="D868" s="61"/>
      <c r="E868" s="148"/>
      <c r="F868" s="149"/>
      <c r="G868" s="150"/>
      <c r="T868" s="82">
        <v>2017</v>
      </c>
      <c r="U868" s="68" t="s">
        <v>60</v>
      </c>
      <c r="V868" s="74" t="s">
        <v>118</v>
      </c>
      <c r="W868" s="38">
        <v>10</v>
      </c>
      <c r="X868" s="38" t="s">
        <v>137</v>
      </c>
      <c r="Y868" s="179" t="s">
        <v>137</v>
      </c>
      <c r="AO868" s="32">
        <v>2022</v>
      </c>
      <c r="AP868" s="48" t="s">
        <v>52</v>
      </c>
      <c r="AQ868" s="61">
        <v>156</v>
      </c>
      <c r="AR868" s="61">
        <v>149</v>
      </c>
      <c r="AS868" s="36">
        <v>18.120805369127499</v>
      </c>
    </row>
    <row r="869" spans="2:45" x14ac:dyDescent="0.25">
      <c r="B869" s="82"/>
      <c r="C869" s="68"/>
      <c r="D869" s="61"/>
      <c r="E869" s="148"/>
      <c r="F869" s="149"/>
      <c r="G869" s="150"/>
      <c r="T869" s="82">
        <v>2017</v>
      </c>
      <c r="U869" s="68" t="s">
        <v>61</v>
      </c>
      <c r="V869" s="74" t="s">
        <v>118</v>
      </c>
      <c r="W869" s="38">
        <v>112</v>
      </c>
      <c r="X869" s="38">
        <v>20</v>
      </c>
      <c r="Y869" s="179">
        <v>17.8571428571429</v>
      </c>
      <c r="AO869" s="32">
        <v>2022</v>
      </c>
      <c r="AP869" s="48" t="s">
        <v>98</v>
      </c>
      <c r="AQ869" s="61">
        <v>201</v>
      </c>
      <c r="AR869" s="61">
        <v>555</v>
      </c>
      <c r="AS869" s="36">
        <v>18.198198198198199</v>
      </c>
    </row>
    <row r="870" spans="2:45" x14ac:dyDescent="0.25">
      <c r="B870" s="82"/>
      <c r="C870" s="68"/>
      <c r="D870" s="61"/>
      <c r="E870" s="148"/>
      <c r="F870" s="149"/>
      <c r="G870" s="150"/>
      <c r="T870" s="82">
        <v>2017</v>
      </c>
      <c r="U870" s="68" t="s">
        <v>61</v>
      </c>
      <c r="V870" s="74" t="s">
        <v>919</v>
      </c>
      <c r="W870" s="38">
        <v>111</v>
      </c>
      <c r="X870" s="38">
        <v>15</v>
      </c>
      <c r="Y870" s="179">
        <v>13.5135135135135</v>
      </c>
      <c r="AO870" s="32">
        <v>2022</v>
      </c>
      <c r="AP870" s="48" t="s">
        <v>53</v>
      </c>
      <c r="AQ870" s="61">
        <v>168</v>
      </c>
      <c r="AR870" s="61">
        <v>267</v>
      </c>
      <c r="AS870" s="36">
        <v>17.228464419475699</v>
      </c>
    </row>
    <row r="871" spans="2:45" x14ac:dyDescent="0.25">
      <c r="B871" s="82"/>
      <c r="C871" s="68"/>
      <c r="D871" s="61"/>
      <c r="E871" s="148"/>
      <c r="F871" s="149"/>
      <c r="G871" s="150"/>
      <c r="T871" s="82">
        <v>2017</v>
      </c>
      <c r="U871" s="68" t="s">
        <v>94</v>
      </c>
      <c r="V871" s="74" t="s">
        <v>118</v>
      </c>
      <c r="W871" s="38">
        <v>142</v>
      </c>
      <c r="X871" s="38">
        <v>30</v>
      </c>
      <c r="Y871" s="179">
        <v>21.126760563380302</v>
      </c>
      <c r="AO871" s="32">
        <v>2022</v>
      </c>
      <c r="AP871" s="48" t="s">
        <v>99</v>
      </c>
      <c r="AQ871" s="61">
        <v>149</v>
      </c>
      <c r="AR871" s="61">
        <v>728</v>
      </c>
      <c r="AS871" s="36">
        <v>27.197802197802201</v>
      </c>
    </row>
    <row r="872" spans="2:45" x14ac:dyDescent="0.25">
      <c r="B872" s="82"/>
      <c r="C872" s="68"/>
      <c r="D872" s="61"/>
      <c r="E872" s="148"/>
      <c r="F872" s="149"/>
      <c r="G872" s="150"/>
      <c r="T872" s="82">
        <v>2017</v>
      </c>
      <c r="U872" s="68" t="s">
        <v>94</v>
      </c>
      <c r="V872" s="74" t="s">
        <v>919</v>
      </c>
      <c r="W872" s="38">
        <v>194</v>
      </c>
      <c r="X872" s="38">
        <v>19</v>
      </c>
      <c r="Y872" s="179">
        <v>9.7938144329896897</v>
      </c>
      <c r="AO872" s="32">
        <v>2022</v>
      </c>
      <c r="AP872" s="48" t="s">
        <v>64</v>
      </c>
      <c r="AQ872" s="61">
        <v>555</v>
      </c>
      <c r="AR872" s="61">
        <v>273</v>
      </c>
      <c r="AS872" s="36">
        <v>13.553113553113601</v>
      </c>
    </row>
    <row r="873" spans="2:45" x14ac:dyDescent="0.25">
      <c r="B873" s="82"/>
      <c r="C873" s="68"/>
      <c r="D873" s="61"/>
      <c r="E873" s="148"/>
      <c r="F873" s="149"/>
      <c r="G873" s="150"/>
      <c r="T873" s="82">
        <v>2017</v>
      </c>
      <c r="U873" s="68" t="s">
        <v>62</v>
      </c>
      <c r="V873" s="74" t="s">
        <v>118</v>
      </c>
      <c r="W873" s="38">
        <v>77</v>
      </c>
      <c r="X873" s="38">
        <v>6</v>
      </c>
      <c r="Y873" s="179">
        <v>7.7922077922077904</v>
      </c>
      <c r="AO873" s="32">
        <v>2022</v>
      </c>
      <c r="AP873" s="48" t="s">
        <v>100</v>
      </c>
      <c r="AQ873" s="61">
        <v>267</v>
      </c>
      <c r="AR873" s="61">
        <v>406</v>
      </c>
      <c r="AS873" s="36">
        <v>29.802955665024601</v>
      </c>
    </row>
    <row r="874" spans="2:45" x14ac:dyDescent="0.25">
      <c r="B874" s="82"/>
      <c r="C874" s="68"/>
      <c r="D874" s="61"/>
      <c r="E874" s="148"/>
      <c r="F874" s="149"/>
      <c r="G874" s="150"/>
      <c r="T874" s="82">
        <v>2017</v>
      </c>
      <c r="U874" s="68" t="s">
        <v>62</v>
      </c>
      <c r="V874" s="74" t="s">
        <v>919</v>
      </c>
      <c r="W874" s="38">
        <v>77</v>
      </c>
      <c r="X874" s="38">
        <v>14</v>
      </c>
      <c r="Y874" s="179">
        <v>18.181818181818201</v>
      </c>
      <c r="AO874" s="32">
        <v>2022</v>
      </c>
      <c r="AP874" s="48" t="s">
        <v>35</v>
      </c>
      <c r="AQ874" s="61">
        <v>728</v>
      </c>
      <c r="AR874" s="61">
        <v>291</v>
      </c>
      <c r="AS874" s="36">
        <v>19.931271477663199</v>
      </c>
    </row>
    <row r="875" spans="2:45" x14ac:dyDescent="0.25">
      <c r="B875" s="82"/>
      <c r="C875" s="68"/>
      <c r="D875" s="61"/>
      <c r="E875" s="148"/>
      <c r="F875" s="149"/>
      <c r="G875" s="150"/>
      <c r="T875" s="82">
        <v>2017</v>
      </c>
      <c r="U875" s="68" t="s">
        <v>44</v>
      </c>
      <c r="V875" s="74" t="s">
        <v>118</v>
      </c>
      <c r="W875" s="38">
        <v>108</v>
      </c>
      <c r="X875" s="38">
        <v>32</v>
      </c>
      <c r="Y875" s="179">
        <v>29.629629629629601</v>
      </c>
      <c r="AO875" s="32">
        <v>2022</v>
      </c>
      <c r="AP875" s="48" t="s">
        <v>36</v>
      </c>
      <c r="AQ875" s="61">
        <v>273</v>
      </c>
      <c r="AR875" s="61">
        <v>98</v>
      </c>
      <c r="AS875" s="36">
        <v>12.244897959183699</v>
      </c>
    </row>
    <row r="876" spans="2:45" x14ac:dyDescent="0.25">
      <c r="B876" s="82"/>
      <c r="C876" s="68"/>
      <c r="D876" s="61"/>
      <c r="E876" s="148"/>
      <c r="F876" s="149"/>
      <c r="G876" s="150"/>
      <c r="T876" s="82">
        <v>2017</v>
      </c>
      <c r="U876" s="68" t="s">
        <v>44</v>
      </c>
      <c r="V876" s="74" t="s">
        <v>919</v>
      </c>
      <c r="W876" s="38">
        <v>128</v>
      </c>
      <c r="X876" s="38">
        <v>15</v>
      </c>
      <c r="Y876" s="179">
        <v>11.71875</v>
      </c>
      <c r="AO876" s="32">
        <v>2022</v>
      </c>
      <c r="AP876" s="48" t="s">
        <v>101</v>
      </c>
      <c r="AQ876" s="61">
        <v>291</v>
      </c>
      <c r="AR876" s="61">
        <v>394</v>
      </c>
      <c r="AS876" s="36">
        <v>17.258883248730999</v>
      </c>
    </row>
    <row r="877" spans="2:45" x14ac:dyDescent="0.25">
      <c r="B877" s="82"/>
      <c r="C877" s="68"/>
      <c r="D877" s="61"/>
      <c r="E877" s="148"/>
      <c r="F877" s="149"/>
      <c r="G877" s="150"/>
      <c r="T877" s="82">
        <v>2017</v>
      </c>
      <c r="U877" s="68" t="s">
        <v>95</v>
      </c>
      <c r="V877" s="74" t="s">
        <v>118</v>
      </c>
      <c r="W877" s="38">
        <v>87</v>
      </c>
      <c r="X877" s="38">
        <v>17</v>
      </c>
      <c r="Y877" s="179">
        <v>19.540229885057499</v>
      </c>
      <c r="AO877" s="32">
        <v>2022</v>
      </c>
      <c r="AP877" s="48" t="s">
        <v>102</v>
      </c>
      <c r="AQ877" s="61">
        <v>406</v>
      </c>
      <c r="AR877" s="61">
        <v>337</v>
      </c>
      <c r="AS877" s="36">
        <v>13.353115727003001</v>
      </c>
    </row>
    <row r="878" spans="2:45" x14ac:dyDescent="0.25">
      <c r="B878" s="82"/>
      <c r="C878" s="68"/>
      <c r="D878" s="61"/>
      <c r="E878" s="148"/>
      <c r="F878" s="149"/>
      <c r="G878" s="150"/>
      <c r="T878" s="82">
        <v>2017</v>
      </c>
      <c r="U878" s="68" t="s">
        <v>95</v>
      </c>
      <c r="V878" s="74" t="s">
        <v>919</v>
      </c>
      <c r="W878" s="38">
        <v>137</v>
      </c>
      <c r="X878" s="38">
        <v>18</v>
      </c>
      <c r="Y878" s="179">
        <v>13.138686131386899</v>
      </c>
      <c r="AO878" s="32">
        <v>2022</v>
      </c>
      <c r="AP878" s="48" t="s">
        <v>103</v>
      </c>
      <c r="AQ878" s="61">
        <v>98</v>
      </c>
      <c r="AR878" s="61">
        <v>825</v>
      </c>
      <c r="AS878" s="36">
        <v>12.848484848484899</v>
      </c>
    </row>
    <row r="879" spans="2:45" x14ac:dyDescent="0.25">
      <c r="B879" s="82"/>
      <c r="C879" s="68"/>
      <c r="D879" s="61"/>
      <c r="E879" s="148"/>
      <c r="F879" s="149"/>
      <c r="G879" s="150"/>
      <c r="T879" s="82">
        <v>2017</v>
      </c>
      <c r="U879" s="68" t="s">
        <v>96</v>
      </c>
      <c r="V879" s="74" t="s">
        <v>118</v>
      </c>
      <c r="W879" s="38">
        <v>99</v>
      </c>
      <c r="X879" s="38">
        <v>18</v>
      </c>
      <c r="Y879" s="179">
        <v>18.181818181818201</v>
      </c>
      <c r="AO879" s="32">
        <v>2022</v>
      </c>
      <c r="AP879" s="48" t="s">
        <v>65</v>
      </c>
      <c r="AQ879" s="61">
        <v>394</v>
      </c>
      <c r="AR879" s="61">
        <v>237</v>
      </c>
      <c r="AS879" s="36">
        <v>12.236286919831199</v>
      </c>
    </row>
    <row r="880" spans="2:45" x14ac:dyDescent="0.25">
      <c r="B880" s="82"/>
      <c r="C880" s="68"/>
      <c r="D880" s="61"/>
      <c r="E880" s="148"/>
      <c r="F880" s="149"/>
      <c r="G880" s="150"/>
      <c r="T880" s="82">
        <v>2017</v>
      </c>
      <c r="U880" s="68" t="s">
        <v>96</v>
      </c>
      <c r="V880" s="74" t="s">
        <v>919</v>
      </c>
      <c r="W880" s="38">
        <v>188</v>
      </c>
      <c r="X880" s="38">
        <v>16</v>
      </c>
      <c r="Y880" s="179">
        <v>8.5106382978723403</v>
      </c>
      <c r="AO880" s="32">
        <v>2022</v>
      </c>
      <c r="AP880" s="48" t="s">
        <v>54</v>
      </c>
      <c r="AQ880" s="61">
        <v>337</v>
      </c>
      <c r="AR880" s="61">
        <v>575</v>
      </c>
      <c r="AS880" s="36">
        <v>19.130434782608699</v>
      </c>
    </row>
    <row r="881" spans="2:45" x14ac:dyDescent="0.25">
      <c r="B881" s="82"/>
      <c r="C881" s="68"/>
      <c r="D881" s="61"/>
      <c r="E881" s="148"/>
      <c r="F881" s="149"/>
      <c r="G881" s="150"/>
      <c r="T881" s="82">
        <v>2017</v>
      </c>
      <c r="U881" s="68" t="s">
        <v>74</v>
      </c>
      <c r="V881" s="74" t="s">
        <v>118</v>
      </c>
      <c r="W881" s="38">
        <v>216</v>
      </c>
      <c r="X881" s="38">
        <v>32</v>
      </c>
      <c r="Y881" s="179">
        <v>14.814814814814801</v>
      </c>
      <c r="AO881" s="32">
        <v>2022</v>
      </c>
      <c r="AP881" s="48" t="s">
        <v>82</v>
      </c>
      <c r="AQ881" s="61">
        <v>825</v>
      </c>
      <c r="AR881" s="61">
        <v>233</v>
      </c>
      <c r="AS881" s="36">
        <v>16.309012875536499</v>
      </c>
    </row>
    <row r="882" spans="2:45" x14ac:dyDescent="0.25">
      <c r="B882" s="82"/>
      <c r="C882" s="68"/>
      <c r="D882" s="61"/>
      <c r="E882" s="148"/>
      <c r="F882" s="149"/>
      <c r="G882" s="150"/>
      <c r="T882" s="82">
        <v>2017</v>
      </c>
      <c r="U882" s="68" t="s">
        <v>74</v>
      </c>
      <c r="V882" s="74" t="s">
        <v>919</v>
      </c>
      <c r="W882" s="38">
        <v>221</v>
      </c>
      <c r="X882" s="38">
        <v>30</v>
      </c>
      <c r="Y882" s="179">
        <v>13.5746606334842</v>
      </c>
      <c r="AO882" s="32">
        <v>2022</v>
      </c>
      <c r="AP882" s="48" t="s">
        <v>104</v>
      </c>
      <c r="AQ882" s="61">
        <v>237</v>
      </c>
      <c r="AR882" s="61">
        <v>58</v>
      </c>
      <c r="AS882" s="36">
        <v>18.965517241379299</v>
      </c>
    </row>
    <row r="883" spans="2:45" x14ac:dyDescent="0.25">
      <c r="B883" s="82"/>
      <c r="C883" s="68"/>
      <c r="D883" s="61"/>
      <c r="E883" s="148"/>
      <c r="F883" s="149"/>
      <c r="G883" s="150"/>
      <c r="T883" s="82">
        <v>2017</v>
      </c>
      <c r="U883" s="68" t="s">
        <v>45</v>
      </c>
      <c r="V883" s="74" t="s">
        <v>118</v>
      </c>
      <c r="W883" s="38">
        <v>67</v>
      </c>
      <c r="X883" s="38">
        <v>12</v>
      </c>
      <c r="Y883" s="179">
        <v>17.910447761194</v>
      </c>
      <c r="AO883" s="32">
        <v>2022</v>
      </c>
      <c r="AP883" s="48" t="s">
        <v>83</v>
      </c>
      <c r="AQ883" s="61">
        <v>575</v>
      </c>
      <c r="AR883" s="61">
        <v>563</v>
      </c>
      <c r="AS883" s="36">
        <v>26.2877442273535</v>
      </c>
    </row>
    <row r="884" spans="2:45" x14ac:dyDescent="0.25">
      <c r="B884" s="82"/>
      <c r="C884" s="68"/>
      <c r="D884" s="61"/>
      <c r="E884" s="148"/>
      <c r="F884" s="149"/>
      <c r="G884" s="150"/>
      <c r="T884" s="82">
        <v>2017</v>
      </c>
      <c r="U884" s="68" t="s">
        <v>45</v>
      </c>
      <c r="V884" s="74" t="s">
        <v>919</v>
      </c>
      <c r="W884" s="38">
        <v>57</v>
      </c>
      <c r="X884" s="38">
        <v>9</v>
      </c>
      <c r="Y884" s="179">
        <v>15.789473684210501</v>
      </c>
      <c r="AO884" s="32">
        <v>2022</v>
      </c>
      <c r="AP884" s="48" t="s">
        <v>55</v>
      </c>
      <c r="AQ884" s="61">
        <v>233</v>
      </c>
      <c r="AR884" s="61">
        <v>1162</v>
      </c>
      <c r="AS884" s="36">
        <v>12.736660929432</v>
      </c>
    </row>
    <row r="885" spans="2:45" x14ac:dyDescent="0.25">
      <c r="B885" s="82"/>
      <c r="C885" s="68"/>
      <c r="D885" s="61"/>
      <c r="E885" s="148"/>
      <c r="F885" s="149"/>
      <c r="G885" s="150"/>
      <c r="T885" s="82">
        <v>2017</v>
      </c>
      <c r="U885" s="68" t="s">
        <v>97</v>
      </c>
      <c r="V885" s="74" t="s">
        <v>118</v>
      </c>
      <c r="W885" s="38">
        <v>657</v>
      </c>
      <c r="X885" s="38">
        <v>146</v>
      </c>
      <c r="Y885" s="179">
        <v>22.2222222222222</v>
      </c>
      <c r="AO885" s="32">
        <v>2022</v>
      </c>
      <c r="AP885" s="48" t="s">
        <v>110</v>
      </c>
      <c r="AQ885" s="61">
        <v>58</v>
      </c>
      <c r="AR885" s="61">
        <v>1599</v>
      </c>
      <c r="AS885" s="36">
        <v>13.6960600375235</v>
      </c>
    </row>
    <row r="886" spans="2:45" x14ac:dyDescent="0.25">
      <c r="B886" s="82"/>
      <c r="C886" s="68"/>
      <c r="D886" s="61"/>
      <c r="E886" s="148"/>
      <c r="F886" s="149"/>
      <c r="G886" s="150"/>
      <c r="T886" s="82">
        <v>2017</v>
      </c>
      <c r="U886" s="68" t="s">
        <v>97</v>
      </c>
      <c r="V886" s="74" t="s">
        <v>919</v>
      </c>
      <c r="W886" s="38">
        <v>849</v>
      </c>
      <c r="X886" s="38">
        <v>100</v>
      </c>
      <c r="Y886" s="179">
        <v>11.7785630153121</v>
      </c>
      <c r="AO886" s="32">
        <v>2023</v>
      </c>
      <c r="AP886" s="48" t="s">
        <v>8</v>
      </c>
      <c r="AQ886" s="61">
        <v>552</v>
      </c>
      <c r="AR886" s="61">
        <v>167</v>
      </c>
      <c r="AS886" s="36">
        <v>13.1736526946108</v>
      </c>
    </row>
    <row r="887" spans="2:45" x14ac:dyDescent="0.25">
      <c r="B887" s="82"/>
      <c r="C887" s="68"/>
      <c r="D887" s="61"/>
      <c r="E887" s="148"/>
      <c r="F887" s="149"/>
      <c r="G887" s="150"/>
      <c r="T887" s="82">
        <v>2017</v>
      </c>
      <c r="U887" s="68" t="s">
        <v>75</v>
      </c>
      <c r="V887" s="74" t="s">
        <v>118</v>
      </c>
      <c r="W887" s="38">
        <v>100</v>
      </c>
      <c r="X887" s="38">
        <v>19</v>
      </c>
      <c r="Y887" s="179">
        <v>19</v>
      </c>
      <c r="AO887" s="32">
        <v>2023</v>
      </c>
      <c r="AP887" s="48" t="s">
        <v>9</v>
      </c>
      <c r="AQ887" s="61">
        <v>1135</v>
      </c>
      <c r="AR887" s="61">
        <v>180</v>
      </c>
      <c r="AS887" s="36">
        <v>15</v>
      </c>
    </row>
    <row r="888" spans="2:45" x14ac:dyDescent="0.25">
      <c r="B888" s="82"/>
      <c r="C888" s="68"/>
      <c r="D888" s="61"/>
      <c r="E888" s="148"/>
      <c r="F888" s="149"/>
      <c r="G888" s="150"/>
      <c r="T888" s="82">
        <v>2017</v>
      </c>
      <c r="U888" s="68" t="s">
        <v>75</v>
      </c>
      <c r="V888" s="74" t="s">
        <v>919</v>
      </c>
      <c r="W888" s="38">
        <v>159</v>
      </c>
      <c r="X888" s="38">
        <v>19</v>
      </c>
      <c r="Y888" s="179">
        <v>11.9496855345912</v>
      </c>
      <c r="AO888" s="32">
        <v>2023</v>
      </c>
      <c r="AP888" s="48" t="s">
        <v>84</v>
      </c>
      <c r="AQ888" s="61">
        <v>1594</v>
      </c>
      <c r="AR888" s="61">
        <v>376</v>
      </c>
      <c r="AS888" s="36">
        <v>13.297872340425499</v>
      </c>
    </row>
    <row r="889" spans="2:45" x14ac:dyDescent="0.25">
      <c r="B889" s="82"/>
      <c r="C889" s="68"/>
      <c r="D889" s="61"/>
      <c r="E889" s="148"/>
      <c r="F889" s="149"/>
      <c r="G889" s="150"/>
      <c r="T889" s="82">
        <v>2017</v>
      </c>
      <c r="U889" s="68" t="s">
        <v>46</v>
      </c>
      <c r="V889" s="74" t="s">
        <v>118</v>
      </c>
      <c r="W889" s="38">
        <v>283</v>
      </c>
      <c r="X889" s="38">
        <v>70</v>
      </c>
      <c r="Y889" s="179">
        <v>24.7349823321555</v>
      </c>
      <c r="AO889" s="32">
        <v>2023</v>
      </c>
      <c r="AP889" s="48" t="s">
        <v>10</v>
      </c>
      <c r="AQ889" s="61">
        <v>167</v>
      </c>
      <c r="AR889" s="61">
        <v>366</v>
      </c>
      <c r="AS889" s="36">
        <v>13.3879781420765</v>
      </c>
    </row>
    <row r="890" spans="2:45" x14ac:dyDescent="0.25">
      <c r="B890" s="82"/>
      <c r="C890" s="68"/>
      <c r="D890" s="61"/>
      <c r="E890" s="148"/>
      <c r="F890" s="149"/>
      <c r="G890" s="150"/>
      <c r="T890" s="82">
        <v>2017</v>
      </c>
      <c r="U890" s="68" t="s">
        <v>46</v>
      </c>
      <c r="V890" s="74" t="s">
        <v>919</v>
      </c>
      <c r="W890" s="38">
        <v>319</v>
      </c>
      <c r="X890" s="38">
        <v>43</v>
      </c>
      <c r="Y890" s="179">
        <v>13.4796238244514</v>
      </c>
      <c r="AO890" s="32">
        <v>2023</v>
      </c>
      <c r="AP890" s="48" t="s">
        <v>85</v>
      </c>
      <c r="AQ890" s="61">
        <v>180</v>
      </c>
      <c r="AR890" s="61">
        <v>193</v>
      </c>
      <c r="AS890" s="36">
        <v>18.134715025906701</v>
      </c>
    </row>
    <row r="891" spans="2:45" x14ac:dyDescent="0.25">
      <c r="B891" s="82"/>
      <c r="C891" s="68"/>
      <c r="D891" s="61"/>
      <c r="E891" s="148"/>
      <c r="F891" s="149"/>
      <c r="G891" s="150"/>
      <c r="T891" s="82">
        <v>2017</v>
      </c>
      <c r="U891" s="68" t="s">
        <v>63</v>
      </c>
      <c r="V891" s="74" t="s">
        <v>118</v>
      </c>
      <c r="W891" s="38">
        <v>103</v>
      </c>
      <c r="X891" s="38">
        <v>14</v>
      </c>
      <c r="Y891" s="179">
        <v>13.5922330097087</v>
      </c>
      <c r="AO891" s="32">
        <v>2023</v>
      </c>
      <c r="AP891" s="48" t="s">
        <v>11</v>
      </c>
      <c r="AQ891" s="61">
        <v>376</v>
      </c>
      <c r="AR891" s="61">
        <v>390</v>
      </c>
      <c r="AS891" s="36">
        <v>15.128205128205099</v>
      </c>
    </row>
    <row r="892" spans="2:45" x14ac:dyDescent="0.25">
      <c r="B892" s="82"/>
      <c r="C892" s="68"/>
      <c r="D892" s="61"/>
      <c r="E892" s="148"/>
      <c r="F892" s="149"/>
      <c r="G892" s="150"/>
      <c r="T892" s="82">
        <v>2017</v>
      </c>
      <c r="U892" s="68" t="s">
        <v>63</v>
      </c>
      <c r="V892" s="74" t="s">
        <v>919</v>
      </c>
      <c r="W892" s="38">
        <v>75</v>
      </c>
      <c r="X892" s="38">
        <v>8</v>
      </c>
      <c r="Y892" s="179">
        <v>10.6666666666667</v>
      </c>
      <c r="AO892" s="32">
        <v>2023</v>
      </c>
      <c r="AP892" s="48" t="s">
        <v>12</v>
      </c>
      <c r="AQ892" s="61">
        <v>366</v>
      </c>
      <c r="AR892" s="61">
        <v>272</v>
      </c>
      <c r="AS892" s="36">
        <v>17.647058823529399</v>
      </c>
    </row>
    <row r="893" spans="2:45" x14ac:dyDescent="0.25">
      <c r="B893" s="82"/>
      <c r="C893" s="68"/>
      <c r="D893" s="61"/>
      <c r="E893" s="148"/>
      <c r="F893" s="149"/>
      <c r="G893" s="150"/>
      <c r="T893" s="82">
        <v>2017</v>
      </c>
      <c r="U893" s="68" t="s">
        <v>47</v>
      </c>
      <c r="V893" s="74" t="s">
        <v>118</v>
      </c>
      <c r="W893" s="38">
        <v>195</v>
      </c>
      <c r="X893" s="38">
        <v>49</v>
      </c>
      <c r="Y893" s="179">
        <v>25.128205128205099</v>
      </c>
      <c r="AO893" s="32">
        <v>2023</v>
      </c>
      <c r="AP893" s="48" t="s">
        <v>56</v>
      </c>
      <c r="AQ893" s="61">
        <v>193</v>
      </c>
      <c r="AR893" s="61">
        <v>218</v>
      </c>
      <c r="AS893" s="36">
        <v>12.8440366972477</v>
      </c>
    </row>
    <row r="894" spans="2:45" x14ac:dyDescent="0.25">
      <c r="B894" s="82"/>
      <c r="C894" s="68"/>
      <c r="D894" s="61"/>
      <c r="E894" s="148"/>
      <c r="F894" s="149"/>
      <c r="G894" s="150"/>
      <c r="T894" s="82">
        <v>2017</v>
      </c>
      <c r="U894" s="68" t="s">
        <v>47</v>
      </c>
      <c r="V894" s="74" t="s">
        <v>919</v>
      </c>
      <c r="W894" s="38">
        <v>142</v>
      </c>
      <c r="X894" s="38">
        <v>29</v>
      </c>
      <c r="Y894" s="179">
        <v>20.422535211267601</v>
      </c>
      <c r="AO894" s="32">
        <v>2023</v>
      </c>
      <c r="AP894" s="48" t="s">
        <v>13</v>
      </c>
      <c r="AQ894" s="61">
        <v>390</v>
      </c>
      <c r="AR894" s="61">
        <v>123</v>
      </c>
      <c r="AS894" s="36">
        <v>14.634146341463399</v>
      </c>
    </row>
    <row r="895" spans="2:45" x14ac:dyDescent="0.25">
      <c r="B895" s="82"/>
      <c r="C895" s="68"/>
      <c r="D895" s="61"/>
      <c r="E895" s="148"/>
      <c r="F895" s="149"/>
      <c r="G895" s="150"/>
      <c r="T895" s="82">
        <v>2017</v>
      </c>
      <c r="U895" s="68" t="s">
        <v>76</v>
      </c>
      <c r="V895" s="74" t="s">
        <v>118</v>
      </c>
      <c r="W895" s="38">
        <v>99</v>
      </c>
      <c r="X895" s="38">
        <v>30</v>
      </c>
      <c r="Y895" s="179">
        <v>30.303030303030301</v>
      </c>
      <c r="AO895" s="32">
        <v>2023</v>
      </c>
      <c r="AP895" s="48" t="s">
        <v>14</v>
      </c>
      <c r="AQ895" s="61">
        <v>272</v>
      </c>
      <c r="AR895" s="61">
        <v>263</v>
      </c>
      <c r="AS895" s="36">
        <v>13.6882129277567</v>
      </c>
    </row>
    <row r="896" spans="2:45" x14ac:dyDescent="0.25">
      <c r="B896" s="82"/>
      <c r="C896" s="68"/>
      <c r="D896" s="61"/>
      <c r="E896" s="148"/>
      <c r="F896" s="149"/>
      <c r="G896" s="150"/>
      <c r="T896" s="82">
        <v>2017</v>
      </c>
      <c r="U896" s="68" t="s">
        <v>76</v>
      </c>
      <c r="V896" s="74" t="s">
        <v>919</v>
      </c>
      <c r="W896" s="38">
        <v>117</v>
      </c>
      <c r="X896" s="38">
        <v>21</v>
      </c>
      <c r="Y896" s="179">
        <v>17.948717948717999</v>
      </c>
      <c r="AO896" s="32">
        <v>2023</v>
      </c>
      <c r="AP896" s="48" t="s">
        <v>86</v>
      </c>
      <c r="AQ896" s="61">
        <v>218</v>
      </c>
      <c r="AR896" s="61">
        <v>953</v>
      </c>
      <c r="AS896" s="36">
        <v>20.146904512067199</v>
      </c>
    </row>
    <row r="897" spans="2:45" x14ac:dyDescent="0.25">
      <c r="B897" s="82"/>
      <c r="C897" s="68"/>
      <c r="D897" s="61"/>
      <c r="E897" s="148"/>
      <c r="F897" s="149"/>
      <c r="G897" s="150"/>
      <c r="T897" s="82">
        <v>2017</v>
      </c>
      <c r="U897" s="68" t="s">
        <v>77</v>
      </c>
      <c r="V897" s="74" t="s">
        <v>118</v>
      </c>
      <c r="W897" s="38">
        <v>277</v>
      </c>
      <c r="X897" s="38">
        <v>34</v>
      </c>
      <c r="Y897" s="179">
        <v>12.2743682310469</v>
      </c>
      <c r="AO897" s="32">
        <v>2023</v>
      </c>
      <c r="AP897" s="48" t="s">
        <v>88</v>
      </c>
      <c r="AQ897" s="61">
        <v>123</v>
      </c>
      <c r="AR897" s="61">
        <v>36</v>
      </c>
      <c r="AS897" s="36">
        <v>22.2222222222222</v>
      </c>
    </row>
    <row r="898" spans="2:45" x14ac:dyDescent="0.25">
      <c r="B898" s="82"/>
      <c r="C898" s="68"/>
      <c r="D898" s="61"/>
      <c r="E898" s="148"/>
      <c r="F898" s="149"/>
      <c r="G898" s="150"/>
      <c r="T898" s="82">
        <v>2017</v>
      </c>
      <c r="U898" s="68" t="s">
        <v>77</v>
      </c>
      <c r="V898" s="74" t="s">
        <v>919</v>
      </c>
      <c r="W898" s="38">
        <v>370</v>
      </c>
      <c r="X898" s="38">
        <v>29</v>
      </c>
      <c r="Y898" s="179">
        <v>7.8378378378378404</v>
      </c>
      <c r="AO898" s="32">
        <v>2023</v>
      </c>
      <c r="AP898" s="48" t="s">
        <v>37</v>
      </c>
      <c r="AQ898" s="61">
        <v>263</v>
      </c>
      <c r="AR898" s="61">
        <v>252</v>
      </c>
      <c r="AS898" s="36">
        <v>22.2222222222222</v>
      </c>
    </row>
    <row r="899" spans="2:45" x14ac:dyDescent="0.25">
      <c r="B899" s="82"/>
      <c r="C899" s="68"/>
      <c r="D899" s="61"/>
      <c r="E899" s="148"/>
      <c r="F899" s="149"/>
      <c r="G899" s="150"/>
      <c r="T899" s="82">
        <v>2017</v>
      </c>
      <c r="U899" s="68" t="s">
        <v>33</v>
      </c>
      <c r="V899" s="74" t="s">
        <v>118</v>
      </c>
      <c r="W899" s="38">
        <v>242</v>
      </c>
      <c r="X899" s="38">
        <v>75</v>
      </c>
      <c r="Y899" s="179">
        <v>30.991735537190099</v>
      </c>
      <c r="AO899" s="32">
        <v>2023</v>
      </c>
      <c r="AP899" s="48" t="s">
        <v>66</v>
      </c>
      <c r="AQ899" s="61">
        <v>953</v>
      </c>
      <c r="AR899" s="61">
        <v>217</v>
      </c>
      <c r="AS899" s="36">
        <v>8.7557603686635996</v>
      </c>
    </row>
    <row r="900" spans="2:45" x14ac:dyDescent="0.25">
      <c r="B900" s="82"/>
      <c r="C900" s="68"/>
      <c r="D900" s="61"/>
      <c r="E900" s="148"/>
      <c r="F900" s="149"/>
      <c r="G900" s="150"/>
      <c r="T900" s="82">
        <v>2017</v>
      </c>
      <c r="U900" s="68" t="s">
        <v>33</v>
      </c>
      <c r="V900" s="74" t="s">
        <v>919</v>
      </c>
      <c r="W900" s="38">
        <v>244</v>
      </c>
      <c r="X900" s="38">
        <v>19</v>
      </c>
      <c r="Y900" s="179">
        <v>7.7868852459016402</v>
      </c>
      <c r="AO900" s="32">
        <v>2023</v>
      </c>
      <c r="AP900" s="48" t="s">
        <v>15</v>
      </c>
      <c r="AQ900" s="61">
        <v>433</v>
      </c>
      <c r="AR900" s="61">
        <v>366</v>
      </c>
      <c r="AS900" s="36">
        <v>13.934426229508199</v>
      </c>
    </row>
    <row r="901" spans="2:45" x14ac:dyDescent="0.25">
      <c r="B901" s="82"/>
      <c r="C901" s="68"/>
      <c r="D901" s="61"/>
      <c r="E901" s="148"/>
      <c r="F901" s="149"/>
      <c r="G901" s="150"/>
      <c r="T901" s="82">
        <v>2017</v>
      </c>
      <c r="U901" s="68" t="s">
        <v>34</v>
      </c>
      <c r="V901" s="74" t="s">
        <v>118</v>
      </c>
      <c r="W901" s="38">
        <v>124</v>
      </c>
      <c r="X901" s="38">
        <v>52</v>
      </c>
      <c r="Y901" s="179">
        <v>41.935483870967801</v>
      </c>
      <c r="AO901" s="32">
        <v>2023</v>
      </c>
      <c r="AP901" s="48" t="s">
        <v>89</v>
      </c>
      <c r="AQ901" s="61">
        <v>36</v>
      </c>
      <c r="AR901" s="61">
        <v>492</v>
      </c>
      <c r="AS901" s="36">
        <v>13.821138211382101</v>
      </c>
    </row>
    <row r="902" spans="2:45" x14ac:dyDescent="0.25">
      <c r="B902" s="82"/>
      <c r="C902" s="68"/>
      <c r="D902" s="61"/>
      <c r="E902" s="148"/>
      <c r="F902" s="149"/>
      <c r="G902" s="150"/>
      <c r="T902" s="82">
        <v>2017</v>
      </c>
      <c r="U902" s="68" t="s">
        <v>34</v>
      </c>
      <c r="V902" s="74" t="s">
        <v>919</v>
      </c>
      <c r="W902" s="38">
        <v>178</v>
      </c>
      <c r="X902" s="38">
        <v>23</v>
      </c>
      <c r="Y902" s="179">
        <v>12.9213483146067</v>
      </c>
      <c r="AO902" s="32">
        <v>2023</v>
      </c>
      <c r="AP902" s="48" t="s">
        <v>16</v>
      </c>
      <c r="AQ902" s="61">
        <v>252</v>
      </c>
      <c r="AR902" s="61">
        <v>810</v>
      </c>
      <c r="AS902" s="36">
        <v>15.679012345679</v>
      </c>
    </row>
    <row r="903" spans="2:45" x14ac:dyDescent="0.25">
      <c r="B903" s="82"/>
      <c r="C903" s="68"/>
      <c r="D903" s="61"/>
      <c r="E903" s="148"/>
      <c r="F903" s="149"/>
      <c r="G903" s="150"/>
      <c r="T903" s="82">
        <v>2017</v>
      </c>
      <c r="U903" s="68" t="s">
        <v>48</v>
      </c>
      <c r="V903" s="74" t="s">
        <v>118</v>
      </c>
      <c r="W903" s="38">
        <v>13</v>
      </c>
      <c r="X903" s="38" t="s">
        <v>137</v>
      </c>
      <c r="Y903" s="179" t="s">
        <v>137</v>
      </c>
      <c r="AO903" s="32">
        <v>2023</v>
      </c>
      <c r="AP903" s="48" t="s">
        <v>57</v>
      </c>
      <c r="AQ903" s="61">
        <v>217</v>
      </c>
      <c r="AR903" s="61">
        <v>394</v>
      </c>
      <c r="AS903" s="36">
        <v>13.705583756345201</v>
      </c>
    </row>
    <row r="904" spans="2:45" x14ac:dyDescent="0.25">
      <c r="B904" s="82"/>
      <c r="C904" s="68"/>
      <c r="D904" s="61"/>
      <c r="E904" s="148"/>
      <c r="F904" s="149"/>
      <c r="G904" s="150"/>
      <c r="T904" s="82">
        <v>2017</v>
      </c>
      <c r="U904" s="68" t="s">
        <v>48</v>
      </c>
      <c r="V904" s="74" t="s">
        <v>919</v>
      </c>
      <c r="W904" s="38">
        <v>22</v>
      </c>
      <c r="X904" s="38" t="s">
        <v>137</v>
      </c>
      <c r="Y904" s="179" t="s">
        <v>137</v>
      </c>
      <c r="AO904" s="32">
        <v>2023</v>
      </c>
      <c r="AP904" s="48" t="s">
        <v>17</v>
      </c>
      <c r="AQ904" s="61">
        <v>366</v>
      </c>
      <c r="AR904" s="61">
        <v>386</v>
      </c>
      <c r="AS904" s="36">
        <v>20.4663212435233</v>
      </c>
    </row>
    <row r="905" spans="2:45" x14ac:dyDescent="0.25">
      <c r="B905" s="82"/>
      <c r="C905" s="68"/>
      <c r="D905" s="61"/>
      <c r="E905" s="148"/>
      <c r="F905" s="149"/>
      <c r="G905" s="150"/>
      <c r="T905" s="82">
        <v>2017</v>
      </c>
      <c r="U905" s="68" t="s">
        <v>49</v>
      </c>
      <c r="V905" s="74" t="s">
        <v>118</v>
      </c>
      <c r="W905" s="38">
        <v>218</v>
      </c>
      <c r="X905" s="38">
        <v>54</v>
      </c>
      <c r="Y905" s="179">
        <v>24.7706422018349</v>
      </c>
      <c r="AO905" s="32">
        <v>2023</v>
      </c>
      <c r="AP905" s="48" t="s">
        <v>18</v>
      </c>
      <c r="AQ905" s="61">
        <v>492</v>
      </c>
      <c r="AR905" s="61">
        <v>308</v>
      </c>
      <c r="AS905" s="36">
        <v>15.259740259740299</v>
      </c>
    </row>
    <row r="906" spans="2:45" x14ac:dyDescent="0.25">
      <c r="B906" s="82"/>
      <c r="C906" s="68"/>
      <c r="D906" s="61"/>
      <c r="E906" s="148"/>
      <c r="F906" s="149"/>
      <c r="G906" s="150"/>
      <c r="T906" s="82">
        <v>2017</v>
      </c>
      <c r="U906" s="68" t="s">
        <v>49</v>
      </c>
      <c r="V906" s="74" t="s">
        <v>919</v>
      </c>
      <c r="W906" s="38">
        <v>255</v>
      </c>
      <c r="X906" s="38">
        <v>27</v>
      </c>
      <c r="Y906" s="179">
        <v>10.588235294117601</v>
      </c>
      <c r="AO906" s="32">
        <v>2023</v>
      </c>
      <c r="AP906" s="48" t="s">
        <v>87</v>
      </c>
      <c r="AQ906" s="61">
        <v>810</v>
      </c>
      <c r="AR906" s="61">
        <v>433</v>
      </c>
      <c r="AS906" s="36">
        <v>14.3187066974596</v>
      </c>
    </row>
    <row r="907" spans="2:45" x14ac:dyDescent="0.25">
      <c r="B907" s="82"/>
      <c r="C907" s="68"/>
      <c r="D907" s="61"/>
      <c r="E907" s="148"/>
      <c r="F907" s="149"/>
      <c r="G907" s="150"/>
      <c r="T907" s="82">
        <v>2017</v>
      </c>
      <c r="U907" s="68" t="s">
        <v>50</v>
      </c>
      <c r="V907" s="74" t="s">
        <v>118</v>
      </c>
      <c r="W907" s="38">
        <v>136</v>
      </c>
      <c r="X907" s="38">
        <v>22</v>
      </c>
      <c r="Y907" s="179">
        <v>16.176470588235301</v>
      </c>
      <c r="AO907" s="32">
        <v>2023</v>
      </c>
      <c r="AP907" s="48" t="s">
        <v>19</v>
      </c>
      <c r="AQ907" s="61">
        <v>394</v>
      </c>
      <c r="AR907" s="61">
        <v>591</v>
      </c>
      <c r="AS907" s="36">
        <v>18.104906937394301</v>
      </c>
    </row>
    <row r="908" spans="2:45" x14ac:dyDescent="0.25">
      <c r="B908" s="82"/>
      <c r="C908" s="68"/>
      <c r="D908" s="61"/>
      <c r="E908" s="148"/>
      <c r="F908" s="149"/>
      <c r="G908" s="150"/>
      <c r="T908" s="82">
        <v>2017</v>
      </c>
      <c r="U908" s="68" t="s">
        <v>50</v>
      </c>
      <c r="V908" s="74" t="s">
        <v>919</v>
      </c>
      <c r="W908" s="38">
        <v>156</v>
      </c>
      <c r="X908" s="38">
        <v>15</v>
      </c>
      <c r="Y908" s="179">
        <v>9.6153846153846203</v>
      </c>
      <c r="AO908" s="32">
        <v>2023</v>
      </c>
      <c r="AP908" s="48" t="s">
        <v>20</v>
      </c>
      <c r="AQ908" s="61">
        <v>386</v>
      </c>
      <c r="AR908" s="61">
        <v>421</v>
      </c>
      <c r="AS908" s="36">
        <v>14.489311163895501</v>
      </c>
    </row>
    <row r="909" spans="2:45" x14ac:dyDescent="0.25">
      <c r="B909" s="82"/>
      <c r="C909" s="68"/>
      <c r="D909" s="61"/>
      <c r="E909" s="148"/>
      <c r="F909" s="149"/>
      <c r="G909" s="150"/>
      <c r="T909" s="82">
        <v>2017</v>
      </c>
      <c r="U909" s="68" t="s">
        <v>51</v>
      </c>
      <c r="V909" s="74" t="s">
        <v>118</v>
      </c>
      <c r="W909" s="38">
        <v>167</v>
      </c>
      <c r="X909" s="38">
        <v>42</v>
      </c>
      <c r="Y909" s="179">
        <v>25.149700598802401</v>
      </c>
      <c r="AO909" s="32">
        <v>2023</v>
      </c>
      <c r="AP909" s="48" t="s">
        <v>21</v>
      </c>
      <c r="AQ909" s="61">
        <v>308</v>
      </c>
      <c r="AR909" s="61">
        <v>189</v>
      </c>
      <c r="AS909" s="36">
        <v>15.8730158730159</v>
      </c>
    </row>
    <row r="910" spans="2:45" x14ac:dyDescent="0.25">
      <c r="B910" s="82"/>
      <c r="C910" s="68"/>
      <c r="D910" s="61"/>
      <c r="E910" s="148"/>
      <c r="F910" s="149"/>
      <c r="G910" s="150"/>
      <c r="T910" s="82">
        <v>2017</v>
      </c>
      <c r="U910" s="68" t="s">
        <v>51</v>
      </c>
      <c r="V910" s="74" t="s">
        <v>919</v>
      </c>
      <c r="W910" s="38">
        <v>172</v>
      </c>
      <c r="X910" s="38">
        <v>27</v>
      </c>
      <c r="Y910" s="179">
        <v>15.6976744186047</v>
      </c>
      <c r="AO910" s="32">
        <v>2023</v>
      </c>
      <c r="AP910" s="48" t="s">
        <v>67</v>
      </c>
      <c r="AQ910" s="61">
        <v>591</v>
      </c>
      <c r="AR910" s="61">
        <v>373</v>
      </c>
      <c r="AS910" s="36">
        <v>11.7962466487936</v>
      </c>
    </row>
    <row r="911" spans="2:45" x14ac:dyDescent="0.25">
      <c r="B911" s="82"/>
      <c r="C911" s="68"/>
      <c r="D911" s="61"/>
      <c r="E911" s="148"/>
      <c r="F911" s="149"/>
      <c r="G911" s="150"/>
      <c r="T911" s="82">
        <v>2017</v>
      </c>
      <c r="U911" s="68" t="s">
        <v>78</v>
      </c>
      <c r="V911" s="74" t="s">
        <v>118</v>
      </c>
      <c r="W911" s="38">
        <v>248</v>
      </c>
      <c r="X911" s="38">
        <v>60</v>
      </c>
      <c r="Y911" s="179">
        <v>24.193548387096801</v>
      </c>
      <c r="AO911" s="32">
        <v>2023</v>
      </c>
      <c r="AP911" s="48" t="s">
        <v>22</v>
      </c>
      <c r="AQ911" s="61">
        <v>421</v>
      </c>
      <c r="AR911" s="61">
        <v>350</v>
      </c>
      <c r="AS911" s="36">
        <v>17.714285714285701</v>
      </c>
    </row>
    <row r="912" spans="2:45" x14ac:dyDescent="0.25">
      <c r="B912" s="82"/>
      <c r="C912" s="68"/>
      <c r="D912" s="61"/>
      <c r="E912" s="148"/>
      <c r="F912" s="149"/>
      <c r="G912" s="150"/>
      <c r="T912" s="82">
        <v>2017</v>
      </c>
      <c r="U912" s="68" t="s">
        <v>78</v>
      </c>
      <c r="V912" s="74" t="s">
        <v>919</v>
      </c>
      <c r="W912" s="38">
        <v>345</v>
      </c>
      <c r="X912" s="38">
        <v>42</v>
      </c>
      <c r="Y912" s="179">
        <v>12.173913043478301</v>
      </c>
      <c r="AO912" s="32">
        <v>2023</v>
      </c>
      <c r="AP912" s="48" t="s">
        <v>68</v>
      </c>
      <c r="AQ912" s="61">
        <v>189</v>
      </c>
      <c r="AR912" s="61">
        <v>421</v>
      </c>
      <c r="AS912" s="36">
        <v>11.401425178147299</v>
      </c>
    </row>
    <row r="913" spans="2:45" x14ac:dyDescent="0.25">
      <c r="B913" s="82"/>
      <c r="C913" s="68"/>
      <c r="D913" s="61"/>
      <c r="E913" s="148"/>
      <c r="F913" s="149"/>
      <c r="G913" s="150"/>
      <c r="T913" s="82">
        <v>2017</v>
      </c>
      <c r="U913" s="68" t="s">
        <v>79</v>
      </c>
      <c r="V913" s="74" t="s">
        <v>118</v>
      </c>
      <c r="W913" s="38">
        <v>50</v>
      </c>
      <c r="X913" s="38">
        <v>6</v>
      </c>
      <c r="Y913" s="179">
        <v>12</v>
      </c>
      <c r="AO913" s="32">
        <v>2023</v>
      </c>
      <c r="AP913" s="48" t="s">
        <v>90</v>
      </c>
      <c r="AQ913" s="61">
        <v>373</v>
      </c>
      <c r="AR913" s="61">
        <v>601</v>
      </c>
      <c r="AS913" s="36">
        <v>16.9717138103161</v>
      </c>
    </row>
    <row r="914" spans="2:45" x14ac:dyDescent="0.25">
      <c r="B914" s="82"/>
      <c r="C914" s="68"/>
      <c r="D914" s="61"/>
      <c r="E914" s="148"/>
      <c r="F914" s="149"/>
      <c r="G914" s="150"/>
      <c r="T914" s="82">
        <v>2017</v>
      </c>
      <c r="U914" s="68" t="s">
        <v>79</v>
      </c>
      <c r="V914" s="74" t="s">
        <v>919</v>
      </c>
      <c r="W914" s="38">
        <v>70</v>
      </c>
      <c r="X914" s="38">
        <v>8</v>
      </c>
      <c r="Y914" s="179">
        <v>11.4285714285714</v>
      </c>
      <c r="AO914" s="32">
        <v>2023</v>
      </c>
      <c r="AP914" s="48" t="s">
        <v>23</v>
      </c>
      <c r="AQ914" s="61">
        <v>350</v>
      </c>
      <c r="AR914" s="61">
        <v>269</v>
      </c>
      <c r="AS914" s="36">
        <v>16.3568773234201</v>
      </c>
    </row>
    <row r="915" spans="2:45" x14ac:dyDescent="0.25">
      <c r="B915" s="82"/>
      <c r="C915" s="68"/>
      <c r="D915" s="61"/>
      <c r="E915" s="148"/>
      <c r="F915" s="149"/>
      <c r="G915" s="150"/>
      <c r="T915" s="82">
        <v>2017</v>
      </c>
      <c r="U915" s="68" t="s">
        <v>80</v>
      </c>
      <c r="V915" s="74" t="s">
        <v>118</v>
      </c>
      <c r="W915" s="38">
        <v>83</v>
      </c>
      <c r="X915" s="38">
        <v>17</v>
      </c>
      <c r="Y915" s="179">
        <v>20.481927710843401</v>
      </c>
      <c r="AO915" s="32">
        <v>2023</v>
      </c>
      <c r="AP915" s="48" t="s">
        <v>38</v>
      </c>
      <c r="AQ915" s="61">
        <v>421</v>
      </c>
      <c r="AR915" s="61">
        <v>244</v>
      </c>
      <c r="AS915" s="36">
        <v>16.393442622950801</v>
      </c>
    </row>
    <row r="916" spans="2:45" x14ac:dyDescent="0.25">
      <c r="B916" s="82"/>
      <c r="C916" s="68"/>
      <c r="D916" s="61"/>
      <c r="E916" s="148"/>
      <c r="F916" s="149"/>
      <c r="G916" s="150"/>
      <c r="T916" s="82">
        <v>2017</v>
      </c>
      <c r="U916" s="68" t="s">
        <v>80</v>
      </c>
      <c r="V916" s="74" t="s">
        <v>919</v>
      </c>
      <c r="W916" s="38">
        <v>133</v>
      </c>
      <c r="X916" s="38">
        <v>22</v>
      </c>
      <c r="Y916" s="179">
        <v>16.541353383458599</v>
      </c>
      <c r="AO916" s="32">
        <v>2023</v>
      </c>
      <c r="AP916" s="48" t="s">
        <v>24</v>
      </c>
      <c r="AQ916" s="61">
        <v>601</v>
      </c>
      <c r="AR916" s="61">
        <v>593</v>
      </c>
      <c r="AS916" s="36">
        <v>16.188870151770701</v>
      </c>
    </row>
    <row r="917" spans="2:45" x14ac:dyDescent="0.25">
      <c r="B917" s="82"/>
      <c r="C917" s="68"/>
      <c r="D917" s="61"/>
      <c r="E917" s="148"/>
      <c r="F917" s="149"/>
      <c r="G917" s="150"/>
      <c r="T917" s="82">
        <v>2017</v>
      </c>
      <c r="U917" s="68" t="s">
        <v>81</v>
      </c>
      <c r="V917" s="74" t="s">
        <v>118</v>
      </c>
      <c r="W917" s="38">
        <v>60</v>
      </c>
      <c r="X917" s="38">
        <v>10</v>
      </c>
      <c r="Y917" s="179">
        <v>16.6666666666667</v>
      </c>
      <c r="AO917" s="32">
        <v>2023</v>
      </c>
      <c r="AP917" s="48" t="s">
        <v>25</v>
      </c>
      <c r="AQ917" s="61">
        <v>269</v>
      </c>
      <c r="AR917" s="61">
        <v>253</v>
      </c>
      <c r="AS917" s="36">
        <v>15.019762845849799</v>
      </c>
    </row>
    <row r="918" spans="2:45" x14ac:dyDescent="0.25">
      <c r="B918" s="82"/>
      <c r="C918" s="68"/>
      <c r="D918" s="61"/>
      <c r="E918" s="148"/>
      <c r="F918" s="149"/>
      <c r="G918" s="150"/>
      <c r="T918" s="82">
        <v>2017</v>
      </c>
      <c r="U918" s="68" t="s">
        <v>81</v>
      </c>
      <c r="V918" s="74" t="s">
        <v>919</v>
      </c>
      <c r="W918" s="38">
        <v>88</v>
      </c>
      <c r="X918" s="38">
        <v>13</v>
      </c>
      <c r="Y918" s="179">
        <v>14.7727272727273</v>
      </c>
      <c r="AO918" s="32">
        <v>2023</v>
      </c>
      <c r="AP918" s="48" t="s">
        <v>39</v>
      </c>
      <c r="AQ918" s="61">
        <v>244</v>
      </c>
      <c r="AR918" s="61">
        <v>500</v>
      </c>
      <c r="AS918" s="36">
        <v>19</v>
      </c>
    </row>
    <row r="919" spans="2:45" x14ac:dyDescent="0.25">
      <c r="B919" s="82"/>
      <c r="C919" s="68"/>
      <c r="D919" s="61"/>
      <c r="E919" s="148"/>
      <c r="F919" s="149"/>
      <c r="G919" s="150"/>
      <c r="T919" s="82">
        <v>2017</v>
      </c>
      <c r="U919" s="68" t="s">
        <v>52</v>
      </c>
      <c r="V919" s="74" t="s">
        <v>118</v>
      </c>
      <c r="W919" s="38">
        <v>70</v>
      </c>
      <c r="X919" s="38">
        <v>21</v>
      </c>
      <c r="Y919" s="179">
        <v>30</v>
      </c>
      <c r="AO919" s="32">
        <v>2023</v>
      </c>
      <c r="AP919" s="48" t="s">
        <v>26</v>
      </c>
      <c r="AQ919" s="61">
        <v>593</v>
      </c>
      <c r="AR919" s="61">
        <v>393</v>
      </c>
      <c r="AS919" s="36">
        <v>16.793893129771</v>
      </c>
    </row>
    <row r="920" spans="2:45" x14ac:dyDescent="0.25">
      <c r="B920" s="82"/>
      <c r="C920" s="68"/>
      <c r="D920" s="61"/>
      <c r="E920" s="148"/>
      <c r="F920" s="149"/>
      <c r="G920" s="150"/>
      <c r="T920" s="82">
        <v>2017</v>
      </c>
      <c r="U920" s="68" t="s">
        <v>52</v>
      </c>
      <c r="V920" s="74" t="s">
        <v>919</v>
      </c>
      <c r="W920" s="38">
        <v>70</v>
      </c>
      <c r="X920" s="38">
        <v>10</v>
      </c>
      <c r="Y920" s="179">
        <v>14.285714285714301</v>
      </c>
      <c r="AO920" s="32">
        <v>2023</v>
      </c>
      <c r="AP920" s="48" t="s">
        <v>58</v>
      </c>
      <c r="AQ920" s="61">
        <v>253</v>
      </c>
      <c r="AR920" s="61">
        <v>393</v>
      </c>
      <c r="AS920" s="36">
        <v>11.9592875318066</v>
      </c>
    </row>
    <row r="921" spans="2:45" x14ac:dyDescent="0.25">
      <c r="B921" s="82"/>
      <c r="C921" s="68"/>
      <c r="D921" s="61"/>
      <c r="E921" s="148"/>
      <c r="F921" s="149"/>
      <c r="G921" s="150"/>
      <c r="T921" s="82">
        <v>2017</v>
      </c>
      <c r="U921" s="68" t="s">
        <v>98</v>
      </c>
      <c r="V921" s="74" t="s">
        <v>118</v>
      </c>
      <c r="W921" s="38">
        <v>261</v>
      </c>
      <c r="X921" s="38">
        <v>75</v>
      </c>
      <c r="Y921" s="179">
        <v>28.735632183908098</v>
      </c>
      <c r="AO921" s="32">
        <v>2023</v>
      </c>
      <c r="AP921" s="48" t="s">
        <v>69</v>
      </c>
      <c r="AQ921" s="61">
        <v>500</v>
      </c>
      <c r="AR921" s="61">
        <v>386</v>
      </c>
      <c r="AS921" s="36">
        <v>16.839378238342</v>
      </c>
    </row>
    <row r="922" spans="2:45" x14ac:dyDescent="0.25">
      <c r="B922" s="82"/>
      <c r="C922" s="68"/>
      <c r="D922" s="61"/>
      <c r="E922" s="148"/>
      <c r="F922" s="149"/>
      <c r="G922" s="150"/>
      <c r="T922" s="82">
        <v>2017</v>
      </c>
      <c r="U922" s="68" t="s">
        <v>98</v>
      </c>
      <c r="V922" s="74" t="s">
        <v>919</v>
      </c>
      <c r="W922" s="38">
        <v>282</v>
      </c>
      <c r="X922" s="38">
        <v>52</v>
      </c>
      <c r="Y922" s="179">
        <v>18.439716312056699</v>
      </c>
      <c r="AO922" s="32">
        <v>2023</v>
      </c>
      <c r="AP922" s="48" t="s">
        <v>40</v>
      </c>
      <c r="AQ922" s="61">
        <v>393</v>
      </c>
      <c r="AR922" s="61">
        <v>369</v>
      </c>
      <c r="AS922" s="36">
        <v>24.390243902439</v>
      </c>
    </row>
    <row r="923" spans="2:45" x14ac:dyDescent="0.25">
      <c r="B923" s="82"/>
      <c r="C923" s="68"/>
      <c r="D923" s="61"/>
      <c r="E923" s="148"/>
      <c r="F923" s="149"/>
      <c r="G923" s="150"/>
      <c r="T923" s="82">
        <v>2017</v>
      </c>
      <c r="U923" s="68" t="s">
        <v>53</v>
      </c>
      <c r="V923" s="74" t="s">
        <v>118</v>
      </c>
      <c r="W923" s="38">
        <v>79</v>
      </c>
      <c r="X923" s="38">
        <v>18</v>
      </c>
      <c r="Y923" s="179">
        <v>22.7848101265823</v>
      </c>
      <c r="AO923" s="32">
        <v>2023</v>
      </c>
      <c r="AP923" s="48" t="s">
        <v>41</v>
      </c>
      <c r="AQ923" s="61">
        <v>393</v>
      </c>
      <c r="AR923" s="61">
        <v>546</v>
      </c>
      <c r="AS923" s="36">
        <v>10.989010989011</v>
      </c>
    </row>
    <row r="924" spans="2:45" x14ac:dyDescent="0.25">
      <c r="B924" s="82"/>
      <c r="C924" s="68"/>
      <c r="D924" s="61"/>
      <c r="E924" s="148"/>
      <c r="F924" s="149"/>
      <c r="G924" s="150"/>
      <c r="T924" s="82">
        <v>2017</v>
      </c>
      <c r="U924" s="68" t="s">
        <v>53</v>
      </c>
      <c r="V924" s="74" t="s">
        <v>919</v>
      </c>
      <c r="W924" s="38">
        <v>132</v>
      </c>
      <c r="X924" s="38">
        <v>21</v>
      </c>
      <c r="Y924" s="179">
        <v>15.909090909090899</v>
      </c>
      <c r="AO924" s="32">
        <v>2023</v>
      </c>
      <c r="AP924" s="48" t="s">
        <v>27</v>
      </c>
      <c r="AQ924" s="61">
        <v>386</v>
      </c>
      <c r="AR924" s="61">
        <v>363</v>
      </c>
      <c r="AS924" s="36">
        <v>15.702479338843</v>
      </c>
    </row>
    <row r="925" spans="2:45" x14ac:dyDescent="0.25">
      <c r="B925" s="82"/>
      <c r="C925" s="68"/>
      <c r="D925" s="61"/>
      <c r="E925" s="148"/>
      <c r="F925" s="149"/>
      <c r="G925" s="150"/>
      <c r="T925" s="82">
        <v>2017</v>
      </c>
      <c r="U925" s="68" t="s">
        <v>99</v>
      </c>
      <c r="V925" s="74" t="s">
        <v>118</v>
      </c>
      <c r="W925" s="38">
        <v>226</v>
      </c>
      <c r="X925" s="38">
        <v>83</v>
      </c>
      <c r="Y925" s="179">
        <v>36.725663716814203</v>
      </c>
      <c r="AO925" s="32">
        <v>2023</v>
      </c>
      <c r="AP925" s="48" t="s">
        <v>28</v>
      </c>
      <c r="AQ925" s="61">
        <v>369</v>
      </c>
      <c r="AR925" s="61">
        <v>364</v>
      </c>
      <c r="AS925" s="36">
        <v>17.582417582417602</v>
      </c>
    </row>
    <row r="926" spans="2:45" x14ac:dyDescent="0.25">
      <c r="B926" s="82"/>
      <c r="C926" s="68"/>
      <c r="D926" s="61"/>
      <c r="E926" s="148"/>
      <c r="F926" s="149"/>
      <c r="G926" s="150"/>
      <c r="T926" s="82">
        <v>2017</v>
      </c>
      <c r="U926" s="68" t="s">
        <v>99</v>
      </c>
      <c r="V926" s="74" t="s">
        <v>919</v>
      </c>
      <c r="W926" s="38">
        <v>426</v>
      </c>
      <c r="X926" s="38">
        <v>82</v>
      </c>
      <c r="Y926" s="179">
        <v>19.248826291079801</v>
      </c>
      <c r="AO926" s="32">
        <v>2023</v>
      </c>
      <c r="AP926" s="48" t="s">
        <v>29</v>
      </c>
      <c r="AQ926" s="61">
        <v>546</v>
      </c>
      <c r="AR926" s="61">
        <v>257</v>
      </c>
      <c r="AS926" s="36">
        <v>13.6186770428016</v>
      </c>
    </row>
    <row r="927" spans="2:45" x14ac:dyDescent="0.25">
      <c r="B927" s="82"/>
      <c r="C927" s="68"/>
      <c r="D927" s="61"/>
      <c r="E927" s="148"/>
      <c r="F927" s="149"/>
      <c r="G927" s="150"/>
      <c r="T927" s="82">
        <v>2017</v>
      </c>
      <c r="U927" s="68" t="s">
        <v>64</v>
      </c>
      <c r="V927" s="74" t="s">
        <v>118</v>
      </c>
      <c r="W927" s="38">
        <v>145</v>
      </c>
      <c r="X927" s="38">
        <v>23</v>
      </c>
      <c r="Y927" s="179">
        <v>15.862068965517199</v>
      </c>
      <c r="AO927" s="32">
        <v>2023</v>
      </c>
      <c r="AP927" s="48" t="s">
        <v>42</v>
      </c>
      <c r="AQ927" s="61">
        <v>363</v>
      </c>
      <c r="AR927" s="61">
        <v>201</v>
      </c>
      <c r="AS927" s="36">
        <v>19.900497512437799</v>
      </c>
    </row>
    <row r="928" spans="2:45" x14ac:dyDescent="0.25">
      <c r="B928" s="82"/>
      <c r="C928" s="68"/>
      <c r="D928" s="61"/>
      <c r="E928" s="148"/>
      <c r="F928" s="149"/>
      <c r="G928" s="150"/>
      <c r="T928" s="82">
        <v>2017</v>
      </c>
      <c r="U928" s="68" t="s">
        <v>64</v>
      </c>
      <c r="V928" s="74" t="s">
        <v>919</v>
      </c>
      <c r="W928" s="38">
        <v>112</v>
      </c>
      <c r="X928" s="38">
        <v>15</v>
      </c>
      <c r="Y928" s="179">
        <v>13.3928571428571</v>
      </c>
      <c r="AO928" s="32">
        <v>2023</v>
      </c>
      <c r="AP928" s="48" t="s">
        <v>30</v>
      </c>
      <c r="AQ928" s="61">
        <v>364</v>
      </c>
      <c r="AR928" s="61">
        <v>148</v>
      </c>
      <c r="AS928" s="36">
        <v>20.270270270270299</v>
      </c>
    </row>
    <row r="929" spans="2:45" x14ac:dyDescent="0.25">
      <c r="B929" s="82"/>
      <c r="C929" s="68"/>
      <c r="D929" s="61"/>
      <c r="E929" s="148"/>
      <c r="F929" s="149"/>
      <c r="G929" s="150"/>
      <c r="T929" s="82">
        <v>2017</v>
      </c>
      <c r="U929" s="68" t="s">
        <v>100</v>
      </c>
      <c r="V929" s="74" t="s">
        <v>118</v>
      </c>
      <c r="W929" s="38">
        <v>161</v>
      </c>
      <c r="X929" s="38">
        <v>66</v>
      </c>
      <c r="Y929" s="179">
        <v>40.993788819875803</v>
      </c>
      <c r="AO929" s="32">
        <v>2023</v>
      </c>
      <c r="AP929" s="48" t="s">
        <v>59</v>
      </c>
      <c r="AQ929" s="61">
        <v>257</v>
      </c>
      <c r="AR929" s="61">
        <v>204</v>
      </c>
      <c r="AS929" s="36">
        <v>10.7843137254902</v>
      </c>
    </row>
    <row r="930" spans="2:45" x14ac:dyDescent="0.25">
      <c r="B930" s="82"/>
      <c r="C930" s="68"/>
      <c r="D930" s="61"/>
      <c r="E930" s="148"/>
      <c r="F930" s="149"/>
      <c r="G930" s="150"/>
      <c r="T930" s="82">
        <v>2017</v>
      </c>
      <c r="U930" s="68" t="s">
        <v>100</v>
      </c>
      <c r="V930" s="74" t="s">
        <v>919</v>
      </c>
      <c r="W930" s="38">
        <v>233</v>
      </c>
      <c r="X930" s="38">
        <v>62</v>
      </c>
      <c r="Y930" s="179">
        <v>26.609442060085801</v>
      </c>
      <c r="AO930" s="32">
        <v>2023</v>
      </c>
      <c r="AP930" s="48" t="s">
        <v>70</v>
      </c>
      <c r="AQ930" s="61">
        <v>201</v>
      </c>
      <c r="AR930" s="61">
        <v>343</v>
      </c>
      <c r="AS930" s="36">
        <v>16.034985422740501</v>
      </c>
    </row>
    <row r="931" spans="2:45" x14ac:dyDescent="0.25">
      <c r="B931" s="82"/>
      <c r="C931" s="68"/>
      <c r="D931" s="61"/>
      <c r="E931" s="148"/>
      <c r="F931" s="149"/>
      <c r="G931" s="150"/>
      <c r="T931" s="82">
        <v>2017</v>
      </c>
      <c r="U931" s="68" t="s">
        <v>35</v>
      </c>
      <c r="V931" s="74" t="s">
        <v>118</v>
      </c>
      <c r="W931" s="38">
        <v>166</v>
      </c>
      <c r="X931" s="38">
        <v>46</v>
      </c>
      <c r="Y931" s="179">
        <v>27.710843373494001</v>
      </c>
      <c r="AO931" s="32">
        <v>2023</v>
      </c>
      <c r="AP931" s="48" t="s">
        <v>91</v>
      </c>
      <c r="AQ931" s="61">
        <v>148</v>
      </c>
      <c r="AR931" s="61">
        <v>237</v>
      </c>
      <c r="AS931" s="36">
        <v>17.299578059071699</v>
      </c>
    </row>
    <row r="932" spans="2:45" x14ac:dyDescent="0.25">
      <c r="B932" s="82"/>
      <c r="C932" s="68"/>
      <c r="D932" s="61"/>
      <c r="E932" s="148"/>
      <c r="F932" s="149"/>
      <c r="G932" s="150"/>
      <c r="T932" s="82">
        <v>2017</v>
      </c>
      <c r="U932" s="68" t="s">
        <v>35</v>
      </c>
      <c r="V932" s="74" t="s">
        <v>919</v>
      </c>
      <c r="W932" s="38">
        <v>165</v>
      </c>
      <c r="X932" s="38">
        <v>19</v>
      </c>
      <c r="Y932" s="179">
        <v>11.5151515151515</v>
      </c>
      <c r="AO932" s="32">
        <v>2023</v>
      </c>
      <c r="AP932" s="48" t="s">
        <v>92</v>
      </c>
      <c r="AQ932" s="61">
        <v>204</v>
      </c>
      <c r="AR932" s="61">
        <v>755</v>
      </c>
      <c r="AS932" s="36">
        <v>16.291390728476799</v>
      </c>
    </row>
    <row r="933" spans="2:45" x14ac:dyDescent="0.25">
      <c r="B933" s="82"/>
      <c r="C933" s="68"/>
      <c r="D933" s="61"/>
      <c r="E933" s="148"/>
      <c r="F933" s="149"/>
      <c r="G933" s="150"/>
      <c r="T933" s="82">
        <v>2017</v>
      </c>
      <c r="U933" s="68" t="s">
        <v>36</v>
      </c>
      <c r="V933" s="74" t="s">
        <v>118</v>
      </c>
      <c r="W933" s="38">
        <v>29</v>
      </c>
      <c r="X933" s="38">
        <v>10</v>
      </c>
      <c r="Y933" s="179">
        <v>34.482758620689701</v>
      </c>
      <c r="AO933" s="32">
        <v>2023</v>
      </c>
      <c r="AP933" s="48" t="s">
        <v>31</v>
      </c>
      <c r="AQ933" s="61">
        <v>343</v>
      </c>
      <c r="AR933" s="61">
        <v>2572</v>
      </c>
      <c r="AS933" s="36">
        <v>17.496111975116602</v>
      </c>
    </row>
    <row r="934" spans="2:45" x14ac:dyDescent="0.25">
      <c r="B934" s="82"/>
      <c r="C934" s="68"/>
      <c r="D934" s="61"/>
      <c r="E934" s="148"/>
      <c r="F934" s="149"/>
      <c r="G934" s="150"/>
      <c r="T934" s="82">
        <v>2017</v>
      </c>
      <c r="U934" s="68" t="s">
        <v>36</v>
      </c>
      <c r="V934" s="74" t="s">
        <v>919</v>
      </c>
      <c r="W934" s="38">
        <v>47</v>
      </c>
      <c r="X934" s="38">
        <v>8</v>
      </c>
      <c r="Y934" s="179">
        <v>17.021276595744698</v>
      </c>
      <c r="AO934" s="32">
        <v>2023</v>
      </c>
      <c r="AP934" s="48" t="s">
        <v>71</v>
      </c>
      <c r="AQ934" s="61">
        <v>237</v>
      </c>
      <c r="AR934" s="61">
        <v>383</v>
      </c>
      <c r="AS934" s="36">
        <v>14.621409921671001</v>
      </c>
    </row>
    <row r="935" spans="2:45" x14ac:dyDescent="0.25">
      <c r="B935" s="82"/>
      <c r="C935" s="68"/>
      <c r="D935" s="61"/>
      <c r="E935" s="148"/>
      <c r="F935" s="149"/>
      <c r="G935" s="150"/>
      <c r="T935" s="82">
        <v>2017</v>
      </c>
      <c r="U935" s="68" t="s">
        <v>101</v>
      </c>
      <c r="V935" s="74" t="s">
        <v>118</v>
      </c>
      <c r="W935" s="38">
        <v>181</v>
      </c>
      <c r="X935" s="38">
        <v>41</v>
      </c>
      <c r="Y935" s="179">
        <v>22.651933701657502</v>
      </c>
      <c r="AO935" s="32">
        <v>2023</v>
      </c>
      <c r="AP935" s="48" t="s">
        <v>93</v>
      </c>
      <c r="AQ935" s="61">
        <v>755</v>
      </c>
      <c r="AR935" s="61">
        <v>194</v>
      </c>
      <c r="AS935" s="36">
        <v>22.1649484536083</v>
      </c>
    </row>
    <row r="936" spans="2:45" x14ac:dyDescent="0.25">
      <c r="B936" s="82"/>
      <c r="C936" s="68"/>
      <c r="D936" s="61"/>
      <c r="E936" s="148"/>
      <c r="F936" s="149"/>
      <c r="G936" s="150"/>
      <c r="T936" s="82">
        <v>2017</v>
      </c>
      <c r="U936" s="68" t="s">
        <v>101</v>
      </c>
      <c r="V936" s="74" t="s">
        <v>919</v>
      </c>
      <c r="W936" s="38">
        <v>201</v>
      </c>
      <c r="X936" s="38">
        <v>32</v>
      </c>
      <c r="Y936" s="179">
        <v>15.920398009950301</v>
      </c>
      <c r="AO936" s="32">
        <v>2023</v>
      </c>
      <c r="AP936" s="48" t="s">
        <v>72</v>
      </c>
      <c r="AQ936" s="61">
        <v>2572</v>
      </c>
      <c r="AR936" s="61">
        <v>199</v>
      </c>
      <c r="AS936" s="36">
        <v>12.0603015075377</v>
      </c>
    </row>
    <row r="937" spans="2:45" x14ac:dyDescent="0.25">
      <c r="B937" s="82"/>
      <c r="C937" s="68"/>
      <c r="D937" s="61"/>
      <c r="E937" s="148"/>
      <c r="F937" s="149"/>
      <c r="G937" s="150"/>
      <c r="T937" s="82">
        <v>2017</v>
      </c>
      <c r="U937" s="68" t="s">
        <v>102</v>
      </c>
      <c r="V937" s="74" t="s">
        <v>118</v>
      </c>
      <c r="W937" s="38">
        <v>129</v>
      </c>
      <c r="X937" s="38">
        <v>33</v>
      </c>
      <c r="Y937" s="179">
        <v>25.581395348837201</v>
      </c>
      <c r="AO937" s="32">
        <v>2023</v>
      </c>
      <c r="AP937" s="48" t="s">
        <v>43</v>
      </c>
      <c r="AQ937" s="61">
        <v>383</v>
      </c>
      <c r="AR937" s="61">
        <v>109</v>
      </c>
      <c r="AS937" s="36">
        <v>17.431192660550501</v>
      </c>
    </row>
    <row r="938" spans="2:45" x14ac:dyDescent="0.25">
      <c r="B938" s="82"/>
      <c r="C938" s="68"/>
      <c r="D938" s="61"/>
      <c r="E938" s="148"/>
      <c r="F938" s="149"/>
      <c r="G938" s="150"/>
      <c r="T938" s="82">
        <v>2017</v>
      </c>
      <c r="U938" s="68" t="s">
        <v>102</v>
      </c>
      <c r="V938" s="74" t="s">
        <v>919</v>
      </c>
      <c r="W938" s="38">
        <v>189</v>
      </c>
      <c r="X938" s="38">
        <v>23</v>
      </c>
      <c r="Y938" s="179">
        <v>12.1693121693122</v>
      </c>
      <c r="AO938" s="32">
        <v>2023</v>
      </c>
      <c r="AP938" s="48" t="s">
        <v>73</v>
      </c>
      <c r="AQ938" s="61">
        <v>194</v>
      </c>
      <c r="AR938" s="61">
        <v>298</v>
      </c>
      <c r="AS938" s="36">
        <v>19.1275167785235</v>
      </c>
    </row>
    <row r="939" spans="2:45" x14ac:dyDescent="0.25">
      <c r="B939" s="82"/>
      <c r="C939" s="68"/>
      <c r="D939" s="61"/>
      <c r="E939" s="148"/>
      <c r="F939" s="149"/>
      <c r="G939" s="150"/>
      <c r="T939" s="82">
        <v>2017</v>
      </c>
      <c r="U939" s="68" t="s">
        <v>103</v>
      </c>
      <c r="V939" s="74" t="s">
        <v>118</v>
      </c>
      <c r="W939" s="38">
        <v>361</v>
      </c>
      <c r="X939" s="38">
        <v>70</v>
      </c>
      <c r="Y939" s="179">
        <v>19.3905817174515</v>
      </c>
      <c r="AO939" s="32">
        <v>2023</v>
      </c>
      <c r="AP939" s="48" t="s">
        <v>32</v>
      </c>
      <c r="AQ939" s="61">
        <v>199</v>
      </c>
      <c r="AR939" s="61">
        <v>422</v>
      </c>
      <c r="AS939" s="36">
        <v>15.4028436018957</v>
      </c>
    </row>
    <row r="940" spans="2:45" x14ac:dyDescent="0.25">
      <c r="B940" s="82"/>
      <c r="C940" s="68"/>
      <c r="D940" s="61"/>
      <c r="E940" s="148"/>
      <c r="F940" s="149"/>
      <c r="G940" s="150"/>
      <c r="T940" s="82">
        <v>2017</v>
      </c>
      <c r="U940" s="68" t="s">
        <v>103</v>
      </c>
      <c r="V940" s="74" t="s">
        <v>919</v>
      </c>
      <c r="W940" s="38">
        <v>434</v>
      </c>
      <c r="X940" s="38">
        <v>38</v>
      </c>
      <c r="Y940" s="179">
        <v>8.7557603686635996</v>
      </c>
      <c r="AO940" s="32">
        <v>2023</v>
      </c>
      <c r="AP940" s="48" t="s">
        <v>60</v>
      </c>
      <c r="AQ940" s="61">
        <v>109</v>
      </c>
      <c r="AR940" s="61">
        <v>17</v>
      </c>
      <c r="AS940" s="36" t="s">
        <v>137</v>
      </c>
    </row>
    <row r="941" spans="2:45" x14ac:dyDescent="0.25">
      <c r="B941" s="82"/>
      <c r="C941" s="68"/>
      <c r="D941" s="61"/>
      <c r="E941" s="148"/>
      <c r="F941" s="149"/>
      <c r="G941" s="150"/>
      <c r="T941" s="82">
        <v>2017</v>
      </c>
      <c r="U941" s="68" t="s">
        <v>65</v>
      </c>
      <c r="V941" s="74" t="s">
        <v>118</v>
      </c>
      <c r="W941" s="38">
        <v>114</v>
      </c>
      <c r="X941" s="38">
        <v>12</v>
      </c>
      <c r="Y941" s="179">
        <v>10.526315789473699</v>
      </c>
      <c r="AO941" s="32">
        <v>2023</v>
      </c>
      <c r="AP941" s="48" t="s">
        <v>61</v>
      </c>
      <c r="AQ941" s="61">
        <v>298</v>
      </c>
      <c r="AR941" s="61">
        <v>248</v>
      </c>
      <c r="AS941" s="36">
        <v>13.306451612903199</v>
      </c>
    </row>
    <row r="942" spans="2:45" x14ac:dyDescent="0.25">
      <c r="B942" s="82"/>
      <c r="C942" s="68"/>
      <c r="D942" s="61"/>
      <c r="E942" s="148"/>
      <c r="F942" s="149"/>
      <c r="G942" s="150"/>
      <c r="T942" s="82">
        <v>2017</v>
      </c>
      <c r="U942" s="68" t="s">
        <v>65</v>
      </c>
      <c r="V942" s="74" t="s">
        <v>919</v>
      </c>
      <c r="W942" s="38">
        <v>107</v>
      </c>
      <c r="X942" s="38">
        <v>17</v>
      </c>
      <c r="Y942" s="179">
        <v>15.887850467289701</v>
      </c>
      <c r="AO942" s="32">
        <v>2023</v>
      </c>
      <c r="AP942" s="48" t="s">
        <v>94</v>
      </c>
      <c r="AQ942" s="61">
        <v>422</v>
      </c>
      <c r="AR942" s="61">
        <v>327</v>
      </c>
      <c r="AS942" s="36">
        <v>18.960244648318</v>
      </c>
    </row>
    <row r="943" spans="2:45" x14ac:dyDescent="0.25">
      <c r="B943" s="82"/>
      <c r="C943" s="68"/>
      <c r="D943" s="61"/>
      <c r="E943" s="148"/>
      <c r="F943" s="149"/>
      <c r="G943" s="150"/>
      <c r="T943" s="82">
        <v>2017</v>
      </c>
      <c r="U943" s="68" t="s">
        <v>54</v>
      </c>
      <c r="V943" s="74" t="s">
        <v>118</v>
      </c>
      <c r="W943" s="38">
        <v>308</v>
      </c>
      <c r="X943" s="38">
        <v>71</v>
      </c>
      <c r="Y943" s="179">
        <v>23.051948051948099</v>
      </c>
      <c r="AO943" s="32">
        <v>2023</v>
      </c>
      <c r="AP943" s="48" t="s">
        <v>62</v>
      </c>
      <c r="AQ943" s="61">
        <v>17</v>
      </c>
      <c r="AR943" s="61">
        <v>125</v>
      </c>
      <c r="AS943" s="36">
        <v>10.4</v>
      </c>
    </row>
    <row r="944" spans="2:45" x14ac:dyDescent="0.25">
      <c r="B944" s="82"/>
      <c r="C944" s="68"/>
      <c r="D944" s="61"/>
      <c r="E944" s="148"/>
      <c r="F944" s="149"/>
      <c r="G944" s="150"/>
      <c r="T944" s="82">
        <v>2017</v>
      </c>
      <c r="U944" s="68" t="s">
        <v>54</v>
      </c>
      <c r="V944" s="74" t="s">
        <v>919</v>
      </c>
      <c r="W944" s="38">
        <v>343</v>
      </c>
      <c r="X944" s="38">
        <v>49</v>
      </c>
      <c r="Y944" s="179">
        <v>14.285714285714301</v>
      </c>
      <c r="AO944" s="32">
        <v>2023</v>
      </c>
      <c r="AP944" s="48" t="s">
        <v>44</v>
      </c>
      <c r="AQ944" s="61">
        <v>248</v>
      </c>
      <c r="AR944" s="61">
        <v>212</v>
      </c>
      <c r="AS944" s="36">
        <v>18.396226415094301</v>
      </c>
    </row>
    <row r="945" spans="2:45" x14ac:dyDescent="0.25">
      <c r="B945" s="82"/>
      <c r="C945" s="68"/>
      <c r="D945" s="61"/>
      <c r="E945" s="148"/>
      <c r="F945" s="149"/>
      <c r="G945" s="150"/>
      <c r="T945" s="82">
        <v>2017</v>
      </c>
      <c r="U945" s="68" t="s">
        <v>82</v>
      </c>
      <c r="V945" s="74" t="s">
        <v>118</v>
      </c>
      <c r="W945" s="38">
        <v>135</v>
      </c>
      <c r="X945" s="38">
        <v>27</v>
      </c>
      <c r="Y945" s="179">
        <v>20</v>
      </c>
      <c r="AO945" s="32">
        <v>2023</v>
      </c>
      <c r="AP945" s="48" t="s">
        <v>95</v>
      </c>
      <c r="AQ945" s="61">
        <v>327</v>
      </c>
      <c r="AR945" s="61">
        <v>249</v>
      </c>
      <c r="AS945" s="36">
        <v>14.0562248995984</v>
      </c>
    </row>
    <row r="946" spans="2:45" x14ac:dyDescent="0.25">
      <c r="B946" s="82"/>
      <c r="C946" s="68"/>
      <c r="D946" s="61"/>
      <c r="E946" s="148"/>
      <c r="F946" s="149"/>
      <c r="G946" s="150"/>
      <c r="T946" s="82">
        <v>2017</v>
      </c>
      <c r="U946" s="68" t="s">
        <v>82</v>
      </c>
      <c r="V946" s="74" t="s">
        <v>919</v>
      </c>
      <c r="W946" s="38">
        <v>155</v>
      </c>
      <c r="X946" s="38">
        <v>21</v>
      </c>
      <c r="Y946" s="179">
        <v>13.548387096774199</v>
      </c>
      <c r="AO946" s="32">
        <v>2023</v>
      </c>
      <c r="AP946" s="48" t="s">
        <v>96</v>
      </c>
      <c r="AQ946" s="61">
        <v>125</v>
      </c>
      <c r="AR946" s="61">
        <v>278</v>
      </c>
      <c r="AS946" s="36">
        <v>17.625899280575499</v>
      </c>
    </row>
    <row r="947" spans="2:45" x14ac:dyDescent="0.25">
      <c r="B947" s="82"/>
      <c r="C947" s="68"/>
      <c r="D947" s="61"/>
      <c r="E947" s="148"/>
      <c r="F947" s="149"/>
      <c r="G947" s="150"/>
      <c r="T947" s="82">
        <v>2017</v>
      </c>
      <c r="U947" s="68" t="s">
        <v>104</v>
      </c>
      <c r="V947" s="74" t="s">
        <v>118</v>
      </c>
      <c r="W947" s="38">
        <v>53</v>
      </c>
      <c r="X947" s="38">
        <v>10</v>
      </c>
      <c r="Y947" s="179">
        <v>18.867924528301899</v>
      </c>
      <c r="AO947" s="32">
        <v>2023</v>
      </c>
      <c r="AP947" s="48" t="s">
        <v>74</v>
      </c>
      <c r="AQ947" s="61">
        <v>212</v>
      </c>
      <c r="AR947" s="61">
        <v>470</v>
      </c>
      <c r="AS947" s="36">
        <v>13.4042553191489</v>
      </c>
    </row>
    <row r="948" spans="2:45" x14ac:dyDescent="0.25">
      <c r="B948" s="82"/>
      <c r="C948" s="68"/>
      <c r="D948" s="61"/>
      <c r="E948" s="148"/>
      <c r="F948" s="149"/>
      <c r="G948" s="150"/>
      <c r="T948" s="82">
        <v>2017</v>
      </c>
      <c r="U948" s="68" t="s">
        <v>104</v>
      </c>
      <c r="V948" s="74" t="s">
        <v>919</v>
      </c>
      <c r="W948" s="38">
        <v>29</v>
      </c>
      <c r="X948" s="38" t="s">
        <v>137</v>
      </c>
      <c r="Y948" s="179" t="s">
        <v>137</v>
      </c>
      <c r="AO948" s="32">
        <v>2023</v>
      </c>
      <c r="AP948" s="48" t="s">
        <v>45</v>
      </c>
      <c r="AQ948" s="61">
        <v>249</v>
      </c>
      <c r="AR948" s="61">
        <v>139</v>
      </c>
      <c r="AS948" s="36">
        <v>6.47482014388489</v>
      </c>
    </row>
    <row r="949" spans="2:45" x14ac:dyDescent="0.25">
      <c r="B949" s="82"/>
      <c r="C949" s="68"/>
      <c r="D949" s="61"/>
      <c r="E949" s="148"/>
      <c r="F949" s="149"/>
      <c r="G949" s="150"/>
      <c r="T949" s="82">
        <v>2017</v>
      </c>
      <c r="U949" s="68" t="s">
        <v>83</v>
      </c>
      <c r="V949" s="74" t="s">
        <v>118</v>
      </c>
      <c r="W949" s="38">
        <v>181</v>
      </c>
      <c r="X949" s="38">
        <v>71</v>
      </c>
      <c r="Y949" s="179">
        <v>39.226519337016597</v>
      </c>
      <c r="AO949" s="32">
        <v>2023</v>
      </c>
      <c r="AP949" s="48" t="s">
        <v>97</v>
      </c>
      <c r="AQ949" s="61">
        <v>278</v>
      </c>
      <c r="AR949" s="61">
        <v>1540</v>
      </c>
      <c r="AS949" s="36">
        <v>17.597402597402599</v>
      </c>
    </row>
    <row r="950" spans="2:45" x14ac:dyDescent="0.25">
      <c r="B950" s="82"/>
      <c r="C950" s="68"/>
      <c r="D950" s="61"/>
      <c r="E950" s="148"/>
      <c r="F950" s="149"/>
      <c r="G950" s="150"/>
      <c r="T950" s="82">
        <v>2017</v>
      </c>
      <c r="U950" s="68" t="s">
        <v>83</v>
      </c>
      <c r="V950" s="74" t="s">
        <v>919</v>
      </c>
      <c r="W950" s="38">
        <v>272</v>
      </c>
      <c r="X950" s="38">
        <v>61</v>
      </c>
      <c r="Y950" s="179">
        <v>22.426470588235301</v>
      </c>
      <c r="AO950" s="32">
        <v>2023</v>
      </c>
      <c r="AP950" s="48" t="s">
        <v>75</v>
      </c>
      <c r="AQ950" s="61">
        <v>470</v>
      </c>
      <c r="AR950" s="61">
        <v>272</v>
      </c>
      <c r="AS950" s="36">
        <v>13.602941176470599</v>
      </c>
    </row>
    <row r="951" spans="2:45" x14ac:dyDescent="0.25">
      <c r="B951" s="82"/>
      <c r="C951" s="68"/>
      <c r="D951" s="61"/>
      <c r="E951" s="148"/>
      <c r="F951" s="149"/>
      <c r="G951" s="150"/>
      <c r="T951" s="82">
        <v>2017</v>
      </c>
      <c r="U951" s="68" t="s">
        <v>55</v>
      </c>
      <c r="V951" s="74" t="s">
        <v>118</v>
      </c>
      <c r="W951" s="38">
        <v>583</v>
      </c>
      <c r="X951" s="38">
        <v>96</v>
      </c>
      <c r="Y951" s="179">
        <v>16.466552315608901</v>
      </c>
      <c r="AO951" s="32">
        <v>2023</v>
      </c>
      <c r="AP951" s="48" t="s">
        <v>46</v>
      </c>
      <c r="AQ951" s="61">
        <v>139</v>
      </c>
      <c r="AR951" s="61">
        <v>583</v>
      </c>
      <c r="AS951" s="36">
        <v>19.210977701543701</v>
      </c>
    </row>
    <row r="952" spans="2:45" x14ac:dyDescent="0.25">
      <c r="B952" s="82"/>
      <c r="C952" s="68"/>
      <c r="D952" s="61"/>
      <c r="E952" s="148"/>
      <c r="F952" s="149"/>
      <c r="G952" s="150"/>
      <c r="T952" s="82">
        <v>2017</v>
      </c>
      <c r="U952" s="68" t="s">
        <v>55</v>
      </c>
      <c r="V952" s="74" t="s">
        <v>919</v>
      </c>
      <c r="W952" s="38">
        <v>552</v>
      </c>
      <c r="X952" s="38">
        <v>43</v>
      </c>
      <c r="Y952" s="179">
        <v>7.7898550724637703</v>
      </c>
      <c r="AO952" s="32">
        <v>2023</v>
      </c>
      <c r="AP952" s="48" t="s">
        <v>63</v>
      </c>
      <c r="AQ952" s="61">
        <v>1540</v>
      </c>
      <c r="AR952" s="61">
        <v>184</v>
      </c>
      <c r="AS952" s="36">
        <v>11.9565217391304</v>
      </c>
    </row>
    <row r="953" spans="2:45" x14ac:dyDescent="0.25">
      <c r="B953" s="82"/>
      <c r="C953" s="68"/>
      <c r="D953" s="61"/>
      <c r="E953" s="148"/>
      <c r="F953" s="149"/>
      <c r="G953" s="150"/>
      <c r="T953" s="82">
        <v>2017</v>
      </c>
      <c r="U953" s="68" t="s">
        <v>110</v>
      </c>
      <c r="V953" s="74" t="s">
        <v>118</v>
      </c>
      <c r="W953" s="38">
        <v>967</v>
      </c>
      <c r="X953" s="38">
        <v>206</v>
      </c>
      <c r="Y953" s="179">
        <v>21.302998965873801</v>
      </c>
      <c r="AO953" s="32">
        <v>2023</v>
      </c>
      <c r="AP953" s="48" t="s">
        <v>47</v>
      </c>
      <c r="AQ953" s="61">
        <v>272</v>
      </c>
      <c r="AR953" s="61">
        <v>332</v>
      </c>
      <c r="AS953" s="36">
        <v>23.795180722891601</v>
      </c>
    </row>
    <row r="954" spans="2:45" x14ac:dyDescent="0.25">
      <c r="B954" s="82"/>
      <c r="C954" s="68"/>
      <c r="D954" s="61"/>
      <c r="E954" s="148"/>
      <c r="F954" s="149"/>
      <c r="G954" s="150"/>
      <c r="T954" s="82">
        <v>2017</v>
      </c>
      <c r="U954" s="68" t="s">
        <v>110</v>
      </c>
      <c r="V954" s="74" t="s">
        <v>919</v>
      </c>
      <c r="W954" s="38">
        <v>814</v>
      </c>
      <c r="X954" s="38">
        <v>93</v>
      </c>
      <c r="Y954" s="179">
        <v>11.425061425061401</v>
      </c>
      <c r="AO954" s="32">
        <v>2023</v>
      </c>
      <c r="AP954" s="48" t="s">
        <v>76</v>
      </c>
      <c r="AQ954" s="61">
        <v>583</v>
      </c>
      <c r="AR954" s="61">
        <v>208</v>
      </c>
      <c r="AS954" s="36">
        <v>25.961538461538499</v>
      </c>
    </row>
    <row r="955" spans="2:45" x14ac:dyDescent="0.25">
      <c r="B955" s="82"/>
      <c r="C955" s="68"/>
      <c r="D955" s="61"/>
      <c r="E955" s="148"/>
      <c r="F955" s="149"/>
      <c r="G955" s="150"/>
      <c r="T955" s="82">
        <v>2018</v>
      </c>
      <c r="U955" s="68" t="s">
        <v>8</v>
      </c>
      <c r="V955" s="74" t="s">
        <v>118</v>
      </c>
      <c r="W955" s="38">
        <v>75</v>
      </c>
      <c r="X955" s="38">
        <v>26</v>
      </c>
      <c r="Y955" s="179">
        <v>34.6666666666667</v>
      </c>
      <c r="AO955" s="32">
        <v>2023</v>
      </c>
      <c r="AP955" s="48" t="s">
        <v>77</v>
      </c>
      <c r="AQ955" s="61">
        <v>184</v>
      </c>
      <c r="AR955" s="61">
        <v>645</v>
      </c>
      <c r="AS955" s="36">
        <v>9.9224806201550404</v>
      </c>
    </row>
    <row r="956" spans="2:45" x14ac:dyDescent="0.25">
      <c r="B956" s="82"/>
      <c r="C956" s="68"/>
      <c r="D956" s="61"/>
      <c r="E956" s="148"/>
      <c r="F956" s="149"/>
      <c r="G956" s="150"/>
      <c r="T956" s="82">
        <v>2018</v>
      </c>
      <c r="U956" s="68" t="s">
        <v>8</v>
      </c>
      <c r="V956" s="74" t="s">
        <v>919</v>
      </c>
      <c r="W956" s="38">
        <v>93</v>
      </c>
      <c r="X956" s="38">
        <v>19</v>
      </c>
      <c r="Y956" s="179">
        <v>20.430107526881699</v>
      </c>
      <c r="AO956" s="32">
        <v>2023</v>
      </c>
      <c r="AP956" s="48" t="s">
        <v>33</v>
      </c>
      <c r="AQ956" s="61">
        <v>332</v>
      </c>
      <c r="AR956" s="61">
        <v>496</v>
      </c>
      <c r="AS956" s="36">
        <v>15.1209677419355</v>
      </c>
    </row>
    <row r="957" spans="2:45" x14ac:dyDescent="0.25">
      <c r="B957" s="82"/>
      <c r="C957" s="68"/>
      <c r="D957" s="61"/>
      <c r="E957" s="148"/>
      <c r="F957" s="149"/>
      <c r="G957" s="150"/>
      <c r="T957" s="82">
        <v>2018</v>
      </c>
      <c r="U957" s="68" t="s">
        <v>9</v>
      </c>
      <c r="V957" s="74" t="s">
        <v>118</v>
      </c>
      <c r="W957" s="38">
        <v>85</v>
      </c>
      <c r="X957" s="38">
        <v>36</v>
      </c>
      <c r="Y957" s="179">
        <v>42.352941176470601</v>
      </c>
      <c r="AO957" s="32">
        <v>2023</v>
      </c>
      <c r="AP957" s="48" t="s">
        <v>34</v>
      </c>
      <c r="AQ957" s="61">
        <v>208</v>
      </c>
      <c r="AR957" s="61">
        <v>289</v>
      </c>
      <c r="AS957" s="36">
        <v>17.647058823529399</v>
      </c>
    </row>
    <row r="958" spans="2:45" x14ac:dyDescent="0.25">
      <c r="B958" s="82"/>
      <c r="C958" s="68"/>
      <c r="D958" s="61"/>
      <c r="E958" s="148"/>
      <c r="F958" s="149"/>
      <c r="G958" s="150"/>
      <c r="T958" s="82">
        <v>2018</v>
      </c>
      <c r="U958" s="68" t="s">
        <v>9</v>
      </c>
      <c r="V958" s="74" t="s">
        <v>919</v>
      </c>
      <c r="W958" s="38">
        <v>93</v>
      </c>
      <c r="X958" s="38">
        <v>6</v>
      </c>
      <c r="Y958" s="179">
        <v>6.4516129032258096</v>
      </c>
      <c r="AO958" s="32">
        <v>2023</v>
      </c>
      <c r="AP958" s="48" t="s">
        <v>48</v>
      </c>
      <c r="AQ958" s="61">
        <v>645</v>
      </c>
      <c r="AR958" s="61">
        <v>18</v>
      </c>
      <c r="AS958" s="36" t="s">
        <v>137</v>
      </c>
    </row>
    <row r="959" spans="2:45" x14ac:dyDescent="0.25">
      <c r="B959" s="82"/>
      <c r="C959" s="68"/>
      <c r="D959" s="61"/>
      <c r="E959" s="148"/>
      <c r="F959" s="149"/>
      <c r="G959" s="150"/>
      <c r="T959" s="82">
        <v>2018</v>
      </c>
      <c r="U959" s="68" t="s">
        <v>84</v>
      </c>
      <c r="V959" s="74" t="s">
        <v>118</v>
      </c>
      <c r="W959" s="38">
        <v>139</v>
      </c>
      <c r="X959" s="38">
        <v>21</v>
      </c>
      <c r="Y959" s="179">
        <v>15.1079136690648</v>
      </c>
      <c r="AO959" s="32">
        <v>2023</v>
      </c>
      <c r="AP959" s="48" t="s">
        <v>49</v>
      </c>
      <c r="AQ959" s="61">
        <v>496</v>
      </c>
      <c r="AR959" s="61">
        <v>532</v>
      </c>
      <c r="AS959" s="36">
        <v>16.165413533834599</v>
      </c>
    </row>
    <row r="960" spans="2:45" x14ac:dyDescent="0.25">
      <c r="B960" s="82"/>
      <c r="C960" s="68"/>
      <c r="D960" s="61"/>
      <c r="E960" s="148"/>
      <c r="F960" s="149"/>
      <c r="G960" s="150"/>
      <c r="T960" s="82">
        <v>2018</v>
      </c>
      <c r="U960" s="68" t="s">
        <v>84</v>
      </c>
      <c r="V960" s="74" t="s">
        <v>919</v>
      </c>
      <c r="W960" s="38">
        <v>225</v>
      </c>
      <c r="X960" s="38">
        <v>22</v>
      </c>
      <c r="Y960" s="179">
        <v>9.7777777777777803</v>
      </c>
      <c r="AO960" s="32">
        <v>2023</v>
      </c>
      <c r="AP960" s="48" t="s">
        <v>50</v>
      </c>
      <c r="AQ960" s="61">
        <v>289</v>
      </c>
      <c r="AR960" s="61">
        <v>323</v>
      </c>
      <c r="AS960" s="36">
        <v>14.860681114551101</v>
      </c>
    </row>
    <row r="961" spans="2:45" x14ac:dyDescent="0.25">
      <c r="B961" s="82"/>
      <c r="C961" s="68"/>
      <c r="D961" s="61"/>
      <c r="E961" s="148"/>
      <c r="F961" s="149"/>
      <c r="G961" s="150"/>
      <c r="T961" s="82">
        <v>2018</v>
      </c>
      <c r="U961" s="68" t="s">
        <v>10</v>
      </c>
      <c r="V961" s="74" t="s">
        <v>118</v>
      </c>
      <c r="W961" s="38">
        <v>165</v>
      </c>
      <c r="X961" s="38">
        <v>51</v>
      </c>
      <c r="Y961" s="179">
        <v>30.909090909090899</v>
      </c>
      <c r="AO961" s="32">
        <v>2023</v>
      </c>
      <c r="AP961" s="48" t="s">
        <v>51</v>
      </c>
      <c r="AQ961" s="61">
        <v>18</v>
      </c>
      <c r="AR961" s="61">
        <v>330</v>
      </c>
      <c r="AS961" s="36">
        <v>18.181818181818201</v>
      </c>
    </row>
    <row r="962" spans="2:45" x14ac:dyDescent="0.25">
      <c r="B962" s="82"/>
      <c r="C962" s="68"/>
      <c r="D962" s="61"/>
      <c r="E962" s="148"/>
      <c r="F962" s="149"/>
      <c r="G962" s="150"/>
      <c r="T962" s="82">
        <v>2018</v>
      </c>
      <c r="U962" s="68" t="s">
        <v>10</v>
      </c>
      <c r="V962" s="74" t="s">
        <v>919</v>
      </c>
      <c r="W962" s="38">
        <v>240</v>
      </c>
      <c r="X962" s="38">
        <v>30</v>
      </c>
      <c r="Y962" s="179">
        <v>12.5</v>
      </c>
      <c r="AO962" s="32">
        <v>2023</v>
      </c>
      <c r="AP962" s="48" t="s">
        <v>78</v>
      </c>
      <c r="AQ962" s="61">
        <v>532</v>
      </c>
      <c r="AR962" s="61">
        <v>516</v>
      </c>
      <c r="AS962" s="36">
        <v>21.511627906976699</v>
      </c>
    </row>
    <row r="963" spans="2:45" x14ac:dyDescent="0.25">
      <c r="B963" s="82"/>
      <c r="C963" s="68"/>
      <c r="D963" s="61"/>
      <c r="E963" s="148"/>
      <c r="F963" s="149"/>
      <c r="G963" s="150"/>
      <c r="T963" s="82">
        <v>2018</v>
      </c>
      <c r="U963" s="68" t="s">
        <v>85</v>
      </c>
      <c r="V963" s="74" t="s">
        <v>118</v>
      </c>
      <c r="W963" s="38">
        <v>104</v>
      </c>
      <c r="X963" s="38">
        <v>20</v>
      </c>
      <c r="Y963" s="179">
        <v>19.230769230769202</v>
      </c>
      <c r="AO963" s="32">
        <v>2023</v>
      </c>
      <c r="AP963" s="48" t="s">
        <v>79</v>
      </c>
      <c r="AQ963" s="61">
        <v>323</v>
      </c>
      <c r="AR963" s="61">
        <v>166</v>
      </c>
      <c r="AS963" s="36">
        <v>16.867469879518101</v>
      </c>
    </row>
    <row r="964" spans="2:45" x14ac:dyDescent="0.25">
      <c r="B964" s="82"/>
      <c r="C964" s="68"/>
      <c r="D964" s="61"/>
      <c r="E964" s="148"/>
      <c r="F964" s="149"/>
      <c r="G964" s="150"/>
      <c r="T964" s="82">
        <v>2018</v>
      </c>
      <c r="U964" s="68" t="s">
        <v>85</v>
      </c>
      <c r="V964" s="74" t="s">
        <v>919</v>
      </c>
      <c r="W964" s="38">
        <v>116</v>
      </c>
      <c r="X964" s="38">
        <v>17</v>
      </c>
      <c r="Y964" s="179">
        <v>14.6551724137931</v>
      </c>
      <c r="AO964" s="32">
        <v>2023</v>
      </c>
      <c r="AP964" s="48" t="s">
        <v>80</v>
      </c>
      <c r="AQ964" s="61">
        <v>330</v>
      </c>
      <c r="AR964" s="61">
        <v>201</v>
      </c>
      <c r="AS964" s="36">
        <v>15.4228855721393</v>
      </c>
    </row>
    <row r="965" spans="2:45" x14ac:dyDescent="0.25">
      <c r="B965" s="82"/>
      <c r="C965" s="68"/>
      <c r="D965" s="61"/>
      <c r="E965" s="148"/>
      <c r="F965" s="149"/>
      <c r="G965" s="150"/>
      <c r="T965" s="82">
        <v>2018</v>
      </c>
      <c r="U965" s="68" t="s">
        <v>11</v>
      </c>
      <c r="V965" s="74" t="s">
        <v>118</v>
      </c>
      <c r="W965" s="38">
        <v>181</v>
      </c>
      <c r="X965" s="38">
        <v>60</v>
      </c>
      <c r="Y965" s="179">
        <v>33.149171270718199</v>
      </c>
      <c r="AO965" s="32">
        <v>2023</v>
      </c>
      <c r="AP965" s="48" t="s">
        <v>81</v>
      </c>
      <c r="AQ965" s="61">
        <v>516</v>
      </c>
      <c r="AR965" s="61">
        <v>174</v>
      </c>
      <c r="AS965" s="36">
        <v>11.4942528735632</v>
      </c>
    </row>
    <row r="966" spans="2:45" x14ac:dyDescent="0.25">
      <c r="B966" s="82"/>
      <c r="C966" s="68"/>
      <c r="D966" s="61"/>
      <c r="E966" s="148"/>
      <c r="F966" s="149"/>
      <c r="G966" s="150"/>
      <c r="T966" s="82">
        <v>2018</v>
      </c>
      <c r="U966" s="68" t="s">
        <v>11</v>
      </c>
      <c r="V966" s="74" t="s">
        <v>919</v>
      </c>
      <c r="W966" s="38">
        <v>252</v>
      </c>
      <c r="X966" s="38">
        <v>38</v>
      </c>
      <c r="Y966" s="179">
        <v>15.0793650793651</v>
      </c>
      <c r="AO966" s="32">
        <v>2023</v>
      </c>
      <c r="AP966" s="48" t="s">
        <v>52</v>
      </c>
      <c r="AQ966" s="61">
        <v>166</v>
      </c>
      <c r="AR966" s="61">
        <v>157</v>
      </c>
      <c r="AS966" s="36">
        <v>16.560509554140101</v>
      </c>
    </row>
    <row r="967" spans="2:45" x14ac:dyDescent="0.25">
      <c r="B967" s="82"/>
      <c r="C967" s="68"/>
      <c r="D967" s="61"/>
      <c r="E967" s="148"/>
      <c r="F967" s="149"/>
      <c r="G967" s="150"/>
      <c r="T967" s="82">
        <v>2018</v>
      </c>
      <c r="U967" s="68" t="s">
        <v>12</v>
      </c>
      <c r="V967" s="74" t="s">
        <v>118</v>
      </c>
      <c r="W967" s="38">
        <v>134</v>
      </c>
      <c r="X967" s="38">
        <v>24</v>
      </c>
      <c r="Y967" s="179">
        <v>17.910447761194</v>
      </c>
      <c r="AO967" s="32">
        <v>2023</v>
      </c>
      <c r="AP967" s="48" t="s">
        <v>98</v>
      </c>
      <c r="AQ967" s="61">
        <v>201</v>
      </c>
      <c r="AR967" s="61">
        <v>549</v>
      </c>
      <c r="AS967" s="36">
        <v>18.761384335154801</v>
      </c>
    </row>
    <row r="968" spans="2:45" x14ac:dyDescent="0.25">
      <c r="B968" s="82"/>
      <c r="C968" s="68"/>
      <c r="D968" s="61"/>
      <c r="E968" s="148"/>
      <c r="F968" s="149"/>
      <c r="G968" s="150"/>
      <c r="T968" s="82">
        <v>2018</v>
      </c>
      <c r="U968" s="68" t="s">
        <v>12</v>
      </c>
      <c r="V968" s="74" t="s">
        <v>919</v>
      </c>
      <c r="W968" s="38">
        <v>183</v>
      </c>
      <c r="X968" s="38">
        <v>29</v>
      </c>
      <c r="Y968" s="179">
        <v>15.8469945355191</v>
      </c>
      <c r="AO968" s="32">
        <v>2023</v>
      </c>
      <c r="AP968" s="48" t="s">
        <v>53</v>
      </c>
      <c r="AQ968" s="61">
        <v>174</v>
      </c>
      <c r="AR968" s="61">
        <v>290</v>
      </c>
      <c r="AS968" s="36">
        <v>15.862068965517199</v>
      </c>
    </row>
    <row r="969" spans="2:45" x14ac:dyDescent="0.25">
      <c r="B969" s="82"/>
      <c r="C969" s="68"/>
      <c r="D969" s="61"/>
      <c r="E969" s="148"/>
      <c r="F969" s="149"/>
      <c r="G969" s="150"/>
      <c r="T969" s="82">
        <v>2018</v>
      </c>
      <c r="U969" s="68" t="s">
        <v>56</v>
      </c>
      <c r="V969" s="74" t="s">
        <v>118</v>
      </c>
      <c r="W969" s="38">
        <v>112</v>
      </c>
      <c r="X969" s="38">
        <v>11</v>
      </c>
      <c r="Y969" s="179">
        <v>9.8214285714285694</v>
      </c>
      <c r="AO969" s="32">
        <v>2023</v>
      </c>
      <c r="AP969" s="48" t="s">
        <v>99</v>
      </c>
      <c r="AQ969" s="61">
        <v>157</v>
      </c>
      <c r="AR969" s="61">
        <v>736</v>
      </c>
      <c r="AS969" s="36">
        <v>27.309782608695699</v>
      </c>
    </row>
    <row r="970" spans="2:45" x14ac:dyDescent="0.25">
      <c r="B970" s="82"/>
      <c r="C970" s="68"/>
      <c r="D970" s="61"/>
      <c r="E970" s="148"/>
      <c r="F970" s="149"/>
      <c r="G970" s="150"/>
      <c r="T970" s="82">
        <v>2018</v>
      </c>
      <c r="U970" s="68" t="s">
        <v>56</v>
      </c>
      <c r="V970" s="74" t="s">
        <v>919</v>
      </c>
      <c r="W970" s="38">
        <v>121</v>
      </c>
      <c r="X970" s="38">
        <v>12</v>
      </c>
      <c r="Y970" s="179">
        <v>9.9173553719008307</v>
      </c>
      <c r="AO970" s="32">
        <v>2023</v>
      </c>
      <c r="AP970" s="48" t="s">
        <v>64</v>
      </c>
      <c r="AQ970" s="61">
        <v>549</v>
      </c>
      <c r="AR970" s="61">
        <v>266</v>
      </c>
      <c r="AS970" s="36">
        <v>18.045112781954899</v>
      </c>
    </row>
    <row r="971" spans="2:45" x14ac:dyDescent="0.25">
      <c r="B971" s="82"/>
      <c r="C971" s="68"/>
      <c r="D971" s="61"/>
      <c r="E971" s="148"/>
      <c r="F971" s="149"/>
      <c r="G971" s="150"/>
      <c r="T971" s="82">
        <v>2018</v>
      </c>
      <c r="U971" s="68" t="s">
        <v>13</v>
      </c>
      <c r="V971" s="74" t="s">
        <v>118</v>
      </c>
      <c r="W971" s="38">
        <v>47</v>
      </c>
      <c r="X971" s="38">
        <v>15</v>
      </c>
      <c r="Y971" s="179">
        <v>31.914893617021299</v>
      </c>
      <c r="AO971" s="32">
        <v>2023</v>
      </c>
      <c r="AP971" s="48" t="s">
        <v>100</v>
      </c>
      <c r="AQ971" s="61">
        <v>290</v>
      </c>
      <c r="AR971" s="61">
        <v>390</v>
      </c>
      <c r="AS971" s="36">
        <v>26.923076923076898</v>
      </c>
    </row>
    <row r="972" spans="2:45" x14ac:dyDescent="0.25">
      <c r="B972" s="82"/>
      <c r="C972" s="68"/>
      <c r="D972" s="61"/>
      <c r="E972" s="148"/>
      <c r="F972" s="149"/>
      <c r="G972" s="150"/>
      <c r="T972" s="82">
        <v>2018</v>
      </c>
      <c r="U972" s="68" t="s">
        <v>13</v>
      </c>
      <c r="V972" s="74" t="s">
        <v>919</v>
      </c>
      <c r="W972" s="38">
        <v>78</v>
      </c>
      <c r="X972" s="38">
        <v>12</v>
      </c>
      <c r="Y972" s="179">
        <v>15.384615384615399</v>
      </c>
      <c r="AO972" s="32">
        <v>2023</v>
      </c>
      <c r="AP972" s="48" t="s">
        <v>35</v>
      </c>
      <c r="AQ972" s="61">
        <v>736</v>
      </c>
      <c r="AR972" s="61">
        <v>309</v>
      </c>
      <c r="AS972" s="36">
        <v>15.8576051779935</v>
      </c>
    </row>
    <row r="973" spans="2:45" x14ac:dyDescent="0.25">
      <c r="B973" s="82"/>
      <c r="C973" s="68"/>
      <c r="D973" s="61"/>
      <c r="E973" s="148"/>
      <c r="F973" s="149"/>
      <c r="G973" s="150"/>
      <c r="T973" s="82">
        <v>2018</v>
      </c>
      <c r="U973" s="68" t="s">
        <v>14</v>
      </c>
      <c r="V973" s="74" t="s">
        <v>118</v>
      </c>
      <c r="W973" s="38">
        <v>89</v>
      </c>
      <c r="X973" s="38">
        <v>22</v>
      </c>
      <c r="Y973" s="179">
        <v>24.7191011235955</v>
      </c>
      <c r="AO973" s="32">
        <v>2023</v>
      </c>
      <c r="AP973" s="48" t="s">
        <v>36</v>
      </c>
      <c r="AQ973" s="61">
        <v>266</v>
      </c>
      <c r="AR973" s="61">
        <v>99</v>
      </c>
      <c r="AS973" s="36">
        <v>12.1212121212121</v>
      </c>
    </row>
    <row r="974" spans="2:45" x14ac:dyDescent="0.25">
      <c r="B974" s="82"/>
      <c r="C974" s="68"/>
      <c r="D974" s="61"/>
      <c r="E974" s="148"/>
      <c r="F974" s="149"/>
      <c r="G974" s="150"/>
      <c r="T974" s="82">
        <v>2018</v>
      </c>
      <c r="U974" s="68" t="s">
        <v>14</v>
      </c>
      <c r="V974" s="74" t="s">
        <v>919</v>
      </c>
      <c r="W974" s="38">
        <v>133</v>
      </c>
      <c r="X974" s="38">
        <v>14</v>
      </c>
      <c r="Y974" s="179">
        <v>10.526315789473699</v>
      </c>
      <c r="AO974" s="32">
        <v>2023</v>
      </c>
      <c r="AP974" s="48" t="s">
        <v>101</v>
      </c>
      <c r="AQ974" s="61">
        <v>309</v>
      </c>
      <c r="AR974" s="61">
        <v>392</v>
      </c>
      <c r="AS974" s="36">
        <v>18.622448979591798</v>
      </c>
    </row>
    <row r="975" spans="2:45" x14ac:dyDescent="0.25">
      <c r="B975" s="82"/>
      <c r="C975" s="68"/>
      <c r="D975" s="61"/>
      <c r="E975" s="148"/>
      <c r="F975" s="149"/>
      <c r="G975" s="150"/>
      <c r="T975" s="82">
        <v>2018</v>
      </c>
      <c r="U975" s="68" t="s">
        <v>86</v>
      </c>
      <c r="V975" s="74" t="s">
        <v>118</v>
      </c>
      <c r="W975" s="38">
        <v>434</v>
      </c>
      <c r="X975" s="38">
        <v>97</v>
      </c>
      <c r="Y975" s="179">
        <v>22.350230414746498</v>
      </c>
      <c r="AO975" s="32">
        <v>2023</v>
      </c>
      <c r="AP975" s="48" t="s">
        <v>102</v>
      </c>
      <c r="AQ975" s="61">
        <v>390</v>
      </c>
      <c r="AR975" s="61">
        <v>321</v>
      </c>
      <c r="AS975" s="36">
        <v>15.887850467289701</v>
      </c>
    </row>
    <row r="976" spans="2:45" x14ac:dyDescent="0.25">
      <c r="B976" s="82"/>
      <c r="C976" s="68"/>
      <c r="D976" s="61"/>
      <c r="E976" s="148"/>
      <c r="F976" s="149"/>
      <c r="G976" s="150"/>
      <c r="T976" s="82">
        <v>2018</v>
      </c>
      <c r="U976" s="68" t="s">
        <v>86</v>
      </c>
      <c r="V976" s="74" t="s">
        <v>919</v>
      </c>
      <c r="W976" s="38">
        <v>588</v>
      </c>
      <c r="X976" s="38">
        <v>81</v>
      </c>
      <c r="Y976" s="179">
        <v>13.7755102040816</v>
      </c>
      <c r="AO976" s="32">
        <v>2023</v>
      </c>
      <c r="AP976" s="48" t="s">
        <v>103</v>
      </c>
      <c r="AQ976" s="61">
        <v>99</v>
      </c>
      <c r="AR976" s="61">
        <v>842</v>
      </c>
      <c r="AS976" s="36">
        <v>13.420427553444201</v>
      </c>
    </row>
    <row r="977" spans="2:45" x14ac:dyDescent="0.25">
      <c r="B977" s="82"/>
      <c r="C977" s="68"/>
      <c r="D977" s="61"/>
      <c r="E977" s="148"/>
      <c r="F977" s="149"/>
      <c r="G977" s="150"/>
      <c r="T977" s="82">
        <v>2018</v>
      </c>
      <c r="U977" s="68" t="s">
        <v>88</v>
      </c>
      <c r="V977" s="74" t="s">
        <v>118</v>
      </c>
      <c r="W977" s="38">
        <v>12</v>
      </c>
      <c r="X977" s="38" t="s">
        <v>137</v>
      </c>
      <c r="Y977" s="179" t="s">
        <v>137</v>
      </c>
      <c r="AO977" s="32">
        <v>2023</v>
      </c>
      <c r="AP977" s="48" t="s">
        <v>65</v>
      </c>
      <c r="AQ977" s="61">
        <v>392</v>
      </c>
      <c r="AR977" s="61">
        <v>231</v>
      </c>
      <c r="AS977" s="36">
        <v>12.987012987012999</v>
      </c>
    </row>
    <row r="978" spans="2:45" x14ac:dyDescent="0.25">
      <c r="B978" s="82"/>
      <c r="C978" s="68"/>
      <c r="D978" s="61"/>
      <c r="E978" s="148"/>
      <c r="F978" s="149"/>
      <c r="G978" s="150"/>
      <c r="T978" s="82">
        <v>2018</v>
      </c>
      <c r="U978" s="68" t="s">
        <v>88</v>
      </c>
      <c r="V978" s="74" t="s">
        <v>919</v>
      </c>
      <c r="W978" s="38">
        <v>13</v>
      </c>
      <c r="X978" s="38" t="s">
        <v>137</v>
      </c>
      <c r="Y978" s="179" t="s">
        <v>137</v>
      </c>
      <c r="AO978" s="32">
        <v>2023</v>
      </c>
      <c r="AP978" s="48" t="s">
        <v>54</v>
      </c>
      <c r="AQ978" s="61">
        <v>321</v>
      </c>
      <c r="AR978" s="61">
        <v>570</v>
      </c>
      <c r="AS978" s="36">
        <v>18.421052631578899</v>
      </c>
    </row>
    <row r="979" spans="2:45" x14ac:dyDescent="0.25">
      <c r="B979" s="82"/>
      <c r="C979" s="68"/>
      <c r="D979" s="61"/>
      <c r="E979" s="148"/>
      <c r="F979" s="149"/>
      <c r="G979" s="150"/>
      <c r="T979" s="82">
        <v>2018</v>
      </c>
      <c r="U979" s="68" t="s">
        <v>37</v>
      </c>
      <c r="V979" s="74" t="s">
        <v>118</v>
      </c>
      <c r="W979" s="38">
        <v>117</v>
      </c>
      <c r="X979" s="38">
        <v>44</v>
      </c>
      <c r="Y979" s="179">
        <v>37.606837606837601</v>
      </c>
      <c r="AO979" s="32">
        <v>2023</v>
      </c>
      <c r="AP979" s="48" t="s">
        <v>82</v>
      </c>
      <c r="AQ979" s="61">
        <v>842</v>
      </c>
      <c r="AR979" s="61">
        <v>239</v>
      </c>
      <c r="AS979" s="36">
        <v>15.0627615062762</v>
      </c>
    </row>
    <row r="980" spans="2:45" x14ac:dyDescent="0.25">
      <c r="B980" s="82"/>
      <c r="C980" s="68"/>
      <c r="D980" s="61"/>
      <c r="E980" s="148"/>
      <c r="F980" s="149"/>
      <c r="G980" s="150"/>
      <c r="T980" s="82">
        <v>2018</v>
      </c>
      <c r="U980" s="68" t="s">
        <v>37</v>
      </c>
      <c r="V980" s="74" t="s">
        <v>919</v>
      </c>
      <c r="W980" s="38">
        <v>125</v>
      </c>
      <c r="X980" s="38">
        <v>20</v>
      </c>
      <c r="Y980" s="179">
        <v>16</v>
      </c>
      <c r="AO980" s="32">
        <v>2023</v>
      </c>
      <c r="AP980" s="48" t="s">
        <v>104</v>
      </c>
      <c r="AQ980" s="61">
        <v>231</v>
      </c>
      <c r="AR980" s="61">
        <v>60</v>
      </c>
      <c r="AS980" s="36">
        <v>23.3333333333333</v>
      </c>
    </row>
    <row r="981" spans="2:45" x14ac:dyDescent="0.25">
      <c r="B981" s="82"/>
      <c r="C981" s="68"/>
      <c r="D981" s="61"/>
      <c r="E981" s="148"/>
      <c r="F981" s="149"/>
      <c r="G981" s="150"/>
      <c r="T981" s="82">
        <v>2018</v>
      </c>
      <c r="U981" s="68" t="s">
        <v>66</v>
      </c>
      <c r="V981" s="74" t="s">
        <v>118</v>
      </c>
      <c r="W981" s="38">
        <v>94</v>
      </c>
      <c r="X981" s="38">
        <v>18</v>
      </c>
      <c r="Y981" s="179">
        <v>19.148936170212799</v>
      </c>
      <c r="AO981" s="32">
        <v>2023</v>
      </c>
      <c r="AP981" s="48" t="s">
        <v>83</v>
      </c>
      <c r="AQ981" s="61">
        <v>570</v>
      </c>
      <c r="AR981" s="61">
        <v>552</v>
      </c>
      <c r="AS981" s="36">
        <v>24.094202898550702</v>
      </c>
    </row>
    <row r="982" spans="2:45" x14ac:dyDescent="0.25">
      <c r="B982" s="82"/>
      <c r="C982" s="68"/>
      <c r="D982" s="61"/>
      <c r="E982" s="148"/>
      <c r="F982" s="149"/>
      <c r="G982" s="150"/>
      <c r="T982" s="82">
        <v>2018</v>
      </c>
      <c r="U982" s="68" t="s">
        <v>66</v>
      </c>
      <c r="V982" s="74" t="s">
        <v>919</v>
      </c>
      <c r="W982" s="38">
        <v>110</v>
      </c>
      <c r="X982" s="38">
        <v>21</v>
      </c>
      <c r="Y982" s="179">
        <v>19.090909090909101</v>
      </c>
      <c r="AO982" s="32">
        <v>2023</v>
      </c>
      <c r="AP982" s="48" t="s">
        <v>55</v>
      </c>
      <c r="AQ982" s="61">
        <v>239</v>
      </c>
      <c r="AR982" s="61">
        <v>1135</v>
      </c>
      <c r="AS982" s="36">
        <v>12.863436123348</v>
      </c>
    </row>
    <row r="983" spans="2:45" x14ac:dyDescent="0.25">
      <c r="B983" s="82"/>
      <c r="C983" s="68"/>
      <c r="D983" s="61"/>
      <c r="E983" s="148"/>
      <c r="F983" s="149"/>
      <c r="G983" s="150"/>
      <c r="T983" s="82">
        <v>2018</v>
      </c>
      <c r="U983" s="68" t="s">
        <v>15</v>
      </c>
      <c r="V983" s="74" t="s">
        <v>118</v>
      </c>
      <c r="W983" s="38">
        <v>119</v>
      </c>
      <c r="X983" s="38">
        <v>46</v>
      </c>
      <c r="Y983" s="179">
        <v>38.655462184873997</v>
      </c>
      <c r="AO983" s="32">
        <v>2023</v>
      </c>
      <c r="AP983" s="48" t="s">
        <v>110</v>
      </c>
      <c r="AQ983" s="61">
        <v>60</v>
      </c>
      <c r="AR983" s="61">
        <v>1594</v>
      </c>
      <c r="AS983" s="36">
        <v>12.923462986198199</v>
      </c>
    </row>
    <row r="984" spans="2:45" x14ac:dyDescent="0.25">
      <c r="B984" s="82"/>
      <c r="C984" s="68"/>
      <c r="D984" s="61"/>
      <c r="E984" s="148"/>
      <c r="F984" s="149"/>
      <c r="G984" s="150"/>
      <c r="T984" s="82">
        <v>2018</v>
      </c>
      <c r="U984" s="68" t="s">
        <v>15</v>
      </c>
      <c r="V984" s="74" t="s">
        <v>919</v>
      </c>
      <c r="W984" s="38">
        <v>208</v>
      </c>
      <c r="X984" s="38">
        <v>30</v>
      </c>
      <c r="Y984" s="179">
        <v>14.4230769230769</v>
      </c>
      <c r="AO984" s="32">
        <v>2024</v>
      </c>
      <c r="AP984" s="48" t="s">
        <v>8</v>
      </c>
      <c r="AQ984" s="61">
        <v>585</v>
      </c>
      <c r="AR984" s="61">
        <v>190</v>
      </c>
      <c r="AS984" s="36">
        <v>15.789473684210501</v>
      </c>
    </row>
    <row r="985" spans="2:45" x14ac:dyDescent="0.25">
      <c r="B985" s="82"/>
      <c r="C985" s="68"/>
      <c r="D985" s="61"/>
      <c r="E985" s="148"/>
      <c r="F985" s="149"/>
      <c r="G985" s="150"/>
      <c r="T985" s="82">
        <v>2018</v>
      </c>
      <c r="U985" s="68" t="s">
        <v>89</v>
      </c>
      <c r="V985" s="74" t="s">
        <v>118</v>
      </c>
      <c r="W985" s="38">
        <v>157</v>
      </c>
      <c r="X985" s="38">
        <v>30</v>
      </c>
      <c r="Y985" s="179">
        <v>19.1082802547771</v>
      </c>
      <c r="AO985" s="32">
        <v>2024</v>
      </c>
      <c r="AP985" s="48" t="s">
        <v>9</v>
      </c>
      <c r="AQ985" s="61">
        <v>1134</v>
      </c>
      <c r="AR985" s="61">
        <v>206</v>
      </c>
      <c r="AS985" s="36">
        <v>16.504854368932001</v>
      </c>
    </row>
    <row r="986" spans="2:45" x14ac:dyDescent="0.25">
      <c r="B986" s="82"/>
      <c r="C986" s="68"/>
      <c r="D986" s="61"/>
      <c r="E986" s="148"/>
      <c r="F986" s="149"/>
      <c r="G986" s="150"/>
      <c r="T986" s="82">
        <v>2018</v>
      </c>
      <c r="U986" s="68" t="s">
        <v>89</v>
      </c>
      <c r="V986" s="74" t="s">
        <v>919</v>
      </c>
      <c r="W986" s="38">
        <v>263</v>
      </c>
      <c r="X986" s="38">
        <v>30</v>
      </c>
      <c r="Y986" s="179">
        <v>11.4068441064639</v>
      </c>
      <c r="AO986" s="32">
        <v>2024</v>
      </c>
      <c r="AP986" s="48" t="s">
        <v>84</v>
      </c>
      <c r="AQ986" s="61">
        <v>1710</v>
      </c>
      <c r="AR986" s="61">
        <v>383</v>
      </c>
      <c r="AS986" s="36">
        <v>15.143603133159299</v>
      </c>
    </row>
    <row r="987" spans="2:45" x14ac:dyDescent="0.25">
      <c r="B987" s="82"/>
      <c r="C987" s="68"/>
      <c r="D987" s="61"/>
      <c r="E987" s="148"/>
      <c r="F987" s="149"/>
      <c r="G987" s="150"/>
      <c r="T987" s="82">
        <v>2018</v>
      </c>
      <c r="U987" s="68" t="s">
        <v>16</v>
      </c>
      <c r="V987" s="74" t="s">
        <v>118</v>
      </c>
      <c r="W987" s="38">
        <v>413</v>
      </c>
      <c r="X987" s="38">
        <v>111</v>
      </c>
      <c r="Y987" s="179">
        <v>26.8765133171913</v>
      </c>
      <c r="AO987" s="32">
        <v>2024</v>
      </c>
      <c r="AP987" s="48" t="s">
        <v>10</v>
      </c>
      <c r="AQ987" s="61">
        <v>190</v>
      </c>
      <c r="AR987" s="61">
        <v>393</v>
      </c>
      <c r="AS987" s="36">
        <v>10.432569974554699</v>
      </c>
    </row>
    <row r="988" spans="2:45" x14ac:dyDescent="0.25">
      <c r="B988" s="82"/>
      <c r="C988" s="68"/>
      <c r="D988" s="61"/>
      <c r="E988" s="148"/>
      <c r="F988" s="149"/>
      <c r="G988" s="150"/>
      <c r="T988" s="82">
        <v>2018</v>
      </c>
      <c r="U988" s="68" t="s">
        <v>16</v>
      </c>
      <c r="V988" s="74" t="s">
        <v>919</v>
      </c>
      <c r="W988" s="38">
        <v>419</v>
      </c>
      <c r="X988" s="38">
        <v>63</v>
      </c>
      <c r="Y988" s="179">
        <v>15.035799522673001</v>
      </c>
      <c r="AO988" s="32">
        <v>2024</v>
      </c>
      <c r="AP988" s="48" t="s">
        <v>85</v>
      </c>
      <c r="AQ988" s="61">
        <v>206</v>
      </c>
      <c r="AR988" s="61">
        <v>199</v>
      </c>
      <c r="AS988" s="36">
        <v>21.105527638190999</v>
      </c>
    </row>
    <row r="989" spans="2:45" x14ac:dyDescent="0.25">
      <c r="B989" s="82"/>
      <c r="C989" s="68"/>
      <c r="D989" s="61"/>
      <c r="E989" s="148"/>
      <c r="F989" s="149"/>
      <c r="G989" s="150"/>
      <c r="T989" s="82">
        <v>2018</v>
      </c>
      <c r="U989" s="68" t="s">
        <v>57</v>
      </c>
      <c r="V989" s="74" t="s">
        <v>118</v>
      </c>
      <c r="W989" s="38">
        <v>202</v>
      </c>
      <c r="X989" s="38">
        <v>42</v>
      </c>
      <c r="Y989" s="179">
        <v>20.7920792079208</v>
      </c>
      <c r="AO989" s="32">
        <v>2024</v>
      </c>
      <c r="AP989" s="48" t="s">
        <v>11</v>
      </c>
      <c r="AQ989" s="61">
        <v>383</v>
      </c>
      <c r="AR989" s="61">
        <v>422</v>
      </c>
      <c r="AS989" s="36">
        <v>13.033175355450201</v>
      </c>
    </row>
    <row r="990" spans="2:45" x14ac:dyDescent="0.25">
      <c r="B990" s="82"/>
      <c r="C990" s="68"/>
      <c r="D990" s="61"/>
      <c r="E990" s="148"/>
      <c r="F990" s="149"/>
      <c r="G990" s="150"/>
      <c r="T990" s="82">
        <v>2018</v>
      </c>
      <c r="U990" s="68" t="s">
        <v>57</v>
      </c>
      <c r="V990" s="74" t="s">
        <v>919</v>
      </c>
      <c r="W990" s="38">
        <v>234</v>
      </c>
      <c r="X990" s="38">
        <v>28</v>
      </c>
      <c r="Y990" s="179">
        <v>11.965811965812</v>
      </c>
      <c r="AO990" s="32">
        <v>2024</v>
      </c>
      <c r="AP990" s="48" t="s">
        <v>12</v>
      </c>
      <c r="AQ990" s="61">
        <v>393</v>
      </c>
      <c r="AR990" s="61">
        <v>281</v>
      </c>
      <c r="AS990" s="36">
        <v>16.3701067615658</v>
      </c>
    </row>
    <row r="991" spans="2:45" x14ac:dyDescent="0.25">
      <c r="B991" s="82"/>
      <c r="C991" s="68"/>
      <c r="D991" s="61"/>
      <c r="E991" s="148"/>
      <c r="F991" s="149"/>
      <c r="G991" s="150"/>
      <c r="T991" s="82">
        <v>2018</v>
      </c>
      <c r="U991" s="68" t="s">
        <v>17</v>
      </c>
      <c r="V991" s="74" t="s">
        <v>118</v>
      </c>
      <c r="W991" s="38">
        <v>139</v>
      </c>
      <c r="X991" s="38">
        <v>40</v>
      </c>
      <c r="Y991" s="179">
        <v>28.7769784172662</v>
      </c>
      <c r="AO991" s="32">
        <v>2024</v>
      </c>
      <c r="AP991" s="48" t="s">
        <v>56</v>
      </c>
      <c r="AQ991" s="61">
        <v>199</v>
      </c>
      <c r="AR991" s="61">
        <v>220</v>
      </c>
      <c r="AS991" s="36">
        <v>13.636363636363599</v>
      </c>
    </row>
    <row r="992" spans="2:45" x14ac:dyDescent="0.25">
      <c r="B992" s="82"/>
      <c r="C992" s="68"/>
      <c r="D992" s="61"/>
      <c r="E992" s="148"/>
      <c r="F992" s="149"/>
      <c r="G992" s="150"/>
      <c r="T992" s="82">
        <v>2018</v>
      </c>
      <c r="U992" s="68" t="s">
        <v>17</v>
      </c>
      <c r="V992" s="74" t="s">
        <v>919</v>
      </c>
      <c r="W992" s="38">
        <v>218</v>
      </c>
      <c r="X992" s="38">
        <v>21</v>
      </c>
      <c r="Y992" s="179">
        <v>9.6330275229357802</v>
      </c>
      <c r="AO992" s="32">
        <v>2024</v>
      </c>
      <c r="AP992" s="48" t="s">
        <v>13</v>
      </c>
      <c r="AQ992" s="61">
        <v>422</v>
      </c>
      <c r="AR992" s="61">
        <v>131</v>
      </c>
      <c r="AS992" s="36">
        <v>12.2137404580153</v>
      </c>
    </row>
    <row r="993" spans="2:45" x14ac:dyDescent="0.25">
      <c r="B993" s="82"/>
      <c r="C993" s="68"/>
      <c r="D993" s="61"/>
      <c r="E993" s="148"/>
      <c r="F993" s="149"/>
      <c r="G993" s="150"/>
      <c r="T993" s="82">
        <v>2018</v>
      </c>
      <c r="U993" s="68" t="s">
        <v>18</v>
      </c>
      <c r="V993" s="74" t="s">
        <v>118</v>
      </c>
      <c r="W993" s="38">
        <v>100</v>
      </c>
      <c r="X993" s="38">
        <v>27</v>
      </c>
      <c r="Y993" s="179">
        <v>27</v>
      </c>
      <c r="AO993" s="32">
        <v>2024</v>
      </c>
      <c r="AP993" s="48" t="s">
        <v>14</v>
      </c>
      <c r="AQ993" s="61">
        <v>281</v>
      </c>
      <c r="AR993" s="61">
        <v>291</v>
      </c>
      <c r="AS993" s="36">
        <v>11.340206185567</v>
      </c>
    </row>
    <row r="994" spans="2:45" x14ac:dyDescent="0.25">
      <c r="B994" s="82"/>
      <c r="C994" s="68"/>
      <c r="D994" s="61"/>
      <c r="E994" s="148"/>
      <c r="F994" s="149"/>
      <c r="G994" s="150"/>
      <c r="T994" s="82">
        <v>2018</v>
      </c>
      <c r="U994" s="68" t="s">
        <v>18</v>
      </c>
      <c r="V994" s="74" t="s">
        <v>919</v>
      </c>
      <c r="W994" s="38">
        <v>200</v>
      </c>
      <c r="X994" s="38">
        <v>33</v>
      </c>
      <c r="Y994" s="179">
        <v>16.5</v>
      </c>
      <c r="AO994" s="32">
        <v>2024</v>
      </c>
      <c r="AP994" s="48" t="s">
        <v>86</v>
      </c>
      <c r="AQ994" s="61">
        <v>220</v>
      </c>
      <c r="AR994" s="61">
        <v>914</v>
      </c>
      <c r="AS994" s="36">
        <v>18.9277899343545</v>
      </c>
    </row>
    <row r="995" spans="2:45" x14ac:dyDescent="0.25">
      <c r="B995" s="82"/>
      <c r="C995" s="68"/>
      <c r="D995" s="61"/>
      <c r="E995" s="148"/>
      <c r="F995" s="149"/>
      <c r="G995" s="150"/>
      <c r="T995" s="82">
        <v>2018</v>
      </c>
      <c r="U995" s="68" t="s">
        <v>87</v>
      </c>
      <c r="V995" s="74" t="s">
        <v>118</v>
      </c>
      <c r="W995" s="38">
        <v>189</v>
      </c>
      <c r="X995" s="38">
        <v>42</v>
      </c>
      <c r="Y995" s="179">
        <v>22.2222222222222</v>
      </c>
      <c r="AO995" s="32">
        <v>2024</v>
      </c>
      <c r="AP995" s="48" t="s">
        <v>88</v>
      </c>
      <c r="AQ995" s="61">
        <v>131</v>
      </c>
      <c r="AR995" s="61">
        <v>30</v>
      </c>
      <c r="AS995" s="36">
        <v>26.6666666666667</v>
      </c>
    </row>
    <row r="996" spans="2:45" x14ac:dyDescent="0.25">
      <c r="B996" s="82"/>
      <c r="C996" s="68"/>
      <c r="D996" s="61"/>
      <c r="E996" s="148"/>
      <c r="F996" s="149"/>
      <c r="G996" s="150"/>
      <c r="T996" s="82">
        <v>2018</v>
      </c>
      <c r="U996" s="68" t="s">
        <v>87</v>
      </c>
      <c r="V996" s="74" t="s">
        <v>919</v>
      </c>
      <c r="W996" s="38">
        <v>293</v>
      </c>
      <c r="X996" s="38">
        <v>29</v>
      </c>
      <c r="Y996" s="179">
        <v>9.8976109215017107</v>
      </c>
      <c r="AO996" s="32">
        <v>2024</v>
      </c>
      <c r="AP996" s="48" t="s">
        <v>37</v>
      </c>
      <c r="AQ996" s="61">
        <v>291</v>
      </c>
      <c r="AR996" s="61">
        <v>254</v>
      </c>
      <c r="AS996" s="36">
        <v>19.291338582677199</v>
      </c>
    </row>
    <row r="997" spans="2:45" x14ac:dyDescent="0.25">
      <c r="B997" s="82"/>
      <c r="C997" s="68"/>
      <c r="D997" s="61"/>
      <c r="E997" s="148"/>
      <c r="F997" s="149"/>
      <c r="G997" s="150"/>
      <c r="T997" s="82">
        <v>2018</v>
      </c>
      <c r="U997" s="68" t="s">
        <v>19</v>
      </c>
      <c r="V997" s="74" t="s">
        <v>118</v>
      </c>
      <c r="W997" s="38">
        <v>280</v>
      </c>
      <c r="X997" s="38">
        <v>72</v>
      </c>
      <c r="Y997" s="179">
        <v>25.714285714285701</v>
      </c>
      <c r="AO997" s="32">
        <v>2024</v>
      </c>
      <c r="AP997" s="48" t="s">
        <v>66</v>
      </c>
      <c r="AQ997" s="61">
        <v>914</v>
      </c>
      <c r="AR997" s="61">
        <v>248</v>
      </c>
      <c r="AS997" s="36">
        <v>9.67741935483871</v>
      </c>
    </row>
    <row r="998" spans="2:45" x14ac:dyDescent="0.25">
      <c r="B998" s="82"/>
      <c r="C998" s="68"/>
      <c r="D998" s="61"/>
      <c r="E998" s="148"/>
      <c r="F998" s="149"/>
      <c r="G998" s="150"/>
      <c r="T998" s="82">
        <v>2018</v>
      </c>
      <c r="U998" s="68" t="s">
        <v>19</v>
      </c>
      <c r="V998" s="74" t="s">
        <v>919</v>
      </c>
      <c r="W998" s="38">
        <v>269</v>
      </c>
      <c r="X998" s="38">
        <v>32</v>
      </c>
      <c r="Y998" s="179">
        <v>11.8959107806691</v>
      </c>
      <c r="AO998" s="32">
        <v>2024</v>
      </c>
      <c r="AP998" s="48" t="s">
        <v>15</v>
      </c>
      <c r="AQ998" s="61">
        <v>435</v>
      </c>
      <c r="AR998" s="61">
        <v>369</v>
      </c>
      <c r="AS998" s="36">
        <v>16.260162601626</v>
      </c>
    </row>
    <row r="999" spans="2:45" x14ac:dyDescent="0.25">
      <c r="B999" s="82"/>
      <c r="C999" s="68"/>
      <c r="D999" s="61"/>
      <c r="E999" s="148"/>
      <c r="F999" s="149"/>
      <c r="G999" s="150"/>
      <c r="T999" s="82">
        <v>2018</v>
      </c>
      <c r="U999" s="68" t="s">
        <v>20</v>
      </c>
      <c r="V999" s="74" t="s">
        <v>118</v>
      </c>
      <c r="W999" s="38">
        <v>254</v>
      </c>
      <c r="X999" s="38">
        <v>51</v>
      </c>
      <c r="Y999" s="179">
        <v>20.078740157480301</v>
      </c>
      <c r="AO999" s="32">
        <v>2024</v>
      </c>
      <c r="AP999" s="48" t="s">
        <v>89</v>
      </c>
      <c r="AQ999" s="61">
        <v>30</v>
      </c>
      <c r="AR999" s="61">
        <v>477</v>
      </c>
      <c r="AS999" s="36">
        <v>12.578616352201299</v>
      </c>
    </row>
    <row r="1000" spans="2:45" x14ac:dyDescent="0.25">
      <c r="B1000" s="82"/>
      <c r="C1000" s="68"/>
      <c r="D1000" s="61"/>
      <c r="E1000" s="148"/>
      <c r="F1000" s="149"/>
      <c r="G1000" s="150"/>
      <c r="T1000" s="82">
        <v>2018</v>
      </c>
      <c r="U1000" s="68" t="s">
        <v>20</v>
      </c>
      <c r="V1000" s="74" t="s">
        <v>919</v>
      </c>
      <c r="W1000" s="38">
        <v>223</v>
      </c>
      <c r="X1000" s="38">
        <v>32</v>
      </c>
      <c r="Y1000" s="179">
        <v>14.349775784753399</v>
      </c>
      <c r="AO1000" s="32">
        <v>2024</v>
      </c>
      <c r="AP1000" s="48" t="s">
        <v>16</v>
      </c>
      <c r="AQ1000" s="61">
        <v>254</v>
      </c>
      <c r="AR1000" s="61">
        <v>853</v>
      </c>
      <c r="AS1000" s="36">
        <v>16.764361078546301</v>
      </c>
    </row>
    <row r="1001" spans="2:45" x14ac:dyDescent="0.25">
      <c r="B1001" s="82"/>
      <c r="C1001" s="68"/>
      <c r="D1001" s="61"/>
      <c r="E1001" s="148"/>
      <c r="F1001" s="149"/>
      <c r="G1001" s="150"/>
      <c r="T1001" s="82">
        <v>2018</v>
      </c>
      <c r="U1001" s="68" t="s">
        <v>21</v>
      </c>
      <c r="V1001" s="74" t="s">
        <v>118</v>
      </c>
      <c r="W1001" s="38">
        <v>98</v>
      </c>
      <c r="X1001" s="38">
        <v>36</v>
      </c>
      <c r="Y1001" s="179">
        <v>36.734693877551003</v>
      </c>
      <c r="AO1001" s="32">
        <v>2024</v>
      </c>
      <c r="AP1001" s="48" t="s">
        <v>57</v>
      </c>
      <c r="AQ1001" s="61">
        <v>248</v>
      </c>
      <c r="AR1001" s="61">
        <v>404</v>
      </c>
      <c r="AS1001" s="36">
        <v>12.1287128712871</v>
      </c>
    </row>
    <row r="1002" spans="2:45" x14ac:dyDescent="0.25">
      <c r="B1002" s="82"/>
      <c r="C1002" s="68"/>
      <c r="D1002" s="61"/>
      <c r="E1002" s="148"/>
      <c r="F1002" s="149"/>
      <c r="G1002" s="150"/>
      <c r="T1002" s="82">
        <v>2018</v>
      </c>
      <c r="U1002" s="68" t="s">
        <v>21</v>
      </c>
      <c r="V1002" s="74" t="s">
        <v>919</v>
      </c>
      <c r="W1002" s="38">
        <v>107</v>
      </c>
      <c r="X1002" s="38">
        <v>16</v>
      </c>
      <c r="Y1002" s="179">
        <v>14.953271028037401</v>
      </c>
      <c r="AO1002" s="32">
        <v>2024</v>
      </c>
      <c r="AP1002" s="48" t="s">
        <v>17</v>
      </c>
      <c r="AQ1002" s="61">
        <v>369</v>
      </c>
      <c r="AR1002" s="61">
        <v>394</v>
      </c>
      <c r="AS1002" s="36">
        <v>19.2893401015228</v>
      </c>
    </row>
    <row r="1003" spans="2:45" x14ac:dyDescent="0.25">
      <c r="B1003" s="82"/>
      <c r="C1003" s="68"/>
      <c r="D1003" s="61"/>
      <c r="E1003" s="148"/>
      <c r="F1003" s="149"/>
      <c r="G1003" s="150"/>
      <c r="T1003" s="82">
        <v>2018</v>
      </c>
      <c r="U1003" s="68" t="s">
        <v>67</v>
      </c>
      <c r="V1003" s="74" t="s">
        <v>118</v>
      </c>
      <c r="W1003" s="38">
        <v>144</v>
      </c>
      <c r="X1003" s="38">
        <v>27</v>
      </c>
      <c r="Y1003" s="179">
        <v>18.75</v>
      </c>
      <c r="AO1003" s="32">
        <v>2024</v>
      </c>
      <c r="AP1003" s="48" t="s">
        <v>18</v>
      </c>
      <c r="AQ1003" s="61">
        <v>477</v>
      </c>
      <c r="AR1003" s="61">
        <v>325</v>
      </c>
      <c r="AS1003" s="36">
        <v>14.7692307692308</v>
      </c>
    </row>
    <row r="1004" spans="2:45" x14ac:dyDescent="0.25">
      <c r="B1004" s="82"/>
      <c r="C1004" s="68"/>
      <c r="D1004" s="61"/>
      <c r="E1004" s="148"/>
      <c r="F1004" s="149"/>
      <c r="G1004" s="150"/>
      <c r="T1004" s="82">
        <v>2018</v>
      </c>
      <c r="U1004" s="68" t="s">
        <v>67</v>
      </c>
      <c r="V1004" s="74" t="s">
        <v>919</v>
      </c>
      <c r="W1004" s="38">
        <v>198</v>
      </c>
      <c r="X1004" s="38">
        <v>20</v>
      </c>
      <c r="Y1004" s="179">
        <v>10.1010101010101</v>
      </c>
      <c r="AO1004" s="32">
        <v>2024</v>
      </c>
      <c r="AP1004" s="48" t="s">
        <v>87</v>
      </c>
      <c r="AQ1004" s="61">
        <v>853</v>
      </c>
      <c r="AR1004" s="61">
        <v>435</v>
      </c>
      <c r="AS1004" s="36">
        <v>12.643678160919499</v>
      </c>
    </row>
    <row r="1005" spans="2:45" x14ac:dyDescent="0.25">
      <c r="B1005" s="82"/>
      <c r="C1005" s="68"/>
      <c r="D1005" s="61"/>
      <c r="E1005" s="148"/>
      <c r="F1005" s="149"/>
      <c r="G1005" s="150"/>
      <c r="T1005" s="82">
        <v>2018</v>
      </c>
      <c r="U1005" s="68" t="s">
        <v>22</v>
      </c>
      <c r="V1005" s="74" t="s">
        <v>118</v>
      </c>
      <c r="W1005" s="38">
        <v>142</v>
      </c>
      <c r="X1005" s="38">
        <v>40</v>
      </c>
      <c r="Y1005" s="179">
        <v>28.169014084507101</v>
      </c>
      <c r="AO1005" s="32">
        <v>2024</v>
      </c>
      <c r="AP1005" s="48" t="s">
        <v>19</v>
      </c>
      <c r="AQ1005" s="61">
        <v>404</v>
      </c>
      <c r="AR1005" s="61">
        <v>617</v>
      </c>
      <c r="AS1005" s="36">
        <v>15.235008103727701</v>
      </c>
    </row>
    <row r="1006" spans="2:45" x14ac:dyDescent="0.25">
      <c r="B1006" s="82"/>
      <c r="C1006" s="68"/>
      <c r="D1006" s="61"/>
      <c r="E1006" s="148"/>
      <c r="F1006" s="149"/>
      <c r="G1006" s="150"/>
      <c r="T1006" s="82">
        <v>2018</v>
      </c>
      <c r="U1006" s="68" t="s">
        <v>22</v>
      </c>
      <c r="V1006" s="74" t="s">
        <v>919</v>
      </c>
      <c r="W1006" s="38">
        <v>182</v>
      </c>
      <c r="X1006" s="38">
        <v>30</v>
      </c>
      <c r="Y1006" s="179">
        <v>16.4835164835165</v>
      </c>
      <c r="AO1006" s="32">
        <v>2024</v>
      </c>
      <c r="AP1006" s="48" t="s">
        <v>20</v>
      </c>
      <c r="AQ1006" s="61">
        <v>394</v>
      </c>
      <c r="AR1006" s="61">
        <v>437</v>
      </c>
      <c r="AS1006" s="36">
        <v>13.2723112128146</v>
      </c>
    </row>
    <row r="1007" spans="2:45" x14ac:dyDescent="0.25">
      <c r="B1007" s="82"/>
      <c r="C1007" s="68"/>
      <c r="D1007" s="61"/>
      <c r="E1007" s="148"/>
      <c r="F1007" s="149"/>
      <c r="G1007" s="150"/>
      <c r="T1007" s="82">
        <v>2018</v>
      </c>
      <c r="U1007" s="68" t="s">
        <v>68</v>
      </c>
      <c r="V1007" s="74" t="s">
        <v>118</v>
      </c>
      <c r="W1007" s="38">
        <v>210</v>
      </c>
      <c r="X1007" s="38">
        <v>36</v>
      </c>
      <c r="Y1007" s="179">
        <v>17.1428571428571</v>
      </c>
      <c r="AO1007" s="32">
        <v>2024</v>
      </c>
      <c r="AP1007" s="48" t="s">
        <v>21</v>
      </c>
      <c r="AQ1007" s="61">
        <v>325</v>
      </c>
      <c r="AR1007" s="61">
        <v>195</v>
      </c>
      <c r="AS1007" s="36">
        <v>15.8974358974359</v>
      </c>
    </row>
    <row r="1008" spans="2:45" x14ac:dyDescent="0.25">
      <c r="B1008" s="82"/>
      <c r="C1008" s="68"/>
      <c r="D1008" s="61"/>
      <c r="E1008" s="148"/>
      <c r="F1008" s="149"/>
      <c r="G1008" s="150"/>
      <c r="T1008" s="82">
        <v>2018</v>
      </c>
      <c r="U1008" s="68" t="s">
        <v>68</v>
      </c>
      <c r="V1008" s="74" t="s">
        <v>919</v>
      </c>
      <c r="W1008" s="38">
        <v>229</v>
      </c>
      <c r="X1008" s="38">
        <v>25</v>
      </c>
      <c r="Y1008" s="179">
        <v>10.9170305676856</v>
      </c>
      <c r="AO1008" s="32">
        <v>2024</v>
      </c>
      <c r="AP1008" s="48" t="s">
        <v>67</v>
      </c>
      <c r="AQ1008" s="61">
        <v>617</v>
      </c>
      <c r="AR1008" s="61">
        <v>373</v>
      </c>
      <c r="AS1008" s="36">
        <v>9.6514745308311003</v>
      </c>
    </row>
    <row r="1009" spans="2:45" x14ac:dyDescent="0.25">
      <c r="B1009" s="82"/>
      <c r="C1009" s="68"/>
      <c r="D1009" s="61"/>
      <c r="E1009" s="148"/>
      <c r="F1009" s="149"/>
      <c r="G1009" s="150"/>
      <c r="T1009" s="82">
        <v>2018</v>
      </c>
      <c r="U1009" s="68" t="s">
        <v>90</v>
      </c>
      <c r="V1009" s="74" t="s">
        <v>118</v>
      </c>
      <c r="W1009" s="38">
        <v>213</v>
      </c>
      <c r="X1009" s="38">
        <v>92</v>
      </c>
      <c r="Y1009" s="179">
        <v>43.1924882629108</v>
      </c>
      <c r="AO1009" s="32">
        <v>2024</v>
      </c>
      <c r="AP1009" s="48" t="s">
        <v>22</v>
      </c>
      <c r="AQ1009" s="61">
        <v>437</v>
      </c>
      <c r="AR1009" s="61">
        <v>395</v>
      </c>
      <c r="AS1009" s="36">
        <v>14.177215189873399</v>
      </c>
    </row>
    <row r="1010" spans="2:45" x14ac:dyDescent="0.25">
      <c r="B1010" s="82"/>
      <c r="C1010" s="68"/>
      <c r="D1010" s="61"/>
      <c r="E1010" s="148"/>
      <c r="F1010" s="149"/>
      <c r="G1010" s="150"/>
      <c r="T1010" s="82">
        <v>2018</v>
      </c>
      <c r="U1010" s="68" t="s">
        <v>90</v>
      </c>
      <c r="V1010" s="74" t="s">
        <v>919</v>
      </c>
      <c r="W1010" s="38">
        <v>318</v>
      </c>
      <c r="X1010" s="38">
        <v>46</v>
      </c>
      <c r="Y1010" s="179">
        <v>14.4654088050314</v>
      </c>
      <c r="AO1010" s="32">
        <v>2024</v>
      </c>
      <c r="AP1010" s="48" t="s">
        <v>68</v>
      </c>
      <c r="AQ1010" s="61">
        <v>195</v>
      </c>
      <c r="AR1010" s="61">
        <v>434</v>
      </c>
      <c r="AS1010" s="36">
        <v>11.9815668202765</v>
      </c>
    </row>
    <row r="1011" spans="2:45" x14ac:dyDescent="0.25">
      <c r="B1011" s="82"/>
      <c r="C1011" s="68"/>
      <c r="D1011" s="61"/>
      <c r="E1011" s="148"/>
      <c r="F1011" s="149"/>
      <c r="G1011" s="150"/>
      <c r="T1011" s="82">
        <v>2018</v>
      </c>
      <c r="U1011" s="68" t="s">
        <v>23</v>
      </c>
      <c r="V1011" s="74" t="s">
        <v>118</v>
      </c>
      <c r="W1011" s="38">
        <v>102</v>
      </c>
      <c r="X1011" s="38">
        <v>37</v>
      </c>
      <c r="Y1011" s="179">
        <v>36.274509803921603</v>
      </c>
      <c r="AO1011" s="32">
        <v>2024</v>
      </c>
      <c r="AP1011" s="48" t="s">
        <v>90</v>
      </c>
      <c r="AQ1011" s="61">
        <v>373</v>
      </c>
      <c r="AR1011" s="61">
        <v>606</v>
      </c>
      <c r="AS1011" s="36">
        <v>18.316831683168299</v>
      </c>
    </row>
    <row r="1012" spans="2:45" x14ac:dyDescent="0.25">
      <c r="B1012" s="82"/>
      <c r="C1012" s="68"/>
      <c r="D1012" s="61"/>
      <c r="E1012" s="148"/>
      <c r="F1012" s="149"/>
      <c r="G1012" s="150"/>
      <c r="T1012" s="82">
        <v>2018</v>
      </c>
      <c r="U1012" s="68" t="s">
        <v>23</v>
      </c>
      <c r="V1012" s="74" t="s">
        <v>919</v>
      </c>
      <c r="W1012" s="38">
        <v>149</v>
      </c>
      <c r="X1012" s="38">
        <v>14</v>
      </c>
      <c r="Y1012" s="179">
        <v>9.3959731543624194</v>
      </c>
      <c r="AO1012" s="32">
        <v>2024</v>
      </c>
      <c r="AP1012" s="48" t="s">
        <v>23</v>
      </c>
      <c r="AQ1012" s="61">
        <v>395</v>
      </c>
      <c r="AR1012" s="61">
        <v>294</v>
      </c>
      <c r="AS1012" s="36">
        <v>17.006802721088398</v>
      </c>
    </row>
    <row r="1013" spans="2:45" x14ac:dyDescent="0.25">
      <c r="B1013" s="82"/>
      <c r="C1013" s="68"/>
      <c r="D1013" s="61"/>
      <c r="E1013" s="148"/>
      <c r="F1013" s="149"/>
      <c r="G1013" s="150"/>
      <c r="T1013" s="82">
        <v>2018</v>
      </c>
      <c r="U1013" s="68" t="s">
        <v>38</v>
      </c>
      <c r="V1013" s="74" t="s">
        <v>118</v>
      </c>
      <c r="W1013" s="38">
        <v>106</v>
      </c>
      <c r="X1013" s="38">
        <v>20</v>
      </c>
      <c r="Y1013" s="179">
        <v>18.867924528301899</v>
      </c>
      <c r="AO1013" s="32">
        <v>2024</v>
      </c>
      <c r="AP1013" s="48" t="s">
        <v>38</v>
      </c>
      <c r="AQ1013" s="61">
        <v>434</v>
      </c>
      <c r="AR1013" s="61">
        <v>255</v>
      </c>
      <c r="AS1013" s="36">
        <v>15.6862745098039</v>
      </c>
    </row>
    <row r="1014" spans="2:45" x14ac:dyDescent="0.25">
      <c r="B1014" s="82"/>
      <c r="C1014" s="68"/>
      <c r="D1014" s="61"/>
      <c r="E1014" s="148"/>
      <c r="F1014" s="149"/>
      <c r="G1014" s="150"/>
      <c r="T1014" s="82">
        <v>2018</v>
      </c>
      <c r="U1014" s="68" t="s">
        <v>38</v>
      </c>
      <c r="V1014" s="74" t="s">
        <v>919</v>
      </c>
      <c r="W1014" s="38">
        <v>139</v>
      </c>
      <c r="X1014" s="38">
        <v>17</v>
      </c>
      <c r="Y1014" s="179">
        <v>12.2302158273381</v>
      </c>
      <c r="AO1014" s="32">
        <v>2024</v>
      </c>
      <c r="AP1014" s="48" t="s">
        <v>24</v>
      </c>
      <c r="AQ1014" s="61">
        <v>606</v>
      </c>
      <c r="AR1014" s="61">
        <v>631</v>
      </c>
      <c r="AS1014" s="36">
        <v>14.4215530903328</v>
      </c>
    </row>
    <row r="1015" spans="2:45" x14ac:dyDescent="0.25">
      <c r="B1015" s="82"/>
      <c r="C1015" s="68"/>
      <c r="D1015" s="61"/>
      <c r="E1015" s="148"/>
      <c r="F1015" s="149"/>
      <c r="G1015" s="150"/>
      <c r="T1015" s="82">
        <v>2018</v>
      </c>
      <c r="U1015" s="68" t="s">
        <v>24</v>
      </c>
      <c r="V1015" s="74" t="s">
        <v>118</v>
      </c>
      <c r="W1015" s="38">
        <v>193</v>
      </c>
      <c r="X1015" s="38">
        <v>81</v>
      </c>
      <c r="Y1015" s="179">
        <v>41.968911917098502</v>
      </c>
      <c r="AO1015" s="32">
        <v>2024</v>
      </c>
      <c r="AP1015" s="48" t="s">
        <v>25</v>
      </c>
      <c r="AQ1015" s="61">
        <v>294</v>
      </c>
      <c r="AR1015" s="61">
        <v>269</v>
      </c>
      <c r="AS1015" s="36">
        <v>15.2416356877323</v>
      </c>
    </row>
    <row r="1016" spans="2:45" x14ac:dyDescent="0.25">
      <c r="B1016" s="82"/>
      <c r="C1016" s="68"/>
      <c r="D1016" s="61"/>
      <c r="E1016" s="148"/>
      <c r="F1016" s="149"/>
      <c r="G1016" s="150"/>
      <c r="T1016" s="82">
        <v>2018</v>
      </c>
      <c r="U1016" s="68" t="s">
        <v>24</v>
      </c>
      <c r="V1016" s="74" t="s">
        <v>919</v>
      </c>
      <c r="W1016" s="38">
        <v>331</v>
      </c>
      <c r="X1016" s="38">
        <v>35</v>
      </c>
      <c r="Y1016" s="179">
        <v>10.5740181268882</v>
      </c>
      <c r="AO1016" s="32">
        <v>2024</v>
      </c>
      <c r="AP1016" s="48" t="s">
        <v>39</v>
      </c>
      <c r="AQ1016" s="61">
        <v>255</v>
      </c>
      <c r="AR1016" s="61">
        <v>528</v>
      </c>
      <c r="AS1016" s="36">
        <v>18.939393939393899</v>
      </c>
    </row>
    <row r="1017" spans="2:45" x14ac:dyDescent="0.25">
      <c r="B1017" s="82"/>
      <c r="C1017" s="68"/>
      <c r="D1017" s="61"/>
      <c r="E1017" s="148"/>
      <c r="F1017" s="149"/>
      <c r="G1017" s="150"/>
      <c r="T1017" s="82">
        <v>2018</v>
      </c>
      <c r="U1017" s="68" t="s">
        <v>25</v>
      </c>
      <c r="V1017" s="74" t="s">
        <v>118</v>
      </c>
      <c r="W1017" s="38">
        <v>136</v>
      </c>
      <c r="X1017" s="38">
        <v>27</v>
      </c>
      <c r="Y1017" s="179">
        <v>19.852941176470601</v>
      </c>
      <c r="AO1017" s="32">
        <v>2024</v>
      </c>
      <c r="AP1017" s="48" t="s">
        <v>26</v>
      </c>
      <c r="AQ1017" s="61">
        <v>631</v>
      </c>
      <c r="AR1017" s="61">
        <v>417</v>
      </c>
      <c r="AS1017" s="36">
        <v>14.8681055155875</v>
      </c>
    </row>
    <row r="1018" spans="2:45" x14ac:dyDescent="0.25">
      <c r="B1018" s="82"/>
      <c r="C1018" s="68"/>
      <c r="D1018" s="61"/>
      <c r="E1018" s="148"/>
      <c r="F1018" s="149"/>
      <c r="G1018" s="150"/>
      <c r="T1018" s="82">
        <v>2018</v>
      </c>
      <c r="U1018" s="68" t="s">
        <v>25</v>
      </c>
      <c r="V1018" s="74" t="s">
        <v>919</v>
      </c>
      <c r="W1018" s="38">
        <v>130</v>
      </c>
      <c r="X1018" s="38">
        <v>11</v>
      </c>
      <c r="Y1018" s="179">
        <v>8.4615384615384599</v>
      </c>
      <c r="AO1018" s="32">
        <v>2024</v>
      </c>
      <c r="AP1018" s="48" t="s">
        <v>58</v>
      </c>
      <c r="AQ1018" s="61">
        <v>269</v>
      </c>
      <c r="AR1018" s="61">
        <v>409</v>
      </c>
      <c r="AS1018" s="36">
        <v>11.491442542787301</v>
      </c>
    </row>
    <row r="1019" spans="2:45" x14ac:dyDescent="0.25">
      <c r="B1019" s="82"/>
      <c r="C1019" s="68"/>
      <c r="D1019" s="61"/>
      <c r="E1019" s="148"/>
      <c r="F1019" s="149"/>
      <c r="G1019" s="150"/>
      <c r="T1019" s="82">
        <v>2018</v>
      </c>
      <c r="U1019" s="68" t="s">
        <v>39</v>
      </c>
      <c r="V1019" s="74" t="s">
        <v>118</v>
      </c>
      <c r="W1019" s="38">
        <v>253</v>
      </c>
      <c r="X1019" s="38">
        <v>62</v>
      </c>
      <c r="Y1019" s="179">
        <v>24.505928853754899</v>
      </c>
      <c r="AO1019" s="32">
        <v>2024</v>
      </c>
      <c r="AP1019" s="48" t="s">
        <v>69</v>
      </c>
      <c r="AQ1019" s="61">
        <v>528</v>
      </c>
      <c r="AR1019" s="61">
        <v>418</v>
      </c>
      <c r="AS1019" s="36">
        <v>14.8325358851675</v>
      </c>
    </row>
    <row r="1020" spans="2:45" x14ac:dyDescent="0.25">
      <c r="B1020" s="82"/>
      <c r="C1020" s="68"/>
      <c r="D1020" s="61"/>
      <c r="E1020" s="148"/>
      <c r="F1020" s="149"/>
      <c r="G1020" s="150"/>
      <c r="T1020" s="82">
        <v>2018</v>
      </c>
      <c r="U1020" s="68" t="s">
        <v>39</v>
      </c>
      <c r="V1020" s="74" t="s">
        <v>919</v>
      </c>
      <c r="W1020" s="38">
        <v>273</v>
      </c>
      <c r="X1020" s="38">
        <v>42</v>
      </c>
      <c r="Y1020" s="179">
        <v>15.384615384615399</v>
      </c>
      <c r="AO1020" s="32">
        <v>2024</v>
      </c>
      <c r="AP1020" s="48" t="s">
        <v>40</v>
      </c>
      <c r="AQ1020" s="61">
        <v>417</v>
      </c>
      <c r="AR1020" s="61">
        <v>393</v>
      </c>
      <c r="AS1020" s="36">
        <v>18.575063613231599</v>
      </c>
    </row>
    <row r="1021" spans="2:45" x14ac:dyDescent="0.25">
      <c r="B1021" s="82"/>
      <c r="C1021" s="68"/>
      <c r="D1021" s="61"/>
      <c r="E1021" s="148"/>
      <c r="F1021" s="149"/>
      <c r="G1021" s="150"/>
      <c r="T1021" s="82">
        <v>2018</v>
      </c>
      <c r="U1021" s="68" t="s">
        <v>26</v>
      </c>
      <c r="V1021" s="74" t="s">
        <v>118</v>
      </c>
      <c r="W1021" s="38">
        <v>157</v>
      </c>
      <c r="X1021" s="38">
        <v>49</v>
      </c>
      <c r="Y1021" s="179">
        <v>31.210191082802599</v>
      </c>
      <c r="AO1021" s="32">
        <v>2024</v>
      </c>
      <c r="AP1021" s="48" t="s">
        <v>41</v>
      </c>
      <c r="AQ1021" s="61">
        <v>409</v>
      </c>
      <c r="AR1021" s="61">
        <v>580</v>
      </c>
      <c r="AS1021" s="36">
        <v>10.3448275862069</v>
      </c>
    </row>
    <row r="1022" spans="2:45" x14ac:dyDescent="0.25">
      <c r="B1022" s="82"/>
      <c r="C1022" s="68"/>
      <c r="D1022" s="61"/>
      <c r="E1022" s="148"/>
      <c r="F1022" s="149"/>
      <c r="G1022" s="150"/>
      <c r="T1022" s="82">
        <v>2018</v>
      </c>
      <c r="U1022" s="68" t="s">
        <v>26</v>
      </c>
      <c r="V1022" s="74" t="s">
        <v>919</v>
      </c>
      <c r="W1022" s="38">
        <v>189</v>
      </c>
      <c r="X1022" s="38">
        <v>13</v>
      </c>
      <c r="Y1022" s="179">
        <v>6.8783068783068799</v>
      </c>
      <c r="AO1022" s="32">
        <v>2024</v>
      </c>
      <c r="AP1022" s="48" t="s">
        <v>27</v>
      </c>
      <c r="AQ1022" s="61">
        <v>418</v>
      </c>
      <c r="AR1022" s="61">
        <v>391</v>
      </c>
      <c r="AS1022" s="36">
        <v>13.810741687979499</v>
      </c>
    </row>
    <row r="1023" spans="2:45" x14ac:dyDescent="0.25">
      <c r="B1023" s="82"/>
      <c r="C1023" s="68"/>
      <c r="D1023" s="61"/>
      <c r="E1023" s="148"/>
      <c r="F1023" s="149"/>
      <c r="G1023" s="150"/>
      <c r="T1023" s="82">
        <v>2018</v>
      </c>
      <c r="U1023" s="68" t="s">
        <v>58</v>
      </c>
      <c r="V1023" s="74" t="s">
        <v>118</v>
      </c>
      <c r="W1023" s="38">
        <v>188</v>
      </c>
      <c r="X1023" s="38">
        <v>26</v>
      </c>
      <c r="Y1023" s="179">
        <v>13.8297872340426</v>
      </c>
      <c r="AO1023" s="32">
        <v>2024</v>
      </c>
      <c r="AP1023" s="48" t="s">
        <v>28</v>
      </c>
      <c r="AQ1023" s="61">
        <v>393</v>
      </c>
      <c r="AR1023" s="61">
        <v>374</v>
      </c>
      <c r="AS1023" s="36">
        <v>14.1711229946524</v>
      </c>
    </row>
    <row r="1024" spans="2:45" x14ac:dyDescent="0.25">
      <c r="B1024" s="82"/>
      <c r="C1024" s="68"/>
      <c r="D1024" s="61"/>
      <c r="E1024" s="148"/>
      <c r="F1024" s="149"/>
      <c r="G1024" s="150"/>
      <c r="T1024" s="82">
        <v>2018</v>
      </c>
      <c r="U1024" s="68" t="s">
        <v>58</v>
      </c>
      <c r="V1024" s="74" t="s">
        <v>919</v>
      </c>
      <c r="W1024" s="38">
        <v>216</v>
      </c>
      <c r="X1024" s="38">
        <v>23</v>
      </c>
      <c r="Y1024" s="179">
        <v>10.6481481481482</v>
      </c>
      <c r="AO1024" s="32">
        <v>2024</v>
      </c>
      <c r="AP1024" s="48" t="s">
        <v>29</v>
      </c>
      <c r="AQ1024" s="61">
        <v>580</v>
      </c>
      <c r="AR1024" s="61">
        <v>277</v>
      </c>
      <c r="AS1024" s="36">
        <v>14.4404332129964</v>
      </c>
    </row>
    <row r="1025" spans="2:45" x14ac:dyDescent="0.25">
      <c r="B1025" s="82"/>
      <c r="C1025" s="68"/>
      <c r="D1025" s="61"/>
      <c r="E1025" s="148"/>
      <c r="F1025" s="149"/>
      <c r="G1025" s="150"/>
      <c r="T1025" s="82">
        <v>2018</v>
      </c>
      <c r="U1025" s="68" t="s">
        <v>69</v>
      </c>
      <c r="V1025" s="74" t="s">
        <v>118</v>
      </c>
      <c r="W1025" s="38">
        <v>126</v>
      </c>
      <c r="X1025" s="38">
        <v>29</v>
      </c>
      <c r="Y1025" s="179">
        <v>23.015873015873002</v>
      </c>
      <c r="AO1025" s="32">
        <v>2024</v>
      </c>
      <c r="AP1025" s="48" t="s">
        <v>42</v>
      </c>
      <c r="AQ1025" s="61">
        <v>391</v>
      </c>
      <c r="AR1025" s="61">
        <v>211</v>
      </c>
      <c r="AS1025" s="36">
        <v>18.0094786729858</v>
      </c>
    </row>
    <row r="1026" spans="2:45" x14ac:dyDescent="0.25">
      <c r="B1026" s="82"/>
      <c r="C1026" s="68"/>
      <c r="D1026" s="61"/>
      <c r="E1026" s="148"/>
      <c r="F1026" s="149"/>
      <c r="G1026" s="150"/>
      <c r="T1026" s="82">
        <v>2018</v>
      </c>
      <c r="U1026" s="68" t="s">
        <v>69</v>
      </c>
      <c r="V1026" s="74" t="s">
        <v>919</v>
      </c>
      <c r="W1026" s="38">
        <v>229</v>
      </c>
      <c r="X1026" s="38">
        <v>29</v>
      </c>
      <c r="Y1026" s="179">
        <v>12.6637554585153</v>
      </c>
      <c r="AO1026" s="32">
        <v>2024</v>
      </c>
      <c r="AP1026" s="48" t="s">
        <v>30</v>
      </c>
      <c r="AQ1026" s="61">
        <v>374</v>
      </c>
      <c r="AR1026" s="61">
        <v>142</v>
      </c>
      <c r="AS1026" s="36">
        <v>14.084507042253501</v>
      </c>
    </row>
    <row r="1027" spans="2:45" x14ac:dyDescent="0.25">
      <c r="B1027" s="82"/>
      <c r="C1027" s="68"/>
      <c r="D1027" s="61"/>
      <c r="E1027" s="148"/>
      <c r="F1027" s="149"/>
      <c r="G1027" s="150"/>
      <c r="T1027" s="82">
        <v>2018</v>
      </c>
      <c r="U1027" s="68" t="s">
        <v>40</v>
      </c>
      <c r="V1027" s="74" t="s">
        <v>118</v>
      </c>
      <c r="W1027" s="38">
        <v>187</v>
      </c>
      <c r="X1027" s="38">
        <v>69</v>
      </c>
      <c r="Y1027" s="179">
        <v>36.898395721925098</v>
      </c>
      <c r="AO1027" s="32">
        <v>2024</v>
      </c>
      <c r="AP1027" s="48" t="s">
        <v>59</v>
      </c>
      <c r="AQ1027" s="61">
        <v>277</v>
      </c>
      <c r="AR1027" s="61">
        <v>219</v>
      </c>
      <c r="AS1027" s="36">
        <v>11.872146118721499</v>
      </c>
    </row>
    <row r="1028" spans="2:45" x14ac:dyDescent="0.25">
      <c r="B1028" s="82"/>
      <c r="C1028" s="68"/>
      <c r="D1028" s="61"/>
      <c r="E1028" s="148"/>
      <c r="F1028" s="149"/>
      <c r="G1028" s="150"/>
      <c r="T1028" s="82">
        <v>2018</v>
      </c>
      <c r="U1028" s="68" t="s">
        <v>40</v>
      </c>
      <c r="V1028" s="74" t="s">
        <v>919</v>
      </c>
      <c r="W1028" s="38">
        <v>217</v>
      </c>
      <c r="X1028" s="38">
        <v>43</v>
      </c>
      <c r="Y1028" s="179">
        <v>19.815668202765</v>
      </c>
      <c r="AO1028" s="32">
        <v>2024</v>
      </c>
      <c r="AP1028" s="48" t="s">
        <v>70</v>
      </c>
      <c r="AQ1028" s="61">
        <v>211</v>
      </c>
      <c r="AR1028" s="61">
        <v>352</v>
      </c>
      <c r="AS1028" s="36">
        <v>12.5</v>
      </c>
    </row>
    <row r="1029" spans="2:45" x14ac:dyDescent="0.25">
      <c r="B1029" s="82"/>
      <c r="C1029" s="68"/>
      <c r="D1029" s="61"/>
      <c r="E1029" s="148"/>
      <c r="F1029" s="149"/>
      <c r="G1029" s="150"/>
      <c r="T1029" s="82">
        <v>2018</v>
      </c>
      <c r="U1029" s="68" t="s">
        <v>41</v>
      </c>
      <c r="V1029" s="74" t="s">
        <v>118</v>
      </c>
      <c r="W1029" s="38">
        <v>213</v>
      </c>
      <c r="X1029" s="38">
        <v>44</v>
      </c>
      <c r="Y1029" s="179">
        <v>20.6572769953052</v>
      </c>
      <c r="AO1029" s="32">
        <v>2024</v>
      </c>
      <c r="AP1029" s="48" t="s">
        <v>91</v>
      </c>
      <c r="AQ1029" s="61">
        <v>142</v>
      </c>
      <c r="AR1029" s="61">
        <v>243</v>
      </c>
      <c r="AS1029" s="36">
        <v>18.930041152263399</v>
      </c>
    </row>
    <row r="1030" spans="2:45" x14ac:dyDescent="0.25">
      <c r="B1030" s="82"/>
      <c r="C1030" s="68"/>
      <c r="D1030" s="61"/>
      <c r="E1030" s="148"/>
      <c r="F1030" s="149"/>
      <c r="G1030" s="150"/>
      <c r="T1030" s="82">
        <v>2018</v>
      </c>
      <c r="U1030" s="68" t="s">
        <v>41</v>
      </c>
      <c r="V1030" s="74" t="s">
        <v>919</v>
      </c>
      <c r="W1030" s="38">
        <v>329</v>
      </c>
      <c r="X1030" s="38">
        <v>30</v>
      </c>
      <c r="Y1030" s="179">
        <v>9.1185410334346493</v>
      </c>
      <c r="AO1030" s="32">
        <v>2024</v>
      </c>
      <c r="AP1030" s="48" t="s">
        <v>92</v>
      </c>
      <c r="AQ1030" s="61">
        <v>219</v>
      </c>
      <c r="AR1030" s="61">
        <v>747</v>
      </c>
      <c r="AS1030" s="36">
        <v>16.465863453815299</v>
      </c>
    </row>
    <row r="1031" spans="2:45" x14ac:dyDescent="0.25">
      <c r="B1031" s="82"/>
      <c r="C1031" s="68"/>
      <c r="D1031" s="61"/>
      <c r="E1031" s="148"/>
      <c r="F1031" s="149"/>
      <c r="G1031" s="150"/>
      <c r="T1031" s="82">
        <v>2018</v>
      </c>
      <c r="U1031" s="68" t="s">
        <v>27</v>
      </c>
      <c r="V1031" s="74" t="s">
        <v>118</v>
      </c>
      <c r="W1031" s="38">
        <v>185</v>
      </c>
      <c r="X1031" s="38">
        <v>39</v>
      </c>
      <c r="Y1031" s="179">
        <v>21.081081081081098</v>
      </c>
      <c r="AO1031" s="32">
        <v>2024</v>
      </c>
      <c r="AP1031" s="48" t="s">
        <v>31</v>
      </c>
      <c r="AQ1031" s="61">
        <v>352</v>
      </c>
      <c r="AR1031" s="61">
        <v>2707</v>
      </c>
      <c r="AS1031" s="36">
        <v>15.219800517177701</v>
      </c>
    </row>
    <row r="1032" spans="2:45" x14ac:dyDescent="0.25">
      <c r="B1032" s="82"/>
      <c r="C1032" s="68"/>
      <c r="D1032" s="61"/>
      <c r="E1032" s="148"/>
      <c r="F1032" s="149"/>
      <c r="G1032" s="150"/>
      <c r="T1032" s="82">
        <v>2018</v>
      </c>
      <c r="U1032" s="68" t="s">
        <v>27</v>
      </c>
      <c r="V1032" s="74" t="s">
        <v>919</v>
      </c>
      <c r="W1032" s="38">
        <v>224</v>
      </c>
      <c r="X1032" s="38">
        <v>16</v>
      </c>
      <c r="Y1032" s="179">
        <v>7.1428571428571397</v>
      </c>
      <c r="AO1032" s="32">
        <v>2024</v>
      </c>
      <c r="AP1032" s="48" t="s">
        <v>71</v>
      </c>
      <c r="AQ1032" s="61">
        <v>243</v>
      </c>
      <c r="AR1032" s="61">
        <v>383</v>
      </c>
      <c r="AS1032" s="36">
        <v>15.926892950391601</v>
      </c>
    </row>
    <row r="1033" spans="2:45" x14ac:dyDescent="0.25">
      <c r="B1033" s="82"/>
      <c r="C1033" s="68"/>
      <c r="D1033" s="61"/>
      <c r="E1033" s="148"/>
      <c r="F1033" s="149"/>
      <c r="G1033" s="150"/>
      <c r="T1033" s="82">
        <v>2018</v>
      </c>
      <c r="U1033" s="68" t="s">
        <v>28</v>
      </c>
      <c r="V1033" s="74" t="s">
        <v>118</v>
      </c>
      <c r="W1033" s="38">
        <v>122</v>
      </c>
      <c r="X1033" s="38">
        <v>38</v>
      </c>
      <c r="Y1033" s="179">
        <v>31.1475409836066</v>
      </c>
      <c r="AO1033" s="32">
        <v>2024</v>
      </c>
      <c r="AP1033" s="48" t="s">
        <v>93</v>
      </c>
      <c r="AQ1033" s="61">
        <v>747</v>
      </c>
      <c r="AR1033" s="61">
        <v>173</v>
      </c>
      <c r="AS1033" s="36">
        <v>19.653179190751398</v>
      </c>
    </row>
    <row r="1034" spans="2:45" x14ac:dyDescent="0.25">
      <c r="B1034" s="82"/>
      <c r="C1034" s="68"/>
      <c r="D1034" s="61"/>
      <c r="E1034" s="148"/>
      <c r="F1034" s="149"/>
      <c r="G1034" s="150"/>
      <c r="T1034" s="82">
        <v>2018</v>
      </c>
      <c r="U1034" s="68" t="s">
        <v>28</v>
      </c>
      <c r="V1034" s="74" t="s">
        <v>919</v>
      </c>
      <c r="W1034" s="38">
        <v>189</v>
      </c>
      <c r="X1034" s="38">
        <v>28</v>
      </c>
      <c r="Y1034" s="179">
        <v>14.814814814814801</v>
      </c>
      <c r="AO1034" s="32">
        <v>2024</v>
      </c>
      <c r="AP1034" s="48" t="s">
        <v>72</v>
      </c>
      <c r="AQ1034" s="61">
        <v>2707</v>
      </c>
      <c r="AR1034" s="61">
        <v>199</v>
      </c>
      <c r="AS1034" s="36">
        <v>13.0653266331658</v>
      </c>
    </row>
    <row r="1035" spans="2:45" x14ac:dyDescent="0.25">
      <c r="B1035" s="82"/>
      <c r="C1035" s="68"/>
      <c r="D1035" s="61"/>
      <c r="E1035" s="148"/>
      <c r="F1035" s="149"/>
      <c r="G1035" s="150"/>
      <c r="T1035" s="82">
        <v>2018</v>
      </c>
      <c r="U1035" s="68" t="s">
        <v>29</v>
      </c>
      <c r="V1035" s="74" t="s">
        <v>118</v>
      </c>
      <c r="W1035" s="38">
        <v>115</v>
      </c>
      <c r="X1035" s="38">
        <v>30</v>
      </c>
      <c r="Y1035" s="179">
        <v>26.086956521739101</v>
      </c>
      <c r="AO1035" s="32">
        <v>2024</v>
      </c>
      <c r="AP1035" s="48" t="s">
        <v>43</v>
      </c>
      <c r="AQ1035" s="61">
        <v>383</v>
      </c>
      <c r="AR1035" s="61">
        <v>120</v>
      </c>
      <c r="AS1035" s="36">
        <v>15</v>
      </c>
    </row>
    <row r="1036" spans="2:45" x14ac:dyDescent="0.25">
      <c r="B1036" s="82"/>
      <c r="C1036" s="68"/>
      <c r="D1036" s="61"/>
      <c r="E1036" s="148"/>
      <c r="F1036" s="149"/>
      <c r="G1036" s="150"/>
      <c r="T1036" s="82">
        <v>2018</v>
      </c>
      <c r="U1036" s="68" t="s">
        <v>29</v>
      </c>
      <c r="V1036" s="74" t="s">
        <v>919</v>
      </c>
      <c r="W1036" s="38">
        <v>138</v>
      </c>
      <c r="X1036" s="38">
        <v>13</v>
      </c>
      <c r="Y1036" s="179">
        <v>9.4202898550724701</v>
      </c>
      <c r="AO1036" s="32">
        <v>2024</v>
      </c>
      <c r="AP1036" s="48" t="s">
        <v>73</v>
      </c>
      <c r="AQ1036" s="61">
        <v>173</v>
      </c>
      <c r="AR1036" s="61">
        <v>304</v>
      </c>
      <c r="AS1036" s="36">
        <v>19.078947368421101</v>
      </c>
    </row>
    <row r="1037" spans="2:45" x14ac:dyDescent="0.25">
      <c r="B1037" s="82"/>
      <c r="C1037" s="68"/>
      <c r="D1037" s="61"/>
      <c r="E1037" s="148"/>
      <c r="F1037" s="149"/>
      <c r="G1037" s="150"/>
      <c r="T1037" s="82">
        <v>2018</v>
      </c>
      <c r="U1037" s="68" t="s">
        <v>42</v>
      </c>
      <c r="V1037" s="74" t="s">
        <v>118</v>
      </c>
      <c r="W1037" s="38">
        <v>112</v>
      </c>
      <c r="X1037" s="38">
        <v>23</v>
      </c>
      <c r="Y1037" s="179">
        <v>20.535714285714299</v>
      </c>
      <c r="AO1037" s="32">
        <v>2024</v>
      </c>
      <c r="AP1037" s="48" t="s">
        <v>32</v>
      </c>
      <c r="AQ1037" s="61">
        <v>199</v>
      </c>
      <c r="AR1037" s="61">
        <v>430</v>
      </c>
      <c r="AS1037" s="36">
        <v>16.2790697674419</v>
      </c>
    </row>
    <row r="1038" spans="2:45" x14ac:dyDescent="0.25">
      <c r="B1038" s="82"/>
      <c r="C1038" s="68"/>
      <c r="D1038" s="61"/>
      <c r="E1038" s="148"/>
      <c r="F1038" s="149"/>
      <c r="G1038" s="150"/>
      <c r="T1038" s="82">
        <v>2018</v>
      </c>
      <c r="U1038" s="68" t="s">
        <v>42</v>
      </c>
      <c r="V1038" s="74" t="s">
        <v>919</v>
      </c>
      <c r="W1038" s="38">
        <v>89</v>
      </c>
      <c r="X1038" s="38">
        <v>12</v>
      </c>
      <c r="Y1038" s="179">
        <v>13.483146067415699</v>
      </c>
      <c r="AO1038" s="32">
        <v>2024</v>
      </c>
      <c r="AP1038" s="48" t="s">
        <v>60</v>
      </c>
      <c r="AQ1038" s="61">
        <v>120</v>
      </c>
      <c r="AR1038" s="61">
        <v>17</v>
      </c>
      <c r="AS1038" s="36" t="s">
        <v>137</v>
      </c>
    </row>
    <row r="1039" spans="2:45" x14ac:dyDescent="0.25">
      <c r="B1039" s="82"/>
      <c r="C1039" s="68"/>
      <c r="D1039" s="61"/>
      <c r="E1039" s="148"/>
      <c r="F1039" s="149"/>
      <c r="G1039" s="150"/>
      <c r="T1039" s="82">
        <v>2018</v>
      </c>
      <c r="U1039" s="68" t="s">
        <v>30</v>
      </c>
      <c r="V1039" s="74" t="s">
        <v>118</v>
      </c>
      <c r="W1039" s="38">
        <v>50</v>
      </c>
      <c r="X1039" s="38">
        <v>9</v>
      </c>
      <c r="Y1039" s="179">
        <v>18</v>
      </c>
      <c r="AO1039" s="32">
        <v>2024</v>
      </c>
      <c r="AP1039" s="48" t="s">
        <v>61</v>
      </c>
      <c r="AQ1039" s="61">
        <v>304</v>
      </c>
      <c r="AR1039" s="61">
        <v>258</v>
      </c>
      <c r="AS1039" s="36">
        <v>11.6279069767442</v>
      </c>
    </row>
    <row r="1040" spans="2:45" x14ac:dyDescent="0.25">
      <c r="B1040" s="82"/>
      <c r="C1040" s="68"/>
      <c r="D1040" s="61"/>
      <c r="E1040" s="148"/>
      <c r="F1040" s="149"/>
      <c r="G1040" s="150"/>
      <c r="T1040" s="82">
        <v>2018</v>
      </c>
      <c r="U1040" s="68" t="s">
        <v>30</v>
      </c>
      <c r="V1040" s="74" t="s">
        <v>919</v>
      </c>
      <c r="W1040" s="38">
        <v>93</v>
      </c>
      <c r="X1040" s="38">
        <v>15</v>
      </c>
      <c r="Y1040" s="179">
        <v>16.129032258064498</v>
      </c>
      <c r="AO1040" s="32">
        <v>2024</v>
      </c>
      <c r="AP1040" s="48" t="s">
        <v>94</v>
      </c>
      <c r="AQ1040" s="61">
        <v>430</v>
      </c>
      <c r="AR1040" s="61">
        <v>343</v>
      </c>
      <c r="AS1040" s="36">
        <v>15.7434402332362</v>
      </c>
    </row>
    <row r="1041" spans="2:45" x14ac:dyDescent="0.25">
      <c r="B1041" s="82"/>
      <c r="C1041" s="68"/>
      <c r="D1041" s="61"/>
      <c r="E1041" s="148"/>
      <c r="F1041" s="149"/>
      <c r="G1041" s="150"/>
      <c r="T1041" s="82">
        <v>2018</v>
      </c>
      <c r="U1041" s="68" t="s">
        <v>59</v>
      </c>
      <c r="V1041" s="74" t="s">
        <v>118</v>
      </c>
      <c r="W1041" s="38">
        <v>110</v>
      </c>
      <c r="X1041" s="38">
        <v>26</v>
      </c>
      <c r="Y1041" s="179">
        <v>23.636363636363601</v>
      </c>
      <c r="AO1041" s="32">
        <v>2024</v>
      </c>
      <c r="AP1041" s="48" t="s">
        <v>62</v>
      </c>
      <c r="AQ1041" s="61">
        <v>17</v>
      </c>
      <c r="AR1041" s="61">
        <v>138</v>
      </c>
      <c r="AS1041" s="36">
        <v>11.5942028985507</v>
      </c>
    </row>
    <row r="1042" spans="2:45" x14ac:dyDescent="0.25">
      <c r="B1042" s="82"/>
      <c r="C1042" s="68"/>
      <c r="D1042" s="61"/>
      <c r="E1042" s="148"/>
      <c r="F1042" s="149"/>
      <c r="G1042" s="150"/>
      <c r="T1042" s="82">
        <v>2018</v>
      </c>
      <c r="U1042" s="68" t="s">
        <v>59</v>
      </c>
      <c r="V1042" s="74" t="s">
        <v>919</v>
      </c>
      <c r="W1042" s="38">
        <v>114</v>
      </c>
      <c r="X1042" s="38">
        <v>11</v>
      </c>
      <c r="Y1042" s="179">
        <v>9.6491228070175392</v>
      </c>
      <c r="AO1042" s="32">
        <v>2024</v>
      </c>
      <c r="AP1042" s="48" t="s">
        <v>44</v>
      </c>
      <c r="AQ1042" s="61">
        <v>258</v>
      </c>
      <c r="AR1042" s="61">
        <v>214</v>
      </c>
      <c r="AS1042" s="36">
        <v>15.887850467289701</v>
      </c>
    </row>
    <row r="1043" spans="2:45" x14ac:dyDescent="0.25">
      <c r="B1043" s="82"/>
      <c r="C1043" s="68"/>
      <c r="D1043" s="61"/>
      <c r="E1043" s="148"/>
      <c r="F1043" s="149"/>
      <c r="G1043" s="150"/>
      <c r="T1043" s="82">
        <v>2018</v>
      </c>
      <c r="U1043" s="68" t="s">
        <v>70</v>
      </c>
      <c r="V1043" s="74" t="s">
        <v>118</v>
      </c>
      <c r="W1043" s="38">
        <v>145</v>
      </c>
      <c r="X1043" s="38">
        <v>44</v>
      </c>
      <c r="Y1043" s="179">
        <v>30.3448275862069</v>
      </c>
      <c r="AO1043" s="32">
        <v>2024</v>
      </c>
      <c r="AP1043" s="48" t="s">
        <v>95</v>
      </c>
      <c r="AQ1043" s="61">
        <v>343</v>
      </c>
      <c r="AR1043" s="61">
        <v>255</v>
      </c>
      <c r="AS1043" s="36">
        <v>16.078431372549002</v>
      </c>
    </row>
    <row r="1044" spans="2:45" x14ac:dyDescent="0.25">
      <c r="B1044" s="82"/>
      <c r="C1044" s="68"/>
      <c r="D1044" s="61"/>
      <c r="E1044" s="148"/>
      <c r="F1044" s="149"/>
      <c r="G1044" s="150"/>
      <c r="T1044" s="82">
        <v>2018</v>
      </c>
      <c r="U1044" s="68" t="s">
        <v>70</v>
      </c>
      <c r="V1044" s="74" t="s">
        <v>919</v>
      </c>
      <c r="W1044" s="38">
        <v>207</v>
      </c>
      <c r="X1044" s="38">
        <v>36</v>
      </c>
      <c r="Y1044" s="179">
        <v>17.3913043478261</v>
      </c>
      <c r="AO1044" s="32">
        <v>2024</v>
      </c>
      <c r="AP1044" s="48" t="s">
        <v>96</v>
      </c>
      <c r="AQ1044" s="61">
        <v>138</v>
      </c>
      <c r="AR1044" s="61">
        <v>313</v>
      </c>
      <c r="AS1044" s="36">
        <v>13.7380191693291</v>
      </c>
    </row>
    <row r="1045" spans="2:45" x14ac:dyDescent="0.25">
      <c r="B1045" s="82"/>
      <c r="C1045" s="68"/>
      <c r="D1045" s="61"/>
      <c r="E1045" s="148"/>
      <c r="F1045" s="149"/>
      <c r="G1045" s="150"/>
      <c r="T1045" s="82">
        <v>2018</v>
      </c>
      <c r="U1045" s="68" t="s">
        <v>91</v>
      </c>
      <c r="V1045" s="74" t="s">
        <v>118</v>
      </c>
      <c r="W1045" s="38">
        <v>86</v>
      </c>
      <c r="X1045" s="38">
        <v>19</v>
      </c>
      <c r="Y1045" s="179">
        <v>22.093023255814</v>
      </c>
      <c r="AO1045" s="32">
        <v>2024</v>
      </c>
      <c r="AP1045" s="48" t="s">
        <v>74</v>
      </c>
      <c r="AQ1045" s="61">
        <v>214</v>
      </c>
      <c r="AR1045" s="61">
        <v>530</v>
      </c>
      <c r="AS1045" s="36">
        <v>11.320754716981099</v>
      </c>
    </row>
    <row r="1046" spans="2:45" x14ac:dyDescent="0.25">
      <c r="B1046" s="82"/>
      <c r="C1046" s="68"/>
      <c r="D1046" s="61"/>
      <c r="E1046" s="148"/>
      <c r="F1046" s="149"/>
      <c r="G1046" s="150"/>
      <c r="T1046" s="82">
        <v>2018</v>
      </c>
      <c r="U1046" s="68" t="s">
        <v>91</v>
      </c>
      <c r="V1046" s="74" t="s">
        <v>919</v>
      </c>
      <c r="W1046" s="38">
        <v>139</v>
      </c>
      <c r="X1046" s="38">
        <v>17</v>
      </c>
      <c r="Y1046" s="179">
        <v>12.2302158273381</v>
      </c>
      <c r="AO1046" s="32">
        <v>2024</v>
      </c>
      <c r="AP1046" s="48" t="s">
        <v>45</v>
      </c>
      <c r="AQ1046" s="61">
        <v>255</v>
      </c>
      <c r="AR1046" s="61">
        <v>151</v>
      </c>
      <c r="AS1046" s="36">
        <v>9.9337748344370898</v>
      </c>
    </row>
    <row r="1047" spans="2:45" x14ac:dyDescent="0.25">
      <c r="B1047" s="82"/>
      <c r="C1047" s="68"/>
      <c r="D1047" s="61"/>
      <c r="E1047" s="148"/>
      <c r="F1047" s="149"/>
      <c r="G1047" s="150"/>
      <c r="T1047" s="82">
        <v>2018</v>
      </c>
      <c r="U1047" s="68" t="s">
        <v>92</v>
      </c>
      <c r="V1047" s="74" t="s">
        <v>118</v>
      </c>
      <c r="W1047" s="38">
        <v>282</v>
      </c>
      <c r="X1047" s="38">
        <v>75</v>
      </c>
      <c r="Y1047" s="179">
        <v>26.595744680851102</v>
      </c>
      <c r="AO1047" s="32">
        <v>2024</v>
      </c>
      <c r="AP1047" s="48" t="s">
        <v>97</v>
      </c>
      <c r="AQ1047" s="61">
        <v>313</v>
      </c>
      <c r="AR1047" s="61">
        <v>1603</v>
      </c>
      <c r="AS1047" s="36">
        <v>16.219588271989998</v>
      </c>
    </row>
    <row r="1048" spans="2:45" x14ac:dyDescent="0.25">
      <c r="B1048" s="82"/>
      <c r="C1048" s="68"/>
      <c r="D1048" s="61"/>
      <c r="E1048" s="148"/>
      <c r="F1048" s="149"/>
      <c r="G1048" s="150"/>
      <c r="T1048" s="82">
        <v>2018</v>
      </c>
      <c r="U1048" s="68" t="s">
        <v>92</v>
      </c>
      <c r="V1048" s="74" t="s">
        <v>919</v>
      </c>
      <c r="W1048" s="38">
        <v>454</v>
      </c>
      <c r="X1048" s="38">
        <v>40</v>
      </c>
      <c r="Y1048" s="179">
        <v>8.8105726872246706</v>
      </c>
      <c r="AO1048" s="32">
        <v>2024</v>
      </c>
      <c r="AP1048" s="48" t="s">
        <v>75</v>
      </c>
      <c r="AQ1048" s="61">
        <v>530</v>
      </c>
      <c r="AR1048" s="61">
        <v>285</v>
      </c>
      <c r="AS1048" s="36">
        <v>10.526315789473699</v>
      </c>
    </row>
    <row r="1049" spans="2:45" x14ac:dyDescent="0.25">
      <c r="B1049" s="82"/>
      <c r="C1049" s="68"/>
      <c r="D1049" s="61"/>
      <c r="E1049" s="148"/>
      <c r="F1049" s="149"/>
      <c r="G1049" s="150"/>
      <c r="T1049" s="82">
        <v>2018</v>
      </c>
      <c r="U1049" s="68" t="s">
        <v>31</v>
      </c>
      <c r="V1049" s="74" t="s">
        <v>118</v>
      </c>
      <c r="W1049" s="38">
        <v>1308</v>
      </c>
      <c r="X1049" s="38">
        <v>327</v>
      </c>
      <c r="Y1049" s="179">
        <v>25</v>
      </c>
      <c r="AO1049" s="32">
        <v>2024</v>
      </c>
      <c r="AP1049" s="48" t="s">
        <v>46</v>
      </c>
      <c r="AQ1049" s="61">
        <v>151</v>
      </c>
      <c r="AR1049" s="61">
        <v>608</v>
      </c>
      <c r="AS1049" s="36">
        <v>13.651315789473699</v>
      </c>
    </row>
    <row r="1050" spans="2:45" x14ac:dyDescent="0.25">
      <c r="B1050" s="82"/>
      <c r="C1050" s="68"/>
      <c r="D1050" s="61"/>
      <c r="E1050" s="148"/>
      <c r="F1050" s="149"/>
      <c r="G1050" s="150"/>
      <c r="T1050" s="82">
        <v>2018</v>
      </c>
      <c r="U1050" s="68" t="s">
        <v>31</v>
      </c>
      <c r="V1050" s="74" t="s">
        <v>919</v>
      </c>
      <c r="W1050" s="38">
        <v>1494</v>
      </c>
      <c r="X1050" s="38">
        <v>182</v>
      </c>
      <c r="Y1050" s="179">
        <v>12.182061579651901</v>
      </c>
      <c r="AO1050" s="32">
        <v>2024</v>
      </c>
      <c r="AP1050" s="48" t="s">
        <v>63</v>
      </c>
      <c r="AQ1050" s="61">
        <v>1603</v>
      </c>
      <c r="AR1050" s="61">
        <v>201</v>
      </c>
      <c r="AS1050" s="36">
        <v>10.9452736318408</v>
      </c>
    </row>
    <row r="1051" spans="2:45" x14ac:dyDescent="0.25">
      <c r="B1051" s="82"/>
      <c r="C1051" s="68"/>
      <c r="D1051" s="61"/>
      <c r="E1051" s="148"/>
      <c r="F1051" s="149"/>
      <c r="G1051" s="150"/>
      <c r="T1051" s="82">
        <v>2018</v>
      </c>
      <c r="U1051" s="68" t="s">
        <v>71</v>
      </c>
      <c r="V1051" s="74" t="s">
        <v>118</v>
      </c>
      <c r="W1051" s="38">
        <v>132</v>
      </c>
      <c r="X1051" s="38">
        <v>24</v>
      </c>
      <c r="Y1051" s="179">
        <v>18.181818181818201</v>
      </c>
      <c r="AO1051" s="32">
        <v>2024</v>
      </c>
      <c r="AP1051" s="48" t="s">
        <v>47</v>
      </c>
      <c r="AQ1051" s="61">
        <v>285</v>
      </c>
      <c r="AR1051" s="61">
        <v>327</v>
      </c>
      <c r="AS1051" s="36">
        <v>18.960244648318</v>
      </c>
    </row>
    <row r="1052" spans="2:45" x14ac:dyDescent="0.25">
      <c r="B1052" s="82"/>
      <c r="C1052" s="68"/>
      <c r="D1052" s="61"/>
      <c r="E1052" s="148"/>
      <c r="F1052" s="149"/>
      <c r="G1052" s="150"/>
      <c r="T1052" s="82">
        <v>2018</v>
      </c>
      <c r="U1052" s="68" t="s">
        <v>71</v>
      </c>
      <c r="V1052" s="74" t="s">
        <v>919</v>
      </c>
      <c r="W1052" s="38">
        <v>221</v>
      </c>
      <c r="X1052" s="38">
        <v>30</v>
      </c>
      <c r="Y1052" s="179">
        <v>13.5746606334842</v>
      </c>
      <c r="AO1052" s="32">
        <v>2024</v>
      </c>
      <c r="AP1052" s="48" t="s">
        <v>76</v>
      </c>
      <c r="AQ1052" s="61">
        <v>608</v>
      </c>
      <c r="AR1052" s="61">
        <v>213</v>
      </c>
      <c r="AS1052" s="36">
        <v>19.248826291079801</v>
      </c>
    </row>
    <row r="1053" spans="2:45" x14ac:dyDescent="0.25">
      <c r="B1053" s="82"/>
      <c r="C1053" s="68"/>
      <c r="D1053" s="61"/>
      <c r="E1053" s="148"/>
      <c r="F1053" s="149"/>
      <c r="G1053" s="150"/>
      <c r="T1053" s="82">
        <v>2018</v>
      </c>
      <c r="U1053" s="68" t="s">
        <v>93</v>
      </c>
      <c r="V1053" s="74" t="s">
        <v>118</v>
      </c>
      <c r="W1053" s="38">
        <v>99</v>
      </c>
      <c r="X1053" s="38">
        <v>22</v>
      </c>
      <c r="Y1053" s="179">
        <v>22.2222222222222</v>
      </c>
      <c r="AO1053" s="32">
        <v>2024</v>
      </c>
      <c r="AP1053" s="48" t="s">
        <v>77</v>
      </c>
      <c r="AQ1053" s="61">
        <v>201</v>
      </c>
      <c r="AR1053" s="61">
        <v>655</v>
      </c>
      <c r="AS1053" s="36">
        <v>10.076335877862601</v>
      </c>
    </row>
    <row r="1054" spans="2:45" x14ac:dyDescent="0.25">
      <c r="B1054" s="82"/>
      <c r="C1054" s="68"/>
      <c r="D1054" s="61"/>
      <c r="E1054" s="148"/>
      <c r="F1054" s="149"/>
      <c r="G1054" s="150"/>
      <c r="T1054" s="82">
        <v>2018</v>
      </c>
      <c r="U1054" s="68" t="s">
        <v>93</v>
      </c>
      <c r="V1054" s="74" t="s">
        <v>919</v>
      </c>
      <c r="W1054" s="38">
        <v>91</v>
      </c>
      <c r="X1054" s="38">
        <v>9</v>
      </c>
      <c r="Y1054" s="179">
        <v>9.8901098901098905</v>
      </c>
      <c r="AO1054" s="32">
        <v>2024</v>
      </c>
      <c r="AP1054" s="48" t="s">
        <v>33</v>
      </c>
      <c r="AQ1054" s="61">
        <v>327</v>
      </c>
      <c r="AR1054" s="61">
        <v>502</v>
      </c>
      <c r="AS1054" s="36">
        <v>12.948207171314699</v>
      </c>
    </row>
    <row r="1055" spans="2:45" x14ac:dyDescent="0.25">
      <c r="B1055" s="82"/>
      <c r="C1055" s="68"/>
      <c r="D1055" s="61"/>
      <c r="E1055" s="148"/>
      <c r="F1055" s="149"/>
      <c r="G1055" s="150"/>
      <c r="T1055" s="82">
        <v>2018</v>
      </c>
      <c r="U1055" s="68" t="s">
        <v>72</v>
      </c>
      <c r="V1055" s="74" t="s">
        <v>118</v>
      </c>
      <c r="W1055" s="38">
        <v>77</v>
      </c>
      <c r="X1055" s="38">
        <v>13</v>
      </c>
      <c r="Y1055" s="179">
        <v>16.883116883116902</v>
      </c>
      <c r="AO1055" s="32">
        <v>2024</v>
      </c>
      <c r="AP1055" s="48" t="s">
        <v>34</v>
      </c>
      <c r="AQ1055" s="61">
        <v>213</v>
      </c>
      <c r="AR1055" s="61">
        <v>314</v>
      </c>
      <c r="AS1055" s="36">
        <v>15.9235668789809</v>
      </c>
    </row>
    <row r="1056" spans="2:45" x14ac:dyDescent="0.25">
      <c r="B1056" s="82"/>
      <c r="C1056" s="68"/>
      <c r="D1056" s="61"/>
      <c r="E1056" s="148"/>
      <c r="F1056" s="149"/>
      <c r="G1056" s="150"/>
      <c r="T1056" s="82">
        <v>2018</v>
      </c>
      <c r="U1056" s="68" t="s">
        <v>72</v>
      </c>
      <c r="V1056" s="74" t="s">
        <v>919</v>
      </c>
      <c r="W1056" s="38">
        <v>121</v>
      </c>
      <c r="X1056" s="38">
        <v>13</v>
      </c>
      <c r="Y1056" s="179">
        <v>10.7438016528926</v>
      </c>
      <c r="AO1056" s="32">
        <v>2024</v>
      </c>
      <c r="AP1056" s="48" t="s">
        <v>48</v>
      </c>
      <c r="AQ1056" s="61">
        <v>655</v>
      </c>
      <c r="AR1056" s="61">
        <v>23</v>
      </c>
      <c r="AS1056" s="36" t="s">
        <v>137</v>
      </c>
    </row>
    <row r="1057" spans="2:45" x14ac:dyDescent="0.25">
      <c r="B1057" s="82"/>
      <c r="C1057" s="68"/>
      <c r="D1057" s="61"/>
      <c r="E1057" s="148"/>
      <c r="F1057" s="149"/>
      <c r="G1057" s="150"/>
      <c r="T1057" s="82">
        <v>2018</v>
      </c>
      <c r="U1057" s="68" t="s">
        <v>43</v>
      </c>
      <c r="V1057" s="74" t="s">
        <v>118</v>
      </c>
      <c r="W1057" s="38">
        <v>61</v>
      </c>
      <c r="X1057" s="38">
        <v>18</v>
      </c>
      <c r="Y1057" s="179">
        <v>29.508196721311499</v>
      </c>
      <c r="AO1057" s="32">
        <v>2024</v>
      </c>
      <c r="AP1057" s="48" t="s">
        <v>49</v>
      </c>
      <c r="AQ1057" s="61">
        <v>502</v>
      </c>
      <c r="AR1057" s="61">
        <v>557</v>
      </c>
      <c r="AS1057" s="36">
        <v>15.260323159784599</v>
      </c>
    </row>
    <row r="1058" spans="2:45" x14ac:dyDescent="0.25">
      <c r="B1058" s="82"/>
      <c r="C1058" s="68"/>
      <c r="D1058" s="61"/>
      <c r="E1058" s="148"/>
      <c r="F1058" s="149"/>
      <c r="G1058" s="150"/>
      <c r="T1058" s="82">
        <v>2018</v>
      </c>
      <c r="U1058" s="68" t="s">
        <v>43</v>
      </c>
      <c r="V1058" s="74" t="s">
        <v>919</v>
      </c>
      <c r="W1058" s="38">
        <v>57</v>
      </c>
      <c r="X1058" s="38">
        <v>13</v>
      </c>
      <c r="Y1058" s="179">
        <v>22.8070175438597</v>
      </c>
      <c r="AO1058" s="32">
        <v>2024</v>
      </c>
      <c r="AP1058" s="48" t="s">
        <v>50</v>
      </c>
      <c r="AQ1058" s="61">
        <v>314</v>
      </c>
      <c r="AR1058" s="61">
        <v>338</v>
      </c>
      <c r="AS1058" s="36">
        <v>12.1301775147929</v>
      </c>
    </row>
    <row r="1059" spans="2:45" x14ac:dyDescent="0.25">
      <c r="B1059" s="82"/>
      <c r="C1059" s="68"/>
      <c r="D1059" s="61"/>
      <c r="E1059" s="148"/>
      <c r="F1059" s="149"/>
      <c r="G1059" s="150"/>
      <c r="T1059" s="82">
        <v>2018</v>
      </c>
      <c r="U1059" s="68" t="s">
        <v>73</v>
      </c>
      <c r="V1059" s="74" t="s">
        <v>118</v>
      </c>
      <c r="W1059" s="38">
        <v>160</v>
      </c>
      <c r="X1059" s="38">
        <v>34</v>
      </c>
      <c r="Y1059" s="179">
        <v>21.25</v>
      </c>
      <c r="AO1059" s="32">
        <v>2024</v>
      </c>
      <c r="AP1059" s="48" t="s">
        <v>51</v>
      </c>
      <c r="AQ1059" s="61">
        <v>23</v>
      </c>
      <c r="AR1059" s="61">
        <v>333</v>
      </c>
      <c r="AS1059" s="36">
        <v>17.417417417417401</v>
      </c>
    </row>
    <row r="1060" spans="2:45" x14ac:dyDescent="0.25">
      <c r="B1060" s="82"/>
      <c r="C1060" s="68"/>
      <c r="D1060" s="61"/>
      <c r="E1060" s="148"/>
      <c r="F1060" s="149"/>
      <c r="G1060" s="150"/>
      <c r="T1060" s="82">
        <v>2018</v>
      </c>
      <c r="U1060" s="68" t="s">
        <v>73</v>
      </c>
      <c r="V1060" s="74" t="s">
        <v>919</v>
      </c>
      <c r="W1060" s="38">
        <v>176</v>
      </c>
      <c r="X1060" s="38">
        <v>22</v>
      </c>
      <c r="Y1060" s="179">
        <v>12.5</v>
      </c>
      <c r="AO1060" s="32">
        <v>2024</v>
      </c>
      <c r="AP1060" s="48" t="s">
        <v>78</v>
      </c>
      <c r="AQ1060" s="61">
        <v>557</v>
      </c>
      <c r="AR1060" s="61">
        <v>555</v>
      </c>
      <c r="AS1060" s="36">
        <v>18.198198198198199</v>
      </c>
    </row>
    <row r="1061" spans="2:45" x14ac:dyDescent="0.25">
      <c r="B1061" s="82"/>
      <c r="C1061" s="68"/>
      <c r="D1061" s="61"/>
      <c r="E1061" s="148"/>
      <c r="F1061" s="149"/>
      <c r="G1061" s="150"/>
      <c r="T1061" s="82">
        <v>2018</v>
      </c>
      <c r="U1061" s="68" t="s">
        <v>32</v>
      </c>
      <c r="V1061" s="74" t="s">
        <v>118</v>
      </c>
      <c r="W1061" s="38">
        <v>230</v>
      </c>
      <c r="X1061" s="38">
        <v>46</v>
      </c>
      <c r="Y1061" s="179">
        <v>20</v>
      </c>
      <c r="AO1061" s="32">
        <v>2024</v>
      </c>
      <c r="AP1061" s="48" t="s">
        <v>79</v>
      </c>
      <c r="AQ1061" s="61">
        <v>338</v>
      </c>
      <c r="AR1061" s="61">
        <v>172</v>
      </c>
      <c r="AS1061" s="36">
        <v>12.209302325581399</v>
      </c>
    </row>
    <row r="1062" spans="2:45" x14ac:dyDescent="0.25">
      <c r="B1062" s="82"/>
      <c r="C1062" s="68"/>
      <c r="D1062" s="61"/>
      <c r="E1062" s="148"/>
      <c r="F1062" s="149"/>
      <c r="G1062" s="150"/>
      <c r="T1062" s="82">
        <v>2018</v>
      </c>
      <c r="U1062" s="68" t="s">
        <v>32</v>
      </c>
      <c r="V1062" s="74" t="s">
        <v>919</v>
      </c>
      <c r="W1062" s="38">
        <v>245</v>
      </c>
      <c r="X1062" s="38">
        <v>27</v>
      </c>
      <c r="Y1062" s="179">
        <v>11.0204081632653</v>
      </c>
      <c r="AO1062" s="32">
        <v>2024</v>
      </c>
      <c r="AP1062" s="48" t="s">
        <v>80</v>
      </c>
      <c r="AQ1062" s="61">
        <v>333</v>
      </c>
      <c r="AR1062" s="61">
        <v>218</v>
      </c>
      <c r="AS1062" s="36">
        <v>13.302752293577999</v>
      </c>
    </row>
    <row r="1063" spans="2:45" x14ac:dyDescent="0.25">
      <c r="B1063" s="82"/>
      <c r="C1063" s="68"/>
      <c r="D1063" s="61"/>
      <c r="E1063" s="148"/>
      <c r="F1063" s="149"/>
      <c r="G1063" s="150"/>
      <c r="T1063" s="82">
        <v>2018</v>
      </c>
      <c r="U1063" s="68" t="s">
        <v>60</v>
      </c>
      <c r="V1063" s="74" t="s">
        <v>118</v>
      </c>
      <c r="W1063" s="38">
        <v>10</v>
      </c>
      <c r="X1063" s="38" t="s">
        <v>137</v>
      </c>
      <c r="Y1063" s="179" t="s">
        <v>137</v>
      </c>
      <c r="AO1063" s="32">
        <v>2024</v>
      </c>
      <c r="AP1063" s="48" t="s">
        <v>81</v>
      </c>
      <c r="AQ1063" s="61">
        <v>555</v>
      </c>
      <c r="AR1063" s="61">
        <v>189</v>
      </c>
      <c r="AS1063" s="36">
        <v>12.1693121693122</v>
      </c>
    </row>
    <row r="1064" spans="2:45" x14ac:dyDescent="0.25">
      <c r="B1064" s="82"/>
      <c r="C1064" s="68"/>
      <c r="D1064" s="61"/>
      <c r="E1064" s="148"/>
      <c r="F1064" s="149"/>
      <c r="G1064" s="150"/>
      <c r="T1064" s="82">
        <v>2018</v>
      </c>
      <c r="U1064" s="68" t="s">
        <v>61</v>
      </c>
      <c r="V1064" s="74" t="s">
        <v>118</v>
      </c>
      <c r="W1064" s="38">
        <v>105</v>
      </c>
      <c r="X1064" s="38">
        <v>18</v>
      </c>
      <c r="Y1064" s="179">
        <v>17.1428571428571</v>
      </c>
      <c r="AO1064" s="32">
        <v>2024</v>
      </c>
      <c r="AP1064" s="48" t="s">
        <v>52</v>
      </c>
      <c r="AQ1064" s="61">
        <v>172</v>
      </c>
      <c r="AR1064" s="61">
        <v>158</v>
      </c>
      <c r="AS1064" s="36">
        <v>18.9873417721519</v>
      </c>
    </row>
    <row r="1065" spans="2:45" x14ac:dyDescent="0.25">
      <c r="B1065" s="82"/>
      <c r="C1065" s="68"/>
      <c r="D1065" s="61"/>
      <c r="E1065" s="148"/>
      <c r="F1065" s="149"/>
      <c r="G1065" s="150"/>
      <c r="T1065" s="82">
        <v>2018</v>
      </c>
      <c r="U1065" s="68" t="s">
        <v>61</v>
      </c>
      <c r="V1065" s="74" t="s">
        <v>919</v>
      </c>
      <c r="W1065" s="38">
        <v>114</v>
      </c>
      <c r="X1065" s="38">
        <v>16</v>
      </c>
      <c r="Y1065" s="179">
        <v>14.0350877192982</v>
      </c>
      <c r="AO1065" s="32">
        <v>2024</v>
      </c>
      <c r="AP1065" s="48" t="s">
        <v>98</v>
      </c>
      <c r="AQ1065" s="61">
        <v>218</v>
      </c>
      <c r="AR1065" s="61">
        <v>552</v>
      </c>
      <c r="AS1065" s="36">
        <v>18.115942028985501</v>
      </c>
    </row>
    <row r="1066" spans="2:45" x14ac:dyDescent="0.25">
      <c r="B1066" s="82"/>
      <c r="C1066" s="68"/>
      <c r="D1066" s="61"/>
      <c r="E1066" s="148"/>
      <c r="F1066" s="149"/>
      <c r="G1066" s="150"/>
      <c r="T1066" s="82">
        <v>2018</v>
      </c>
      <c r="U1066" s="68" t="s">
        <v>94</v>
      </c>
      <c r="V1066" s="74" t="s">
        <v>118</v>
      </c>
      <c r="W1066" s="38">
        <v>143</v>
      </c>
      <c r="X1066" s="38">
        <v>31</v>
      </c>
      <c r="Y1066" s="179">
        <v>21.678321678321701</v>
      </c>
      <c r="AO1066" s="32">
        <v>2024</v>
      </c>
      <c r="AP1066" s="48" t="s">
        <v>53</v>
      </c>
      <c r="AQ1066" s="61">
        <v>189</v>
      </c>
      <c r="AR1066" s="61">
        <v>299</v>
      </c>
      <c r="AS1066" s="36">
        <v>9.6989966555183997</v>
      </c>
    </row>
    <row r="1067" spans="2:45" x14ac:dyDescent="0.25">
      <c r="B1067" s="82"/>
      <c r="C1067" s="68"/>
      <c r="D1067" s="61"/>
      <c r="E1067" s="148"/>
      <c r="F1067" s="149"/>
      <c r="G1067" s="150"/>
      <c r="T1067" s="82">
        <v>2018</v>
      </c>
      <c r="U1067" s="68" t="s">
        <v>94</v>
      </c>
      <c r="V1067" s="74" t="s">
        <v>919</v>
      </c>
      <c r="W1067" s="38">
        <v>200</v>
      </c>
      <c r="X1067" s="38">
        <v>17</v>
      </c>
      <c r="Y1067" s="179">
        <v>8.5</v>
      </c>
      <c r="AO1067" s="32">
        <v>2024</v>
      </c>
      <c r="AP1067" s="48" t="s">
        <v>99</v>
      </c>
      <c r="AQ1067" s="61">
        <v>158</v>
      </c>
      <c r="AR1067" s="61">
        <v>781</v>
      </c>
      <c r="AS1067" s="36">
        <v>24.839948783610801</v>
      </c>
    </row>
    <row r="1068" spans="2:45" x14ac:dyDescent="0.25">
      <c r="B1068" s="82"/>
      <c r="C1068" s="68"/>
      <c r="D1068" s="61"/>
      <c r="E1068" s="148"/>
      <c r="F1068" s="149"/>
      <c r="G1068" s="150"/>
      <c r="T1068" s="82">
        <v>2018</v>
      </c>
      <c r="U1068" s="68" t="s">
        <v>62</v>
      </c>
      <c r="V1068" s="74" t="s">
        <v>118</v>
      </c>
      <c r="W1068" s="38">
        <v>78</v>
      </c>
      <c r="X1068" s="38">
        <v>5</v>
      </c>
      <c r="Y1068" s="179">
        <v>6.4102564102564097</v>
      </c>
      <c r="AO1068" s="32">
        <v>2024</v>
      </c>
      <c r="AP1068" s="48" t="s">
        <v>64</v>
      </c>
      <c r="AQ1068" s="61">
        <v>552</v>
      </c>
      <c r="AR1068" s="61">
        <v>282</v>
      </c>
      <c r="AS1068" s="36">
        <v>20.921985815602799</v>
      </c>
    </row>
    <row r="1069" spans="2:45" x14ac:dyDescent="0.25">
      <c r="B1069" s="82"/>
      <c r="C1069" s="68"/>
      <c r="D1069" s="61"/>
      <c r="E1069" s="148"/>
      <c r="F1069" s="149"/>
      <c r="G1069" s="150"/>
      <c r="T1069" s="82">
        <v>2018</v>
      </c>
      <c r="U1069" s="68" t="s">
        <v>62</v>
      </c>
      <c r="V1069" s="74" t="s">
        <v>919</v>
      </c>
      <c r="W1069" s="38">
        <v>75</v>
      </c>
      <c r="X1069" s="38">
        <v>11</v>
      </c>
      <c r="Y1069" s="179">
        <v>14.6666666666667</v>
      </c>
      <c r="AO1069" s="32">
        <v>2024</v>
      </c>
      <c r="AP1069" s="48" t="s">
        <v>100</v>
      </c>
      <c r="AQ1069" s="61">
        <v>299</v>
      </c>
      <c r="AR1069" s="61">
        <v>407</v>
      </c>
      <c r="AS1069" s="36">
        <v>26.0442260442261</v>
      </c>
    </row>
    <row r="1070" spans="2:45" x14ac:dyDescent="0.25">
      <c r="B1070" s="82"/>
      <c r="C1070" s="68"/>
      <c r="D1070" s="61"/>
      <c r="E1070" s="148"/>
      <c r="F1070" s="149"/>
      <c r="G1070" s="150"/>
      <c r="T1070" s="82">
        <v>2018</v>
      </c>
      <c r="U1070" s="68" t="s">
        <v>44</v>
      </c>
      <c r="V1070" s="74" t="s">
        <v>118</v>
      </c>
      <c r="W1070" s="38">
        <v>101</v>
      </c>
      <c r="X1070" s="38">
        <v>27</v>
      </c>
      <c r="Y1070" s="179">
        <v>26.7326732673267</v>
      </c>
      <c r="AO1070" s="32">
        <v>2024</v>
      </c>
      <c r="AP1070" s="48" t="s">
        <v>35</v>
      </c>
      <c r="AQ1070" s="61">
        <v>781</v>
      </c>
      <c r="AR1070" s="61">
        <v>327</v>
      </c>
      <c r="AS1070" s="36">
        <v>12.8440366972477</v>
      </c>
    </row>
    <row r="1071" spans="2:45" x14ac:dyDescent="0.25">
      <c r="B1071" s="82"/>
      <c r="C1071" s="68"/>
      <c r="D1071" s="61"/>
      <c r="E1071" s="148"/>
      <c r="F1071" s="149"/>
      <c r="G1071" s="150"/>
      <c r="T1071" s="82">
        <v>2018</v>
      </c>
      <c r="U1071" s="68" t="s">
        <v>44</v>
      </c>
      <c r="V1071" s="74" t="s">
        <v>919</v>
      </c>
      <c r="W1071" s="38">
        <v>132</v>
      </c>
      <c r="X1071" s="38">
        <v>12</v>
      </c>
      <c r="Y1071" s="179">
        <v>9.0909090909090899</v>
      </c>
      <c r="AO1071" s="32">
        <v>2024</v>
      </c>
      <c r="AP1071" s="48" t="s">
        <v>36</v>
      </c>
      <c r="AQ1071" s="61">
        <v>282</v>
      </c>
      <c r="AR1071" s="61">
        <v>106</v>
      </c>
      <c r="AS1071" s="36">
        <v>16.981132075471699</v>
      </c>
    </row>
    <row r="1072" spans="2:45" x14ac:dyDescent="0.25">
      <c r="B1072" s="82"/>
      <c r="C1072" s="68"/>
      <c r="D1072" s="61"/>
      <c r="E1072" s="148"/>
      <c r="F1072" s="149"/>
      <c r="G1072" s="150"/>
      <c r="T1072" s="82">
        <v>2018</v>
      </c>
      <c r="U1072" s="68" t="s">
        <v>95</v>
      </c>
      <c r="V1072" s="74" t="s">
        <v>118</v>
      </c>
      <c r="W1072" s="38">
        <v>97</v>
      </c>
      <c r="X1072" s="38">
        <v>25</v>
      </c>
      <c r="Y1072" s="179">
        <v>25.7731958762887</v>
      </c>
      <c r="AO1072" s="32">
        <v>2024</v>
      </c>
      <c r="AP1072" s="48" t="s">
        <v>101</v>
      </c>
      <c r="AQ1072" s="61">
        <v>327</v>
      </c>
      <c r="AR1072" s="61">
        <v>375</v>
      </c>
      <c r="AS1072" s="36">
        <v>18.933333333333302</v>
      </c>
    </row>
    <row r="1073" spans="2:45" x14ac:dyDescent="0.25">
      <c r="B1073" s="82"/>
      <c r="C1073" s="68"/>
      <c r="D1073" s="61"/>
      <c r="E1073" s="148"/>
      <c r="F1073" s="149"/>
      <c r="G1073" s="150"/>
      <c r="T1073" s="82">
        <v>2018</v>
      </c>
      <c r="U1073" s="68" t="s">
        <v>95</v>
      </c>
      <c r="V1073" s="74" t="s">
        <v>919</v>
      </c>
      <c r="W1073" s="38">
        <v>157</v>
      </c>
      <c r="X1073" s="38">
        <v>20</v>
      </c>
      <c r="Y1073" s="179">
        <v>12.7388535031847</v>
      </c>
      <c r="AO1073" s="32">
        <v>2024</v>
      </c>
      <c r="AP1073" s="48" t="s">
        <v>102</v>
      </c>
      <c r="AQ1073" s="61">
        <v>407</v>
      </c>
      <c r="AR1073" s="61">
        <v>318</v>
      </c>
      <c r="AS1073" s="36">
        <v>18.5534591194969</v>
      </c>
    </row>
    <row r="1074" spans="2:45" x14ac:dyDescent="0.25">
      <c r="B1074" s="82"/>
      <c r="C1074" s="68"/>
      <c r="D1074" s="61"/>
      <c r="E1074" s="148"/>
      <c r="F1074" s="149"/>
      <c r="G1074" s="150"/>
      <c r="T1074" s="82">
        <v>2018</v>
      </c>
      <c r="U1074" s="68" t="s">
        <v>96</v>
      </c>
      <c r="V1074" s="74" t="s">
        <v>118</v>
      </c>
      <c r="W1074" s="38">
        <v>94</v>
      </c>
      <c r="X1074" s="38">
        <v>14</v>
      </c>
      <c r="Y1074" s="179">
        <v>14.893617021276601</v>
      </c>
      <c r="AO1074" s="32">
        <v>2024</v>
      </c>
      <c r="AP1074" s="48" t="s">
        <v>103</v>
      </c>
      <c r="AQ1074" s="61">
        <v>106</v>
      </c>
      <c r="AR1074" s="61">
        <v>867</v>
      </c>
      <c r="AS1074" s="36">
        <v>12.1107266435986</v>
      </c>
    </row>
    <row r="1075" spans="2:45" x14ac:dyDescent="0.25">
      <c r="B1075" s="82"/>
      <c r="C1075" s="68"/>
      <c r="D1075" s="61"/>
      <c r="E1075" s="148"/>
      <c r="F1075" s="149"/>
      <c r="G1075" s="150"/>
      <c r="T1075" s="82">
        <v>2018</v>
      </c>
      <c r="U1075" s="68" t="s">
        <v>96</v>
      </c>
      <c r="V1075" s="74" t="s">
        <v>919</v>
      </c>
      <c r="W1075" s="38">
        <v>218</v>
      </c>
      <c r="X1075" s="38">
        <v>16</v>
      </c>
      <c r="Y1075" s="179">
        <v>7.3394495412844103</v>
      </c>
      <c r="AO1075" s="32">
        <v>2024</v>
      </c>
      <c r="AP1075" s="48" t="s">
        <v>65</v>
      </c>
      <c r="AQ1075" s="61">
        <v>375</v>
      </c>
      <c r="AR1075" s="61">
        <v>240</v>
      </c>
      <c r="AS1075" s="36">
        <v>13.75</v>
      </c>
    </row>
    <row r="1076" spans="2:45" x14ac:dyDescent="0.25">
      <c r="B1076" s="82"/>
      <c r="C1076" s="68"/>
      <c r="D1076" s="61"/>
      <c r="E1076" s="148"/>
      <c r="F1076" s="149"/>
      <c r="G1076" s="150"/>
      <c r="T1076" s="82">
        <v>2018</v>
      </c>
      <c r="U1076" s="68" t="s">
        <v>74</v>
      </c>
      <c r="V1076" s="74" t="s">
        <v>118</v>
      </c>
      <c r="W1076" s="38">
        <v>227</v>
      </c>
      <c r="X1076" s="38">
        <v>41</v>
      </c>
      <c r="Y1076" s="179">
        <v>18.061674008810598</v>
      </c>
      <c r="AO1076" s="32">
        <v>2024</v>
      </c>
      <c r="AP1076" s="48" t="s">
        <v>54</v>
      </c>
      <c r="AQ1076" s="61">
        <v>318</v>
      </c>
      <c r="AR1076" s="61">
        <v>559</v>
      </c>
      <c r="AS1076" s="36">
        <v>17.531305903398898</v>
      </c>
    </row>
    <row r="1077" spans="2:45" x14ac:dyDescent="0.25">
      <c r="B1077" s="82"/>
      <c r="C1077" s="68"/>
      <c r="D1077" s="61"/>
      <c r="E1077" s="148"/>
      <c r="F1077" s="149"/>
      <c r="G1077" s="150"/>
      <c r="T1077" s="82">
        <v>2018</v>
      </c>
      <c r="U1077" s="68" t="s">
        <v>74</v>
      </c>
      <c r="V1077" s="74" t="s">
        <v>919</v>
      </c>
      <c r="W1077" s="38">
        <v>229</v>
      </c>
      <c r="X1077" s="38">
        <v>24</v>
      </c>
      <c r="Y1077" s="179">
        <v>10.480349344978199</v>
      </c>
      <c r="AO1077" s="32">
        <v>2024</v>
      </c>
      <c r="AP1077" s="48" t="s">
        <v>82</v>
      </c>
      <c r="AQ1077" s="61">
        <v>867</v>
      </c>
      <c r="AR1077" s="61">
        <v>259</v>
      </c>
      <c r="AS1077" s="36">
        <v>16.602316602316598</v>
      </c>
    </row>
    <row r="1078" spans="2:45" x14ac:dyDescent="0.25">
      <c r="B1078" s="82"/>
      <c r="C1078" s="68"/>
      <c r="D1078" s="61"/>
      <c r="E1078" s="148"/>
      <c r="F1078" s="149"/>
      <c r="G1078" s="150"/>
      <c r="T1078" s="82">
        <v>2018</v>
      </c>
      <c r="U1078" s="68" t="s">
        <v>45</v>
      </c>
      <c r="V1078" s="74" t="s">
        <v>118</v>
      </c>
      <c r="W1078" s="38">
        <v>64</v>
      </c>
      <c r="X1078" s="38">
        <v>14</v>
      </c>
      <c r="Y1078" s="179">
        <v>21.875</v>
      </c>
      <c r="AO1078" s="32">
        <v>2024</v>
      </c>
      <c r="AP1078" s="48" t="s">
        <v>104</v>
      </c>
      <c r="AQ1078" s="61">
        <v>240</v>
      </c>
      <c r="AR1078" s="61">
        <v>67</v>
      </c>
      <c r="AS1078" s="36">
        <v>31.343283582089601</v>
      </c>
    </row>
    <row r="1079" spans="2:45" x14ac:dyDescent="0.25">
      <c r="B1079" s="82"/>
      <c r="C1079" s="68"/>
      <c r="D1079" s="61"/>
      <c r="E1079" s="148"/>
      <c r="F1079" s="149"/>
      <c r="G1079" s="150"/>
      <c r="T1079" s="82">
        <v>2018</v>
      </c>
      <c r="U1079" s="68" t="s">
        <v>45</v>
      </c>
      <c r="V1079" s="74" t="s">
        <v>919</v>
      </c>
      <c r="W1079" s="38">
        <v>66</v>
      </c>
      <c r="X1079" s="38">
        <v>7</v>
      </c>
      <c r="Y1079" s="179">
        <v>10.6060606060606</v>
      </c>
      <c r="AO1079" s="32">
        <v>2024</v>
      </c>
      <c r="AP1079" s="48" t="s">
        <v>83</v>
      </c>
      <c r="AQ1079" s="61">
        <v>559</v>
      </c>
      <c r="AR1079" s="61">
        <v>585</v>
      </c>
      <c r="AS1079" s="36">
        <v>22.564102564102601</v>
      </c>
    </row>
    <row r="1080" spans="2:45" x14ac:dyDescent="0.25">
      <c r="B1080" s="82"/>
      <c r="C1080" s="68"/>
      <c r="D1080" s="61"/>
      <c r="E1080" s="148"/>
      <c r="F1080" s="149"/>
      <c r="G1080" s="150"/>
      <c r="T1080" s="82">
        <v>2018</v>
      </c>
      <c r="U1080" s="68" t="s">
        <v>97</v>
      </c>
      <c r="V1080" s="74" t="s">
        <v>118</v>
      </c>
      <c r="W1080" s="38">
        <v>667</v>
      </c>
      <c r="X1080" s="38">
        <v>159</v>
      </c>
      <c r="Y1080" s="179">
        <v>23.838080959520202</v>
      </c>
      <c r="AO1080" s="32">
        <v>2024</v>
      </c>
      <c r="AP1080" s="48" t="s">
        <v>55</v>
      </c>
      <c r="AQ1080" s="61">
        <v>259</v>
      </c>
      <c r="AR1080" s="61">
        <v>1134</v>
      </c>
      <c r="AS1080" s="36">
        <v>10.5820105820106</v>
      </c>
    </row>
    <row r="1081" spans="2:45" x14ac:dyDescent="0.25">
      <c r="B1081" s="82"/>
      <c r="C1081" s="68"/>
      <c r="D1081" s="61"/>
      <c r="E1081" s="148"/>
      <c r="F1081" s="149"/>
      <c r="G1081" s="150"/>
      <c r="T1081" s="82">
        <v>2018</v>
      </c>
      <c r="U1081" s="68" t="s">
        <v>97</v>
      </c>
      <c r="V1081" s="74" t="s">
        <v>919</v>
      </c>
      <c r="W1081" s="38">
        <v>851</v>
      </c>
      <c r="X1081" s="38">
        <v>95</v>
      </c>
      <c r="Y1081" s="179">
        <v>11.1633372502938</v>
      </c>
      <c r="AO1081" s="32">
        <v>2024</v>
      </c>
      <c r="AP1081" s="48" t="s">
        <v>110</v>
      </c>
      <c r="AQ1081" s="61">
        <v>67</v>
      </c>
      <c r="AR1081" s="61">
        <v>1710</v>
      </c>
      <c r="AS1081" s="36">
        <v>12.1637426900585</v>
      </c>
    </row>
    <row r="1082" spans="2:45" x14ac:dyDescent="0.25">
      <c r="B1082" s="82"/>
      <c r="C1082" s="68"/>
      <c r="D1082" s="61"/>
      <c r="E1082" s="148"/>
      <c r="F1082" s="149"/>
      <c r="G1082" s="150"/>
      <c r="T1082" s="82">
        <v>2018</v>
      </c>
      <c r="U1082" s="68" t="s">
        <v>75</v>
      </c>
      <c r="V1082" s="74" t="s">
        <v>118</v>
      </c>
      <c r="W1082" s="38">
        <v>101</v>
      </c>
      <c r="X1082" s="38">
        <v>16</v>
      </c>
      <c r="Y1082" s="179">
        <v>15.841584158415801</v>
      </c>
      <c r="AO1082" s="32">
        <v>2025</v>
      </c>
      <c r="AP1082" s="48" t="s">
        <v>8</v>
      </c>
      <c r="AQ1082" s="61">
        <v>617</v>
      </c>
      <c r="AR1082" s="61">
        <v>198</v>
      </c>
      <c r="AS1082" s="36">
        <v>18.686868686868699</v>
      </c>
    </row>
    <row r="1083" spans="2:45" x14ac:dyDescent="0.25">
      <c r="B1083" s="82"/>
      <c r="C1083" s="68"/>
      <c r="D1083" s="61"/>
      <c r="E1083" s="148"/>
      <c r="F1083" s="149"/>
      <c r="G1083" s="150"/>
      <c r="T1083" s="82">
        <v>2018</v>
      </c>
      <c r="U1083" s="68" t="s">
        <v>75</v>
      </c>
      <c r="V1083" s="74" t="s">
        <v>919</v>
      </c>
      <c r="W1083" s="38">
        <v>155</v>
      </c>
      <c r="X1083" s="38">
        <v>17</v>
      </c>
      <c r="Y1083" s="179">
        <v>10.9677419354839</v>
      </c>
      <c r="AO1083" s="32">
        <v>2025</v>
      </c>
      <c r="AP1083" s="48" t="s">
        <v>9</v>
      </c>
      <c r="AQ1083" s="61">
        <v>1182</v>
      </c>
      <c r="AR1083" s="61">
        <v>222</v>
      </c>
      <c r="AS1083" s="36">
        <v>13.963963963964</v>
      </c>
    </row>
    <row r="1084" spans="2:45" x14ac:dyDescent="0.25">
      <c r="B1084" s="82"/>
      <c r="C1084" s="68"/>
      <c r="D1084" s="61"/>
      <c r="E1084" s="148"/>
      <c r="F1084" s="149"/>
      <c r="G1084" s="150"/>
      <c r="T1084" s="82">
        <v>2018</v>
      </c>
      <c r="U1084" s="68" t="s">
        <v>46</v>
      </c>
      <c r="V1084" s="74" t="s">
        <v>118</v>
      </c>
      <c r="W1084" s="38">
        <v>289</v>
      </c>
      <c r="X1084" s="38">
        <v>66</v>
      </c>
      <c r="Y1084" s="179">
        <v>22.837370242214501</v>
      </c>
      <c r="AO1084" s="32">
        <v>2025</v>
      </c>
      <c r="AP1084" s="48" t="s">
        <v>84</v>
      </c>
      <c r="AQ1084" s="61">
        <v>1813</v>
      </c>
      <c r="AR1084" s="61">
        <v>395</v>
      </c>
      <c r="AS1084" s="36">
        <v>14.177215189873399</v>
      </c>
    </row>
    <row r="1085" spans="2:45" x14ac:dyDescent="0.25">
      <c r="B1085" s="82"/>
      <c r="C1085" s="68"/>
      <c r="D1085" s="61"/>
      <c r="E1085" s="148"/>
      <c r="F1085" s="149"/>
      <c r="G1085" s="150"/>
      <c r="T1085" s="82">
        <v>2018</v>
      </c>
      <c r="U1085" s="68" t="s">
        <v>46</v>
      </c>
      <c r="V1085" s="74" t="s">
        <v>919</v>
      </c>
      <c r="W1085" s="38">
        <v>340</v>
      </c>
      <c r="X1085" s="38">
        <v>46</v>
      </c>
      <c r="Y1085" s="179">
        <v>13.5294117647059</v>
      </c>
      <c r="AO1085" s="32">
        <v>2025</v>
      </c>
      <c r="AP1085" s="48" t="s">
        <v>10</v>
      </c>
      <c r="AQ1085" s="61">
        <v>198</v>
      </c>
      <c r="AR1085" s="61">
        <v>454</v>
      </c>
      <c r="AS1085" s="36">
        <v>11.013215859030799</v>
      </c>
    </row>
    <row r="1086" spans="2:45" x14ac:dyDescent="0.25">
      <c r="B1086" s="82"/>
      <c r="C1086" s="68"/>
      <c r="D1086" s="61"/>
      <c r="E1086" s="148"/>
      <c r="F1086" s="149"/>
      <c r="G1086" s="150"/>
      <c r="T1086" s="82">
        <v>2018</v>
      </c>
      <c r="U1086" s="68" t="s">
        <v>63</v>
      </c>
      <c r="V1086" s="74" t="s">
        <v>118</v>
      </c>
      <c r="W1086" s="38">
        <v>97</v>
      </c>
      <c r="X1086" s="38">
        <v>15</v>
      </c>
      <c r="Y1086" s="179">
        <v>15.4639175257732</v>
      </c>
      <c r="AO1086" s="32">
        <v>2025</v>
      </c>
      <c r="AP1086" s="48" t="s">
        <v>85</v>
      </c>
      <c r="AQ1086" s="61">
        <v>222</v>
      </c>
      <c r="AR1086" s="61">
        <v>218</v>
      </c>
      <c r="AS1086" s="36">
        <v>14.220183486238501</v>
      </c>
    </row>
    <row r="1087" spans="2:45" x14ac:dyDescent="0.25">
      <c r="B1087" s="82"/>
      <c r="C1087" s="68"/>
      <c r="D1087" s="61"/>
      <c r="E1087" s="148"/>
      <c r="F1087" s="149"/>
      <c r="G1087" s="150"/>
      <c r="T1087" s="82">
        <v>2018</v>
      </c>
      <c r="U1087" s="68" t="s">
        <v>63</v>
      </c>
      <c r="V1087" s="74" t="s">
        <v>919</v>
      </c>
      <c r="W1087" s="38">
        <v>85</v>
      </c>
      <c r="X1087" s="38">
        <v>7</v>
      </c>
      <c r="Y1087" s="179">
        <v>8.2352941176470598</v>
      </c>
      <c r="AO1087" s="32">
        <v>2025</v>
      </c>
      <c r="AP1087" s="48" t="s">
        <v>11</v>
      </c>
      <c r="AQ1087" s="61">
        <v>395</v>
      </c>
      <c r="AR1087" s="61">
        <v>434</v>
      </c>
      <c r="AS1087" s="36">
        <v>13.594470046083</v>
      </c>
    </row>
    <row r="1088" spans="2:45" x14ac:dyDescent="0.25">
      <c r="B1088" s="82"/>
      <c r="C1088" s="68"/>
      <c r="D1088" s="61"/>
      <c r="E1088" s="148"/>
      <c r="F1088" s="149"/>
      <c r="G1088" s="150"/>
      <c r="T1088" s="82">
        <v>2018</v>
      </c>
      <c r="U1088" s="68" t="s">
        <v>47</v>
      </c>
      <c r="V1088" s="74" t="s">
        <v>118</v>
      </c>
      <c r="W1088" s="38">
        <v>180</v>
      </c>
      <c r="X1088" s="38">
        <v>47</v>
      </c>
      <c r="Y1088" s="179">
        <v>26.1111111111111</v>
      </c>
      <c r="AO1088" s="32">
        <v>2025</v>
      </c>
      <c r="AP1088" s="48" t="s">
        <v>12</v>
      </c>
      <c r="AQ1088" s="61">
        <v>454</v>
      </c>
      <c r="AR1088" s="61">
        <v>296</v>
      </c>
      <c r="AS1088" s="36">
        <v>14.8648648648649</v>
      </c>
    </row>
    <row r="1089" spans="2:45" x14ac:dyDescent="0.25">
      <c r="B1089" s="82"/>
      <c r="C1089" s="68"/>
      <c r="D1089" s="61"/>
      <c r="E1089" s="148"/>
      <c r="F1089" s="149"/>
      <c r="G1089" s="150"/>
      <c r="T1089" s="82">
        <v>2018</v>
      </c>
      <c r="U1089" s="68" t="s">
        <v>47</v>
      </c>
      <c r="V1089" s="74" t="s">
        <v>919</v>
      </c>
      <c r="W1089" s="38">
        <v>147</v>
      </c>
      <c r="X1089" s="38">
        <v>24</v>
      </c>
      <c r="Y1089" s="179">
        <v>16.326530612244898</v>
      </c>
      <c r="AO1089" s="32">
        <v>2025</v>
      </c>
      <c r="AP1089" s="48" t="s">
        <v>56</v>
      </c>
      <c r="AQ1089" s="61">
        <v>218</v>
      </c>
      <c r="AR1089" s="61">
        <v>215</v>
      </c>
      <c r="AS1089" s="36">
        <v>9.3023255813953494</v>
      </c>
    </row>
    <row r="1090" spans="2:45" x14ac:dyDescent="0.25">
      <c r="B1090" s="82"/>
      <c r="C1090" s="68"/>
      <c r="D1090" s="61"/>
      <c r="E1090" s="148"/>
      <c r="F1090" s="149"/>
      <c r="G1090" s="150"/>
      <c r="T1090" s="82">
        <v>2018</v>
      </c>
      <c r="U1090" s="68" t="s">
        <v>76</v>
      </c>
      <c r="V1090" s="74" t="s">
        <v>118</v>
      </c>
      <c r="W1090" s="38">
        <v>102</v>
      </c>
      <c r="X1090" s="38">
        <v>35</v>
      </c>
      <c r="Y1090" s="179">
        <v>34.313725490196099</v>
      </c>
      <c r="AO1090" s="32">
        <v>2025</v>
      </c>
      <c r="AP1090" s="48" t="s">
        <v>13</v>
      </c>
      <c r="AQ1090" s="61">
        <v>434</v>
      </c>
      <c r="AR1090" s="61">
        <v>130</v>
      </c>
      <c r="AS1090" s="36">
        <v>16.153846153846199</v>
      </c>
    </row>
    <row r="1091" spans="2:45" x14ac:dyDescent="0.25">
      <c r="B1091" s="82"/>
      <c r="C1091" s="68"/>
      <c r="D1091" s="61"/>
      <c r="E1091" s="148"/>
      <c r="F1091" s="149"/>
      <c r="G1091" s="150"/>
      <c r="T1091" s="82">
        <v>2018</v>
      </c>
      <c r="U1091" s="68" t="s">
        <v>76</v>
      </c>
      <c r="V1091" s="74" t="s">
        <v>919</v>
      </c>
      <c r="W1091" s="38">
        <v>98</v>
      </c>
      <c r="X1091" s="38">
        <v>15</v>
      </c>
      <c r="Y1091" s="179">
        <v>15.3061224489796</v>
      </c>
      <c r="AO1091" s="32">
        <v>2025</v>
      </c>
      <c r="AP1091" s="48" t="s">
        <v>14</v>
      </c>
      <c r="AQ1091" s="61">
        <v>296</v>
      </c>
      <c r="AR1091" s="61">
        <v>330</v>
      </c>
      <c r="AS1091" s="36">
        <v>9.6969696969697008</v>
      </c>
    </row>
    <row r="1092" spans="2:45" x14ac:dyDescent="0.25">
      <c r="B1092" s="82"/>
      <c r="C1092" s="68"/>
      <c r="D1092" s="61"/>
      <c r="E1092" s="148"/>
      <c r="F1092" s="149"/>
      <c r="G1092" s="150"/>
      <c r="T1092" s="82">
        <v>2018</v>
      </c>
      <c r="U1092" s="68" t="s">
        <v>77</v>
      </c>
      <c r="V1092" s="74" t="s">
        <v>118</v>
      </c>
      <c r="W1092" s="38">
        <v>273</v>
      </c>
      <c r="X1092" s="38">
        <v>35</v>
      </c>
      <c r="Y1092" s="179">
        <v>12.8205128205128</v>
      </c>
      <c r="AO1092" s="32">
        <v>2025</v>
      </c>
      <c r="AP1092" s="48" t="s">
        <v>86</v>
      </c>
      <c r="AQ1092" s="61">
        <v>215</v>
      </c>
      <c r="AR1092" s="61">
        <v>909</v>
      </c>
      <c r="AS1092" s="36">
        <v>19.581958195819599</v>
      </c>
    </row>
    <row r="1093" spans="2:45" x14ac:dyDescent="0.25">
      <c r="B1093" s="82"/>
      <c r="C1093" s="68"/>
      <c r="D1093" s="61"/>
      <c r="E1093" s="148"/>
      <c r="F1093" s="149"/>
      <c r="G1093" s="150"/>
      <c r="T1093" s="82">
        <v>2018</v>
      </c>
      <c r="U1093" s="68" t="s">
        <v>77</v>
      </c>
      <c r="V1093" s="74" t="s">
        <v>919</v>
      </c>
      <c r="W1093" s="38">
        <v>390</v>
      </c>
      <c r="X1093" s="38">
        <v>39</v>
      </c>
      <c r="Y1093" s="179">
        <v>10</v>
      </c>
      <c r="AO1093" s="32">
        <v>2025</v>
      </c>
      <c r="AP1093" s="48" t="s">
        <v>88</v>
      </c>
      <c r="AQ1093" s="61">
        <v>130</v>
      </c>
      <c r="AR1093" s="61">
        <v>34</v>
      </c>
      <c r="AS1093" s="36">
        <v>26.470588235294102</v>
      </c>
    </row>
    <row r="1094" spans="2:45" x14ac:dyDescent="0.25">
      <c r="B1094" s="82"/>
      <c r="C1094" s="68"/>
      <c r="D1094" s="61"/>
      <c r="E1094" s="148"/>
      <c r="F1094" s="149"/>
      <c r="G1094" s="150"/>
      <c r="T1094" s="82">
        <v>2018</v>
      </c>
      <c r="U1094" s="68" t="s">
        <v>33</v>
      </c>
      <c r="V1094" s="74" t="s">
        <v>118</v>
      </c>
      <c r="W1094" s="38">
        <v>227</v>
      </c>
      <c r="X1094" s="38">
        <v>55</v>
      </c>
      <c r="Y1094" s="179">
        <v>24.2290748898678</v>
      </c>
      <c r="AO1094" s="32">
        <v>2025</v>
      </c>
      <c r="AP1094" s="48" t="s">
        <v>37</v>
      </c>
      <c r="AQ1094" s="61">
        <v>330</v>
      </c>
      <c r="AR1094" s="61">
        <v>293</v>
      </c>
      <c r="AS1094" s="36">
        <v>12.627986348122899</v>
      </c>
    </row>
    <row r="1095" spans="2:45" x14ac:dyDescent="0.25">
      <c r="B1095" s="82"/>
      <c r="C1095" s="68"/>
      <c r="D1095" s="61"/>
      <c r="E1095" s="148"/>
      <c r="F1095" s="149"/>
      <c r="G1095" s="150"/>
      <c r="T1095" s="82">
        <v>2018</v>
      </c>
      <c r="U1095" s="68" t="s">
        <v>33</v>
      </c>
      <c r="V1095" s="74" t="s">
        <v>919</v>
      </c>
      <c r="W1095" s="38">
        <v>247</v>
      </c>
      <c r="X1095" s="38">
        <v>21</v>
      </c>
      <c r="Y1095" s="179">
        <v>8.50202429149798</v>
      </c>
      <c r="AO1095" s="32">
        <v>2025</v>
      </c>
      <c r="AP1095" s="48" t="s">
        <v>66</v>
      </c>
      <c r="AQ1095" s="61">
        <v>909</v>
      </c>
      <c r="AR1095" s="61">
        <v>244</v>
      </c>
      <c r="AS1095" s="36">
        <v>5.3278688524590203</v>
      </c>
    </row>
    <row r="1096" spans="2:45" x14ac:dyDescent="0.25">
      <c r="B1096" s="82"/>
      <c r="C1096" s="68"/>
      <c r="D1096" s="61"/>
      <c r="E1096" s="148"/>
      <c r="F1096" s="149"/>
      <c r="G1096" s="150"/>
      <c r="T1096" s="82">
        <v>2018</v>
      </c>
      <c r="U1096" s="68" t="s">
        <v>34</v>
      </c>
      <c r="V1096" s="74" t="s">
        <v>118</v>
      </c>
      <c r="W1096" s="38">
        <v>120</v>
      </c>
      <c r="X1096" s="38">
        <v>40</v>
      </c>
      <c r="Y1096" s="179">
        <v>33.3333333333333</v>
      </c>
      <c r="AO1096" s="32">
        <v>2025</v>
      </c>
      <c r="AP1096" s="48" t="s">
        <v>15</v>
      </c>
      <c r="AQ1096" s="61">
        <v>452</v>
      </c>
      <c r="AR1096" s="61">
        <v>391</v>
      </c>
      <c r="AS1096" s="36">
        <v>17.647058823529399</v>
      </c>
    </row>
    <row r="1097" spans="2:45" x14ac:dyDescent="0.25">
      <c r="B1097" s="82"/>
      <c r="C1097" s="68"/>
      <c r="D1097" s="61"/>
      <c r="E1097" s="148"/>
      <c r="F1097" s="149"/>
      <c r="G1097" s="150"/>
      <c r="T1097" s="82">
        <v>2018</v>
      </c>
      <c r="U1097" s="68" t="s">
        <v>34</v>
      </c>
      <c r="V1097" s="74" t="s">
        <v>919</v>
      </c>
      <c r="W1097" s="38">
        <v>185</v>
      </c>
      <c r="X1097" s="38">
        <v>26</v>
      </c>
      <c r="Y1097" s="179">
        <v>14.054054054054101</v>
      </c>
      <c r="AO1097" s="32">
        <v>2025</v>
      </c>
      <c r="AP1097" s="48" t="s">
        <v>89</v>
      </c>
      <c r="AQ1097" s="61">
        <v>34</v>
      </c>
      <c r="AR1097" s="61">
        <v>545</v>
      </c>
      <c r="AS1097" s="36">
        <v>10.275229357798199</v>
      </c>
    </row>
    <row r="1098" spans="2:45" x14ac:dyDescent="0.25">
      <c r="B1098" s="82"/>
      <c r="C1098" s="68"/>
      <c r="D1098" s="61"/>
      <c r="E1098" s="148"/>
      <c r="F1098" s="149"/>
      <c r="G1098" s="150"/>
      <c r="T1098" s="82">
        <v>2018</v>
      </c>
      <c r="U1098" s="68" t="s">
        <v>48</v>
      </c>
      <c r="V1098" s="74" t="s">
        <v>118</v>
      </c>
      <c r="W1098" s="38">
        <v>14</v>
      </c>
      <c r="X1098" s="38" t="s">
        <v>137</v>
      </c>
      <c r="Y1098" s="179" t="s">
        <v>137</v>
      </c>
      <c r="AO1098" s="32">
        <v>2025</v>
      </c>
      <c r="AP1098" s="48" t="s">
        <v>16</v>
      </c>
      <c r="AQ1098" s="61">
        <v>293</v>
      </c>
      <c r="AR1098" s="61">
        <v>881</v>
      </c>
      <c r="AS1098" s="36">
        <v>17.139614074914899</v>
      </c>
    </row>
    <row r="1099" spans="2:45" x14ac:dyDescent="0.25">
      <c r="B1099" s="82"/>
      <c r="C1099" s="68"/>
      <c r="D1099" s="61"/>
      <c r="E1099" s="148"/>
      <c r="F1099" s="149"/>
      <c r="G1099" s="150"/>
      <c r="T1099" s="82">
        <v>2018</v>
      </c>
      <c r="U1099" s="68" t="s">
        <v>48</v>
      </c>
      <c r="V1099" s="74" t="s">
        <v>919</v>
      </c>
      <c r="W1099" s="38">
        <v>17</v>
      </c>
      <c r="X1099" s="38" t="s">
        <v>137</v>
      </c>
      <c r="Y1099" s="179" t="s">
        <v>137</v>
      </c>
      <c r="AO1099" s="32">
        <v>2025</v>
      </c>
      <c r="AP1099" s="48" t="s">
        <v>57</v>
      </c>
      <c r="AQ1099" s="61">
        <v>244</v>
      </c>
      <c r="AR1099" s="61">
        <v>419</v>
      </c>
      <c r="AS1099" s="36">
        <v>13.6038186157518</v>
      </c>
    </row>
    <row r="1100" spans="2:45" x14ac:dyDescent="0.25">
      <c r="B1100" s="82"/>
      <c r="C1100" s="68"/>
      <c r="D1100" s="61"/>
      <c r="E1100" s="148"/>
      <c r="F1100" s="149"/>
      <c r="G1100" s="150"/>
      <c r="T1100" s="82">
        <v>2018</v>
      </c>
      <c r="U1100" s="68" t="s">
        <v>49</v>
      </c>
      <c r="V1100" s="74" t="s">
        <v>118</v>
      </c>
      <c r="W1100" s="38">
        <v>216</v>
      </c>
      <c r="X1100" s="38">
        <v>49</v>
      </c>
      <c r="Y1100" s="179">
        <v>22.685185185185201</v>
      </c>
      <c r="AO1100" s="32">
        <v>2025</v>
      </c>
      <c r="AP1100" s="48" t="s">
        <v>17</v>
      </c>
      <c r="AQ1100" s="61">
        <v>391</v>
      </c>
      <c r="AR1100" s="61">
        <v>449</v>
      </c>
      <c r="AS1100" s="36">
        <v>18.040089086859702</v>
      </c>
    </row>
    <row r="1101" spans="2:45" x14ac:dyDescent="0.25">
      <c r="B1101" s="82"/>
      <c r="C1101" s="68"/>
      <c r="D1101" s="61"/>
      <c r="E1101" s="148"/>
      <c r="F1101" s="149"/>
      <c r="G1101" s="150"/>
      <c r="T1101" s="82">
        <v>2018</v>
      </c>
      <c r="U1101" s="68" t="s">
        <v>49</v>
      </c>
      <c r="V1101" s="74" t="s">
        <v>919</v>
      </c>
      <c r="W1101" s="38">
        <v>273</v>
      </c>
      <c r="X1101" s="38">
        <v>41</v>
      </c>
      <c r="Y1101" s="179">
        <v>15.018315018315</v>
      </c>
      <c r="AO1101" s="32">
        <v>2025</v>
      </c>
      <c r="AP1101" s="48" t="s">
        <v>18</v>
      </c>
      <c r="AQ1101" s="61">
        <v>545</v>
      </c>
      <c r="AR1101" s="61">
        <v>371</v>
      </c>
      <c r="AS1101" s="36">
        <v>14.555256064690001</v>
      </c>
    </row>
    <row r="1102" spans="2:45" x14ac:dyDescent="0.25">
      <c r="B1102" s="82"/>
      <c r="C1102" s="68"/>
      <c r="D1102" s="61"/>
      <c r="E1102" s="148"/>
      <c r="F1102" s="149"/>
      <c r="G1102" s="150"/>
      <c r="T1102" s="82">
        <v>2018</v>
      </c>
      <c r="U1102" s="68" t="s">
        <v>50</v>
      </c>
      <c r="V1102" s="74" t="s">
        <v>118</v>
      </c>
      <c r="W1102" s="38">
        <v>139</v>
      </c>
      <c r="X1102" s="38">
        <v>15</v>
      </c>
      <c r="Y1102" s="179">
        <v>10.791366906474799</v>
      </c>
      <c r="AO1102" s="32">
        <v>2025</v>
      </c>
      <c r="AP1102" s="48" t="s">
        <v>87</v>
      </c>
      <c r="AQ1102" s="61">
        <v>881</v>
      </c>
      <c r="AR1102" s="61">
        <v>452</v>
      </c>
      <c r="AS1102" s="36">
        <v>16.371681415929199</v>
      </c>
    </row>
    <row r="1103" spans="2:45" x14ac:dyDescent="0.25">
      <c r="B1103" s="82"/>
      <c r="C1103" s="68"/>
      <c r="D1103" s="61"/>
      <c r="E1103" s="148"/>
      <c r="F1103" s="149"/>
      <c r="G1103" s="150"/>
      <c r="T1103" s="82">
        <v>2018</v>
      </c>
      <c r="U1103" s="68" t="s">
        <v>50</v>
      </c>
      <c r="V1103" s="74" t="s">
        <v>919</v>
      </c>
      <c r="W1103" s="38">
        <v>162</v>
      </c>
      <c r="X1103" s="38">
        <v>14</v>
      </c>
      <c r="Y1103" s="179">
        <v>8.6419753086419799</v>
      </c>
      <c r="AO1103" s="32">
        <v>2025</v>
      </c>
      <c r="AP1103" s="48" t="s">
        <v>19</v>
      </c>
      <c r="AQ1103" s="61">
        <v>419</v>
      </c>
      <c r="AR1103" s="61">
        <v>699</v>
      </c>
      <c r="AS1103" s="36">
        <v>14.5922746781116</v>
      </c>
    </row>
    <row r="1104" spans="2:45" x14ac:dyDescent="0.25">
      <c r="B1104" s="82"/>
      <c r="C1104" s="68"/>
      <c r="D1104" s="61"/>
      <c r="E1104" s="148"/>
      <c r="F1104" s="149"/>
      <c r="G1104" s="150"/>
      <c r="T1104" s="82">
        <v>2018</v>
      </c>
      <c r="U1104" s="68" t="s">
        <v>51</v>
      </c>
      <c r="V1104" s="74" t="s">
        <v>118</v>
      </c>
      <c r="W1104" s="38">
        <v>166</v>
      </c>
      <c r="X1104" s="38">
        <v>53</v>
      </c>
      <c r="Y1104" s="179">
        <v>31.9277108433735</v>
      </c>
      <c r="AO1104" s="32">
        <v>2025</v>
      </c>
      <c r="AP1104" s="48" t="s">
        <v>20</v>
      </c>
      <c r="AQ1104" s="61">
        <v>449</v>
      </c>
      <c r="AR1104" s="61">
        <v>488</v>
      </c>
      <c r="AS1104" s="36">
        <v>10.040983606557401</v>
      </c>
    </row>
    <row r="1105" spans="2:45" x14ac:dyDescent="0.25">
      <c r="B1105" s="82"/>
      <c r="C1105" s="68"/>
      <c r="D1105" s="61"/>
      <c r="E1105" s="148"/>
      <c r="F1105" s="149"/>
      <c r="G1105" s="150"/>
      <c r="T1105" s="82">
        <v>2018</v>
      </c>
      <c r="U1105" s="68" t="s">
        <v>51</v>
      </c>
      <c r="V1105" s="74" t="s">
        <v>919</v>
      </c>
      <c r="W1105" s="38">
        <v>171</v>
      </c>
      <c r="X1105" s="38">
        <v>20</v>
      </c>
      <c r="Y1105" s="179">
        <v>11.695906432748499</v>
      </c>
      <c r="AO1105" s="32">
        <v>2025</v>
      </c>
      <c r="AP1105" s="48" t="s">
        <v>21</v>
      </c>
      <c r="AQ1105" s="61">
        <v>371</v>
      </c>
      <c r="AR1105" s="61">
        <v>210</v>
      </c>
      <c r="AS1105" s="36">
        <v>17.619047619047599</v>
      </c>
    </row>
    <row r="1106" spans="2:45" x14ac:dyDescent="0.25">
      <c r="B1106" s="82"/>
      <c r="C1106" s="68"/>
      <c r="D1106" s="61"/>
      <c r="E1106" s="148"/>
      <c r="F1106" s="149"/>
      <c r="G1106" s="150"/>
      <c r="T1106" s="82">
        <v>2018</v>
      </c>
      <c r="U1106" s="68" t="s">
        <v>78</v>
      </c>
      <c r="V1106" s="74" t="s">
        <v>118</v>
      </c>
      <c r="W1106" s="38">
        <v>261</v>
      </c>
      <c r="X1106" s="38">
        <v>66</v>
      </c>
      <c r="Y1106" s="179">
        <v>25.287356321839098</v>
      </c>
      <c r="AO1106" s="32">
        <v>2025</v>
      </c>
      <c r="AP1106" s="48" t="s">
        <v>67</v>
      </c>
      <c r="AQ1106" s="61">
        <v>699</v>
      </c>
      <c r="AR1106" s="61">
        <v>400</v>
      </c>
      <c r="AS1106" s="36">
        <v>11.25</v>
      </c>
    </row>
    <row r="1107" spans="2:45" x14ac:dyDescent="0.25">
      <c r="B1107" s="82"/>
      <c r="C1107" s="68"/>
      <c r="D1107" s="61"/>
      <c r="E1107" s="148"/>
      <c r="F1107" s="149"/>
      <c r="G1107" s="150"/>
      <c r="T1107" s="82">
        <v>2018</v>
      </c>
      <c r="U1107" s="68" t="s">
        <v>78</v>
      </c>
      <c r="V1107" s="74" t="s">
        <v>919</v>
      </c>
      <c r="W1107" s="38">
        <v>332</v>
      </c>
      <c r="X1107" s="38">
        <v>45</v>
      </c>
      <c r="Y1107" s="179">
        <v>13.554216867469901</v>
      </c>
      <c r="AO1107" s="32">
        <v>2025</v>
      </c>
      <c r="AP1107" s="48" t="s">
        <v>22</v>
      </c>
      <c r="AQ1107" s="61">
        <v>488</v>
      </c>
      <c r="AR1107" s="61">
        <v>435</v>
      </c>
      <c r="AS1107" s="36">
        <v>10.3448275862069</v>
      </c>
    </row>
    <row r="1108" spans="2:45" x14ac:dyDescent="0.25">
      <c r="B1108" s="82"/>
      <c r="C1108" s="68"/>
      <c r="D1108" s="61"/>
      <c r="E1108" s="148"/>
      <c r="F1108" s="149"/>
      <c r="G1108" s="150"/>
      <c r="T1108" s="82">
        <v>2018</v>
      </c>
      <c r="U1108" s="68" t="s">
        <v>79</v>
      </c>
      <c r="V1108" s="74" t="s">
        <v>118</v>
      </c>
      <c r="W1108" s="38">
        <v>46</v>
      </c>
      <c r="X1108" s="38">
        <v>10</v>
      </c>
      <c r="Y1108" s="179">
        <v>21.739130434782599</v>
      </c>
      <c r="AO1108" s="32">
        <v>2025</v>
      </c>
      <c r="AP1108" s="48" t="s">
        <v>68</v>
      </c>
      <c r="AQ1108" s="61">
        <v>210</v>
      </c>
      <c r="AR1108" s="61">
        <v>435</v>
      </c>
      <c r="AS1108" s="36">
        <v>12.8735632183908</v>
      </c>
    </row>
    <row r="1109" spans="2:45" x14ac:dyDescent="0.25">
      <c r="B1109" s="82"/>
      <c r="C1109" s="68"/>
      <c r="D1109" s="61"/>
      <c r="E1109" s="148"/>
      <c r="F1109" s="149"/>
      <c r="G1109" s="150"/>
      <c r="T1109" s="82">
        <v>2018</v>
      </c>
      <c r="U1109" s="68" t="s">
        <v>79</v>
      </c>
      <c r="V1109" s="74" t="s">
        <v>919</v>
      </c>
      <c r="W1109" s="38">
        <v>79</v>
      </c>
      <c r="X1109" s="38">
        <v>8</v>
      </c>
      <c r="Y1109" s="179">
        <v>10.126582278480999</v>
      </c>
      <c r="AO1109" s="32">
        <v>2025</v>
      </c>
      <c r="AP1109" s="48" t="s">
        <v>90</v>
      </c>
      <c r="AQ1109" s="61">
        <v>400</v>
      </c>
      <c r="AR1109" s="61">
        <v>599</v>
      </c>
      <c r="AS1109" s="36">
        <v>17.529215358931602</v>
      </c>
    </row>
    <row r="1110" spans="2:45" x14ac:dyDescent="0.25">
      <c r="B1110" s="82"/>
      <c r="C1110" s="68"/>
      <c r="D1110" s="61"/>
      <c r="E1110" s="148"/>
      <c r="F1110" s="149"/>
      <c r="G1110" s="150"/>
      <c r="T1110" s="82">
        <v>2018</v>
      </c>
      <c r="U1110" s="68" t="s">
        <v>80</v>
      </c>
      <c r="V1110" s="74" t="s">
        <v>118</v>
      </c>
      <c r="W1110" s="38">
        <v>93</v>
      </c>
      <c r="X1110" s="38">
        <v>23</v>
      </c>
      <c r="Y1110" s="179">
        <v>24.731182795698899</v>
      </c>
      <c r="AO1110" s="32">
        <v>2025</v>
      </c>
      <c r="AP1110" s="48" t="s">
        <v>23</v>
      </c>
      <c r="AQ1110" s="61">
        <v>435</v>
      </c>
      <c r="AR1110" s="61">
        <v>303</v>
      </c>
      <c r="AS1110" s="36">
        <v>13.5313531353135</v>
      </c>
    </row>
    <row r="1111" spans="2:45" x14ac:dyDescent="0.25">
      <c r="B1111" s="82"/>
      <c r="C1111" s="68"/>
      <c r="D1111" s="61"/>
      <c r="E1111" s="148"/>
      <c r="F1111" s="149"/>
      <c r="G1111" s="150"/>
      <c r="T1111" s="82">
        <v>2018</v>
      </c>
      <c r="U1111" s="68" t="s">
        <v>80</v>
      </c>
      <c r="V1111" s="74" t="s">
        <v>919</v>
      </c>
      <c r="W1111" s="38">
        <v>134</v>
      </c>
      <c r="X1111" s="38">
        <v>17</v>
      </c>
      <c r="Y1111" s="179">
        <v>12.686567164179101</v>
      </c>
      <c r="AO1111" s="32">
        <v>2025</v>
      </c>
      <c r="AP1111" s="48" t="s">
        <v>38</v>
      </c>
      <c r="AQ1111" s="61">
        <v>435</v>
      </c>
      <c r="AR1111" s="61">
        <v>278</v>
      </c>
      <c r="AS1111" s="36">
        <v>14.3884892086331</v>
      </c>
    </row>
    <row r="1112" spans="2:45" x14ac:dyDescent="0.25">
      <c r="B1112" s="82"/>
      <c r="C1112" s="68"/>
      <c r="D1112" s="61"/>
      <c r="E1112" s="148"/>
      <c r="F1112" s="149"/>
      <c r="G1112" s="150"/>
      <c r="T1112" s="82">
        <v>2018</v>
      </c>
      <c r="U1112" s="68" t="s">
        <v>81</v>
      </c>
      <c r="V1112" s="74" t="s">
        <v>118</v>
      </c>
      <c r="W1112" s="38">
        <v>60</v>
      </c>
      <c r="X1112" s="38">
        <v>10</v>
      </c>
      <c r="Y1112" s="179">
        <v>16.6666666666667</v>
      </c>
      <c r="AO1112" s="32">
        <v>2025</v>
      </c>
      <c r="AP1112" s="48" t="s">
        <v>24</v>
      </c>
      <c r="AQ1112" s="61">
        <v>599</v>
      </c>
      <c r="AR1112" s="61">
        <v>656</v>
      </c>
      <c r="AS1112" s="36">
        <v>12.5</v>
      </c>
    </row>
    <row r="1113" spans="2:45" x14ac:dyDescent="0.25">
      <c r="B1113" s="82"/>
      <c r="C1113" s="68"/>
      <c r="D1113" s="61"/>
      <c r="E1113" s="148"/>
      <c r="F1113" s="149"/>
      <c r="G1113" s="150"/>
      <c r="T1113" s="82">
        <v>2018</v>
      </c>
      <c r="U1113" s="68" t="s">
        <v>81</v>
      </c>
      <c r="V1113" s="74" t="s">
        <v>919</v>
      </c>
      <c r="W1113" s="38">
        <v>94</v>
      </c>
      <c r="X1113" s="38">
        <v>9</v>
      </c>
      <c r="Y1113" s="179">
        <v>9.5744680851063908</v>
      </c>
      <c r="AO1113" s="32">
        <v>2025</v>
      </c>
      <c r="AP1113" s="48" t="s">
        <v>25</v>
      </c>
      <c r="AQ1113" s="61">
        <v>303</v>
      </c>
      <c r="AR1113" s="61">
        <v>293</v>
      </c>
      <c r="AS1113" s="36">
        <v>14.334470989761099</v>
      </c>
    </row>
    <row r="1114" spans="2:45" x14ac:dyDescent="0.25">
      <c r="B1114" s="82"/>
      <c r="C1114" s="68"/>
      <c r="D1114" s="61"/>
      <c r="E1114" s="148"/>
      <c r="F1114" s="149"/>
      <c r="G1114" s="150"/>
      <c r="T1114" s="82">
        <v>2018</v>
      </c>
      <c r="U1114" s="68" t="s">
        <v>52</v>
      </c>
      <c r="V1114" s="74" t="s">
        <v>118</v>
      </c>
      <c r="W1114" s="38">
        <v>73</v>
      </c>
      <c r="X1114" s="38">
        <v>21</v>
      </c>
      <c r="Y1114" s="179">
        <v>28.7671232876712</v>
      </c>
      <c r="AO1114" s="32">
        <v>2025</v>
      </c>
      <c r="AP1114" s="48" t="s">
        <v>39</v>
      </c>
      <c r="AQ1114" s="61">
        <v>278</v>
      </c>
      <c r="AR1114" s="61">
        <v>564</v>
      </c>
      <c r="AS1114" s="36">
        <v>20.035460992907801</v>
      </c>
    </row>
    <row r="1115" spans="2:45" x14ac:dyDescent="0.25">
      <c r="B1115" s="82"/>
      <c r="C1115" s="68"/>
      <c r="D1115" s="61"/>
      <c r="E1115" s="148"/>
      <c r="F1115" s="149"/>
      <c r="G1115" s="150"/>
      <c r="T1115" s="82">
        <v>2018</v>
      </c>
      <c r="U1115" s="68" t="s">
        <v>52</v>
      </c>
      <c r="V1115" s="74" t="s">
        <v>919</v>
      </c>
      <c r="W1115" s="38">
        <v>71</v>
      </c>
      <c r="X1115" s="38">
        <v>10</v>
      </c>
      <c r="Y1115" s="179">
        <v>14.084507042253501</v>
      </c>
      <c r="AO1115" s="32">
        <v>2025</v>
      </c>
      <c r="AP1115" s="48" t="s">
        <v>26</v>
      </c>
      <c r="AQ1115" s="61">
        <v>656</v>
      </c>
      <c r="AR1115" s="61">
        <v>428</v>
      </c>
      <c r="AS1115" s="36">
        <v>13.5514018691589</v>
      </c>
    </row>
    <row r="1116" spans="2:45" x14ac:dyDescent="0.25">
      <c r="B1116" s="82"/>
      <c r="C1116" s="68"/>
      <c r="D1116" s="61"/>
      <c r="E1116" s="148"/>
      <c r="F1116" s="149"/>
      <c r="G1116" s="150"/>
      <c r="T1116" s="82">
        <v>2018</v>
      </c>
      <c r="U1116" s="68" t="s">
        <v>98</v>
      </c>
      <c r="V1116" s="74" t="s">
        <v>118</v>
      </c>
      <c r="W1116" s="38">
        <v>250</v>
      </c>
      <c r="X1116" s="38">
        <v>72</v>
      </c>
      <c r="Y1116" s="179">
        <v>28.8</v>
      </c>
      <c r="AO1116" s="32">
        <v>2025</v>
      </c>
      <c r="AP1116" s="48" t="s">
        <v>58</v>
      </c>
      <c r="AQ1116" s="61">
        <v>293</v>
      </c>
      <c r="AR1116" s="61">
        <v>436</v>
      </c>
      <c r="AS1116" s="36">
        <v>11.0091743119266</v>
      </c>
    </row>
    <row r="1117" spans="2:45" x14ac:dyDescent="0.25">
      <c r="B1117" s="82"/>
      <c r="C1117" s="68"/>
      <c r="D1117" s="61"/>
      <c r="E1117" s="148"/>
      <c r="F1117" s="149"/>
      <c r="G1117" s="150"/>
      <c r="T1117" s="82">
        <v>2018</v>
      </c>
      <c r="U1117" s="68" t="s">
        <v>98</v>
      </c>
      <c r="V1117" s="74" t="s">
        <v>919</v>
      </c>
      <c r="W1117" s="38">
        <v>313</v>
      </c>
      <c r="X1117" s="38">
        <v>42</v>
      </c>
      <c r="Y1117" s="179">
        <v>13.418530351437701</v>
      </c>
      <c r="AO1117" s="32">
        <v>2025</v>
      </c>
      <c r="AP1117" s="48" t="s">
        <v>69</v>
      </c>
      <c r="AQ1117" s="61">
        <v>564</v>
      </c>
      <c r="AR1117" s="61">
        <v>428</v>
      </c>
      <c r="AS1117" s="36">
        <v>13.0841121495327</v>
      </c>
    </row>
    <row r="1118" spans="2:45" x14ac:dyDescent="0.25">
      <c r="B1118" s="82"/>
      <c r="C1118" s="68"/>
      <c r="D1118" s="61"/>
      <c r="E1118" s="148"/>
      <c r="F1118" s="149"/>
      <c r="G1118" s="150"/>
      <c r="T1118" s="82">
        <v>2018</v>
      </c>
      <c r="U1118" s="68" t="s">
        <v>53</v>
      </c>
      <c r="V1118" s="74" t="s">
        <v>118</v>
      </c>
      <c r="W1118" s="38">
        <v>86</v>
      </c>
      <c r="X1118" s="38">
        <v>22</v>
      </c>
      <c r="Y1118" s="179">
        <v>25.581395348837201</v>
      </c>
      <c r="AO1118" s="32">
        <v>2025</v>
      </c>
      <c r="AP1118" s="48" t="s">
        <v>40</v>
      </c>
      <c r="AQ1118" s="61">
        <v>428</v>
      </c>
      <c r="AR1118" s="61">
        <v>413</v>
      </c>
      <c r="AS1118" s="36">
        <v>16.222760290556899</v>
      </c>
    </row>
    <row r="1119" spans="2:45" x14ac:dyDescent="0.25">
      <c r="B1119" s="82"/>
      <c r="C1119" s="68"/>
      <c r="D1119" s="61"/>
      <c r="E1119" s="148"/>
      <c r="F1119" s="149"/>
      <c r="G1119" s="150"/>
      <c r="T1119" s="82">
        <v>2018</v>
      </c>
      <c r="U1119" s="68" t="s">
        <v>53</v>
      </c>
      <c r="V1119" s="74" t="s">
        <v>919</v>
      </c>
      <c r="W1119" s="38">
        <v>146</v>
      </c>
      <c r="X1119" s="38">
        <v>13</v>
      </c>
      <c r="Y1119" s="179">
        <v>8.9041095890411004</v>
      </c>
      <c r="AO1119" s="32">
        <v>2025</v>
      </c>
      <c r="AP1119" s="48" t="s">
        <v>41</v>
      </c>
      <c r="AQ1119" s="61">
        <v>436</v>
      </c>
      <c r="AR1119" s="61">
        <v>607</v>
      </c>
      <c r="AS1119" s="36">
        <v>10.2141680395387</v>
      </c>
    </row>
    <row r="1120" spans="2:45" x14ac:dyDescent="0.25">
      <c r="B1120" s="82"/>
      <c r="C1120" s="68"/>
      <c r="D1120" s="61"/>
      <c r="E1120" s="148"/>
      <c r="F1120" s="149"/>
      <c r="G1120" s="150"/>
      <c r="T1120" s="82">
        <v>2018</v>
      </c>
      <c r="U1120" s="68" t="s">
        <v>99</v>
      </c>
      <c r="V1120" s="74" t="s">
        <v>118</v>
      </c>
      <c r="W1120" s="38">
        <v>225</v>
      </c>
      <c r="X1120" s="38">
        <v>73</v>
      </c>
      <c r="Y1120" s="179">
        <v>32.4444444444444</v>
      </c>
      <c r="AO1120" s="32">
        <v>2025</v>
      </c>
      <c r="AP1120" s="48" t="s">
        <v>27</v>
      </c>
      <c r="AQ1120" s="61">
        <v>428</v>
      </c>
      <c r="AR1120" s="61">
        <v>421</v>
      </c>
      <c r="AS1120" s="36">
        <v>13.0641330166271</v>
      </c>
    </row>
    <row r="1121" spans="2:45" x14ac:dyDescent="0.25">
      <c r="B1121" s="82"/>
      <c r="C1121" s="68"/>
      <c r="D1121" s="61"/>
      <c r="E1121" s="148"/>
      <c r="F1121" s="149"/>
      <c r="G1121" s="150"/>
      <c r="T1121" s="82">
        <v>2018</v>
      </c>
      <c r="U1121" s="68" t="s">
        <v>99</v>
      </c>
      <c r="V1121" s="74" t="s">
        <v>919</v>
      </c>
      <c r="W1121" s="38">
        <v>427</v>
      </c>
      <c r="X1121" s="38">
        <v>97</v>
      </c>
      <c r="Y1121" s="179">
        <v>22.716627634660401</v>
      </c>
      <c r="AO1121" s="32">
        <v>2025</v>
      </c>
      <c r="AP1121" s="48" t="s">
        <v>28</v>
      </c>
      <c r="AQ1121" s="61">
        <v>413</v>
      </c>
      <c r="AR1121" s="61">
        <v>391</v>
      </c>
      <c r="AS1121" s="36">
        <v>14.322250639386199</v>
      </c>
    </row>
    <row r="1122" spans="2:45" x14ac:dyDescent="0.25">
      <c r="B1122" s="82"/>
      <c r="C1122" s="68"/>
      <c r="D1122" s="61"/>
      <c r="E1122" s="148"/>
      <c r="F1122" s="149"/>
      <c r="G1122" s="150"/>
      <c r="T1122" s="82">
        <v>2018</v>
      </c>
      <c r="U1122" s="68" t="s">
        <v>64</v>
      </c>
      <c r="V1122" s="74" t="s">
        <v>118</v>
      </c>
      <c r="W1122" s="38">
        <v>147</v>
      </c>
      <c r="X1122" s="38">
        <v>26</v>
      </c>
      <c r="Y1122" s="179">
        <v>17.687074829932001</v>
      </c>
      <c r="AO1122" s="32">
        <v>2025</v>
      </c>
      <c r="AP1122" s="48" t="s">
        <v>29</v>
      </c>
      <c r="AQ1122" s="61">
        <v>607</v>
      </c>
      <c r="AR1122" s="61">
        <v>315</v>
      </c>
      <c r="AS1122" s="36">
        <v>14.603174603174599</v>
      </c>
    </row>
    <row r="1123" spans="2:45" x14ac:dyDescent="0.25">
      <c r="B1123" s="82"/>
      <c r="C1123" s="68"/>
      <c r="D1123" s="61"/>
      <c r="E1123" s="148"/>
      <c r="F1123" s="149"/>
      <c r="G1123" s="150"/>
      <c r="T1123" s="82">
        <v>2018</v>
      </c>
      <c r="U1123" s="68" t="s">
        <v>64</v>
      </c>
      <c r="V1123" s="74" t="s">
        <v>919</v>
      </c>
      <c r="W1123" s="38">
        <v>133</v>
      </c>
      <c r="X1123" s="38">
        <v>18</v>
      </c>
      <c r="Y1123" s="179">
        <v>13.533834586466201</v>
      </c>
      <c r="AO1123" s="32">
        <v>2025</v>
      </c>
      <c r="AP1123" s="48" t="s">
        <v>42</v>
      </c>
      <c r="AQ1123" s="61">
        <v>421</v>
      </c>
      <c r="AR1123" s="61">
        <v>222</v>
      </c>
      <c r="AS1123" s="36">
        <v>16.6666666666667</v>
      </c>
    </row>
    <row r="1124" spans="2:45" x14ac:dyDescent="0.25">
      <c r="B1124" s="82"/>
      <c r="C1124" s="68"/>
      <c r="D1124" s="61"/>
      <c r="E1124" s="148"/>
      <c r="F1124" s="149"/>
      <c r="G1124" s="150"/>
      <c r="T1124" s="82">
        <v>2018</v>
      </c>
      <c r="U1124" s="68" t="s">
        <v>100</v>
      </c>
      <c r="V1124" s="74" t="s">
        <v>118</v>
      </c>
      <c r="W1124" s="38">
        <v>169</v>
      </c>
      <c r="X1124" s="38">
        <v>73</v>
      </c>
      <c r="Y1124" s="179">
        <v>43.1952662721894</v>
      </c>
      <c r="AO1124" s="32">
        <v>2025</v>
      </c>
      <c r="AP1124" s="48" t="s">
        <v>30</v>
      </c>
      <c r="AQ1124" s="61">
        <v>391</v>
      </c>
      <c r="AR1124" s="61">
        <v>137</v>
      </c>
      <c r="AS1124" s="36">
        <v>14.5985401459854</v>
      </c>
    </row>
    <row r="1125" spans="2:45" x14ac:dyDescent="0.25">
      <c r="B1125" s="82"/>
      <c r="C1125" s="68"/>
      <c r="D1125" s="61"/>
      <c r="E1125" s="148"/>
      <c r="F1125" s="149"/>
      <c r="G1125" s="150"/>
      <c r="T1125" s="82">
        <v>2018</v>
      </c>
      <c r="U1125" s="68" t="s">
        <v>100</v>
      </c>
      <c r="V1125" s="74" t="s">
        <v>919</v>
      </c>
      <c r="W1125" s="38">
        <v>234</v>
      </c>
      <c r="X1125" s="38">
        <v>57</v>
      </c>
      <c r="Y1125" s="179">
        <v>24.3589743589744</v>
      </c>
      <c r="AO1125" s="32">
        <v>2025</v>
      </c>
      <c r="AP1125" s="48" t="s">
        <v>59</v>
      </c>
      <c r="AQ1125" s="61">
        <v>315</v>
      </c>
      <c r="AR1125" s="61">
        <v>240</v>
      </c>
      <c r="AS1125" s="36">
        <v>8.75</v>
      </c>
    </row>
    <row r="1126" spans="2:45" x14ac:dyDescent="0.25">
      <c r="B1126" s="82"/>
      <c r="C1126" s="68"/>
      <c r="D1126" s="61"/>
      <c r="E1126" s="148"/>
      <c r="F1126" s="149"/>
      <c r="G1126" s="150"/>
      <c r="T1126" s="82">
        <v>2018</v>
      </c>
      <c r="U1126" s="68" t="s">
        <v>35</v>
      </c>
      <c r="V1126" s="74" t="s">
        <v>118</v>
      </c>
      <c r="W1126" s="38">
        <v>162</v>
      </c>
      <c r="X1126" s="38">
        <v>43</v>
      </c>
      <c r="Y1126" s="179">
        <v>26.543209876543202</v>
      </c>
      <c r="AO1126" s="32">
        <v>2025</v>
      </c>
      <c r="AP1126" s="48" t="s">
        <v>70</v>
      </c>
      <c r="AQ1126" s="61">
        <v>222</v>
      </c>
      <c r="AR1126" s="61">
        <v>355</v>
      </c>
      <c r="AS1126" s="36">
        <v>12.6760563380282</v>
      </c>
    </row>
    <row r="1127" spans="2:45" x14ac:dyDescent="0.25">
      <c r="B1127" s="82"/>
      <c r="C1127" s="68"/>
      <c r="D1127" s="61"/>
      <c r="E1127" s="148"/>
      <c r="F1127" s="149"/>
      <c r="G1127" s="150"/>
      <c r="T1127" s="82">
        <v>2018</v>
      </c>
      <c r="U1127" s="68" t="s">
        <v>35</v>
      </c>
      <c r="V1127" s="74" t="s">
        <v>919</v>
      </c>
      <c r="W1127" s="38">
        <v>182</v>
      </c>
      <c r="X1127" s="38">
        <v>23</v>
      </c>
      <c r="Y1127" s="179">
        <v>12.6373626373626</v>
      </c>
      <c r="AO1127" s="32">
        <v>2025</v>
      </c>
      <c r="AP1127" s="48" t="s">
        <v>91</v>
      </c>
      <c r="AQ1127" s="61">
        <v>137</v>
      </c>
      <c r="AR1127" s="61">
        <v>267</v>
      </c>
      <c r="AS1127" s="36">
        <v>17.602996254681699</v>
      </c>
    </row>
    <row r="1128" spans="2:45" x14ac:dyDescent="0.25">
      <c r="B1128" s="82"/>
      <c r="C1128" s="68"/>
      <c r="D1128" s="61"/>
      <c r="E1128" s="148"/>
      <c r="F1128" s="149"/>
      <c r="G1128" s="150"/>
      <c r="T1128" s="82">
        <v>2018</v>
      </c>
      <c r="U1128" s="68" t="s">
        <v>36</v>
      </c>
      <c r="V1128" s="74" t="s">
        <v>118</v>
      </c>
      <c r="W1128" s="38">
        <v>28</v>
      </c>
      <c r="X1128" s="38">
        <v>9</v>
      </c>
      <c r="Y1128" s="179">
        <v>32.142857142857203</v>
      </c>
      <c r="AO1128" s="32">
        <v>2025</v>
      </c>
      <c r="AP1128" s="48" t="s">
        <v>92</v>
      </c>
      <c r="AQ1128" s="61">
        <v>240</v>
      </c>
      <c r="AR1128" s="61">
        <v>801</v>
      </c>
      <c r="AS1128" s="36">
        <v>14.856429463171001</v>
      </c>
    </row>
    <row r="1129" spans="2:45" x14ac:dyDescent="0.25">
      <c r="B1129" s="82"/>
      <c r="C1129" s="68"/>
      <c r="D1129" s="61"/>
      <c r="E1129" s="148"/>
      <c r="F1129" s="149"/>
      <c r="G1129" s="150"/>
      <c r="T1129" s="82">
        <v>2018</v>
      </c>
      <c r="U1129" s="68" t="s">
        <v>36</v>
      </c>
      <c r="V1129" s="74" t="s">
        <v>919</v>
      </c>
      <c r="W1129" s="38">
        <v>56</v>
      </c>
      <c r="X1129" s="38">
        <v>8</v>
      </c>
      <c r="Y1129" s="179">
        <v>14.285714285714301</v>
      </c>
      <c r="AO1129" s="32">
        <v>2025</v>
      </c>
      <c r="AP1129" s="48" t="s">
        <v>31</v>
      </c>
      <c r="AQ1129" s="61">
        <v>355</v>
      </c>
      <c r="AR1129" s="61">
        <v>2853</v>
      </c>
      <c r="AS1129" s="36">
        <v>14.7563967753242</v>
      </c>
    </row>
    <row r="1130" spans="2:45" x14ac:dyDescent="0.25">
      <c r="B1130" s="82"/>
      <c r="C1130" s="68"/>
      <c r="D1130" s="61"/>
      <c r="E1130" s="148"/>
      <c r="F1130" s="149"/>
      <c r="G1130" s="150"/>
      <c r="T1130" s="82">
        <v>2018</v>
      </c>
      <c r="U1130" s="68" t="s">
        <v>101</v>
      </c>
      <c r="V1130" s="74" t="s">
        <v>118</v>
      </c>
      <c r="W1130" s="38">
        <v>186</v>
      </c>
      <c r="X1130" s="38">
        <v>44</v>
      </c>
      <c r="Y1130" s="179">
        <v>23.655913978494599</v>
      </c>
      <c r="AO1130" s="32">
        <v>2025</v>
      </c>
      <c r="AP1130" s="48" t="s">
        <v>71</v>
      </c>
      <c r="AQ1130" s="61">
        <v>267</v>
      </c>
      <c r="AR1130" s="61">
        <v>391</v>
      </c>
      <c r="AS1130" s="36">
        <v>14.066496163682899</v>
      </c>
    </row>
    <row r="1131" spans="2:45" x14ac:dyDescent="0.25">
      <c r="B1131" s="82"/>
      <c r="C1131" s="68"/>
      <c r="D1131" s="61"/>
      <c r="E1131" s="148"/>
      <c r="F1131" s="149"/>
      <c r="G1131" s="150"/>
      <c r="T1131" s="82">
        <v>2018</v>
      </c>
      <c r="U1131" s="68" t="s">
        <v>101</v>
      </c>
      <c r="V1131" s="74" t="s">
        <v>919</v>
      </c>
      <c r="W1131" s="38">
        <v>202</v>
      </c>
      <c r="X1131" s="38">
        <v>31</v>
      </c>
      <c r="Y1131" s="179">
        <v>15.3465346534653</v>
      </c>
      <c r="AO1131" s="32">
        <v>2025</v>
      </c>
      <c r="AP1131" s="48" t="s">
        <v>93</v>
      </c>
      <c r="AQ1131" s="61">
        <v>801</v>
      </c>
      <c r="AR1131" s="61">
        <v>183</v>
      </c>
      <c r="AS1131" s="36">
        <v>18.5792349726776</v>
      </c>
    </row>
    <row r="1132" spans="2:45" x14ac:dyDescent="0.25">
      <c r="B1132" s="82"/>
      <c r="C1132" s="68"/>
      <c r="D1132" s="61"/>
      <c r="E1132" s="148"/>
      <c r="F1132" s="149"/>
      <c r="G1132" s="150"/>
      <c r="T1132" s="82">
        <v>2018</v>
      </c>
      <c r="U1132" s="68" t="s">
        <v>102</v>
      </c>
      <c r="V1132" s="74" t="s">
        <v>118</v>
      </c>
      <c r="W1132" s="38">
        <v>127</v>
      </c>
      <c r="X1132" s="38">
        <v>25</v>
      </c>
      <c r="Y1132" s="179">
        <v>19.685039370078702</v>
      </c>
      <c r="AO1132" s="32">
        <v>2025</v>
      </c>
      <c r="AP1132" s="48" t="s">
        <v>72</v>
      </c>
      <c r="AQ1132" s="61">
        <v>2853</v>
      </c>
      <c r="AR1132" s="61">
        <v>204</v>
      </c>
      <c r="AS1132" s="36">
        <v>10.7843137254902</v>
      </c>
    </row>
    <row r="1133" spans="2:45" x14ac:dyDescent="0.25">
      <c r="B1133" s="82"/>
      <c r="C1133" s="68"/>
      <c r="D1133" s="61"/>
      <c r="E1133" s="148"/>
      <c r="F1133" s="149"/>
      <c r="G1133" s="150"/>
      <c r="T1133" s="82">
        <v>2018</v>
      </c>
      <c r="U1133" s="68" t="s">
        <v>102</v>
      </c>
      <c r="V1133" s="74" t="s">
        <v>919</v>
      </c>
      <c r="W1133" s="38">
        <v>203</v>
      </c>
      <c r="X1133" s="38">
        <v>22</v>
      </c>
      <c r="Y1133" s="179">
        <v>10.837438423645301</v>
      </c>
      <c r="AO1133" s="32">
        <v>2025</v>
      </c>
      <c r="AP1133" s="48" t="s">
        <v>43</v>
      </c>
      <c r="AQ1133" s="61">
        <v>391</v>
      </c>
      <c r="AR1133" s="61">
        <v>123</v>
      </c>
      <c r="AS1133" s="36">
        <v>14.634146341463399</v>
      </c>
    </row>
    <row r="1134" spans="2:45" x14ac:dyDescent="0.25">
      <c r="B1134" s="82"/>
      <c r="C1134" s="68"/>
      <c r="D1134" s="61"/>
      <c r="E1134" s="148"/>
      <c r="F1134" s="149"/>
      <c r="G1134" s="150"/>
      <c r="T1134" s="82">
        <v>2018</v>
      </c>
      <c r="U1134" s="68" t="s">
        <v>103</v>
      </c>
      <c r="V1134" s="74" t="s">
        <v>118</v>
      </c>
      <c r="W1134" s="38">
        <v>350</v>
      </c>
      <c r="X1134" s="38">
        <v>79</v>
      </c>
      <c r="Y1134" s="179">
        <v>22.571428571428601</v>
      </c>
      <c r="AO1134" s="32">
        <v>2025</v>
      </c>
      <c r="AP1134" s="48" t="s">
        <v>73</v>
      </c>
      <c r="AQ1134" s="61">
        <v>183</v>
      </c>
      <c r="AR1134" s="61">
        <v>305</v>
      </c>
      <c r="AS1134" s="36">
        <v>16.721311475409799</v>
      </c>
    </row>
    <row r="1135" spans="2:45" x14ac:dyDescent="0.25">
      <c r="B1135" s="82"/>
      <c r="C1135" s="68"/>
      <c r="D1135" s="61"/>
      <c r="E1135" s="148"/>
      <c r="F1135" s="149"/>
      <c r="G1135" s="150"/>
      <c r="T1135" s="82">
        <v>2018</v>
      </c>
      <c r="U1135" s="68" t="s">
        <v>103</v>
      </c>
      <c r="V1135" s="74" t="s">
        <v>919</v>
      </c>
      <c r="W1135" s="38">
        <v>433</v>
      </c>
      <c r="X1135" s="38">
        <v>39</v>
      </c>
      <c r="Y1135" s="179">
        <v>9.0069284064665194</v>
      </c>
      <c r="AO1135" s="32">
        <v>2025</v>
      </c>
      <c r="AP1135" s="48" t="s">
        <v>32</v>
      </c>
      <c r="AQ1135" s="61">
        <v>204</v>
      </c>
      <c r="AR1135" s="61">
        <v>462</v>
      </c>
      <c r="AS1135" s="36">
        <v>16.017316017315999</v>
      </c>
    </row>
    <row r="1136" spans="2:45" x14ac:dyDescent="0.25">
      <c r="B1136" s="82"/>
      <c r="C1136" s="68"/>
      <c r="D1136" s="61"/>
      <c r="E1136" s="148"/>
      <c r="F1136" s="149"/>
      <c r="G1136" s="150"/>
      <c r="T1136" s="82">
        <v>2018</v>
      </c>
      <c r="U1136" s="68" t="s">
        <v>65</v>
      </c>
      <c r="V1136" s="74" t="s">
        <v>118</v>
      </c>
      <c r="W1136" s="38">
        <v>126</v>
      </c>
      <c r="X1136" s="38">
        <v>11</v>
      </c>
      <c r="Y1136" s="179">
        <v>8.7301587301587293</v>
      </c>
      <c r="AO1136" s="32">
        <v>2025</v>
      </c>
      <c r="AP1136" s="48" t="s">
        <v>60</v>
      </c>
      <c r="AQ1136" s="61">
        <v>123</v>
      </c>
      <c r="AR1136" s="61">
        <v>18</v>
      </c>
      <c r="AS1136" s="36" t="s">
        <v>137</v>
      </c>
    </row>
    <row r="1137" spans="2:45" x14ac:dyDescent="0.25">
      <c r="B1137" s="82"/>
      <c r="C1137" s="68"/>
      <c r="D1137" s="61"/>
      <c r="E1137" s="148"/>
      <c r="F1137" s="149"/>
      <c r="G1137" s="150"/>
      <c r="T1137" s="82">
        <v>2018</v>
      </c>
      <c r="U1137" s="68" t="s">
        <v>65</v>
      </c>
      <c r="V1137" s="74" t="s">
        <v>919</v>
      </c>
      <c r="W1137" s="38">
        <v>112</v>
      </c>
      <c r="X1137" s="38">
        <v>18</v>
      </c>
      <c r="Y1137" s="179">
        <v>16.071428571428601</v>
      </c>
      <c r="AO1137" s="32">
        <v>2025</v>
      </c>
      <c r="AP1137" s="48" t="s">
        <v>61</v>
      </c>
      <c r="AQ1137" s="61">
        <v>305</v>
      </c>
      <c r="AR1137" s="61">
        <v>282</v>
      </c>
      <c r="AS1137" s="36">
        <v>10.992907801418401</v>
      </c>
    </row>
    <row r="1138" spans="2:45" x14ac:dyDescent="0.25">
      <c r="B1138" s="82"/>
      <c r="C1138" s="68"/>
      <c r="D1138" s="61"/>
      <c r="E1138" s="148"/>
      <c r="F1138" s="149"/>
      <c r="G1138" s="150"/>
      <c r="T1138" s="82">
        <v>2018</v>
      </c>
      <c r="U1138" s="68" t="s">
        <v>54</v>
      </c>
      <c r="V1138" s="74" t="s">
        <v>118</v>
      </c>
      <c r="W1138" s="38">
        <v>297</v>
      </c>
      <c r="X1138" s="38">
        <v>74</v>
      </c>
      <c r="Y1138" s="179">
        <v>24.915824915824899</v>
      </c>
      <c r="AO1138" s="32">
        <v>2025</v>
      </c>
      <c r="AP1138" s="48" t="s">
        <v>94</v>
      </c>
      <c r="AQ1138" s="61">
        <v>462</v>
      </c>
      <c r="AR1138" s="61">
        <v>378</v>
      </c>
      <c r="AS1138" s="36">
        <v>13.492063492063499</v>
      </c>
    </row>
    <row r="1139" spans="2:45" x14ac:dyDescent="0.25">
      <c r="B1139" s="82"/>
      <c r="C1139" s="68"/>
      <c r="D1139" s="61"/>
      <c r="E1139" s="148"/>
      <c r="F1139" s="149"/>
      <c r="G1139" s="150"/>
      <c r="T1139" s="82">
        <v>2018</v>
      </c>
      <c r="U1139" s="68" t="s">
        <v>54</v>
      </c>
      <c r="V1139" s="74" t="s">
        <v>919</v>
      </c>
      <c r="W1139" s="38">
        <v>331</v>
      </c>
      <c r="X1139" s="38">
        <v>44</v>
      </c>
      <c r="Y1139" s="179">
        <v>13.2930513595166</v>
      </c>
      <c r="AO1139" s="32">
        <v>2025</v>
      </c>
      <c r="AP1139" s="48" t="s">
        <v>62</v>
      </c>
      <c r="AQ1139" s="61">
        <v>18</v>
      </c>
      <c r="AR1139" s="61">
        <v>139</v>
      </c>
      <c r="AS1139" s="36">
        <v>13.6690647482014</v>
      </c>
    </row>
    <row r="1140" spans="2:45" x14ac:dyDescent="0.25">
      <c r="B1140" s="82"/>
      <c r="C1140" s="68"/>
      <c r="D1140" s="61"/>
      <c r="E1140" s="148"/>
      <c r="F1140" s="149"/>
      <c r="G1140" s="150"/>
      <c r="T1140" s="82">
        <v>2018</v>
      </c>
      <c r="U1140" s="68" t="s">
        <v>82</v>
      </c>
      <c r="V1140" s="74" t="s">
        <v>118</v>
      </c>
      <c r="W1140" s="38">
        <v>140</v>
      </c>
      <c r="X1140" s="38">
        <v>27</v>
      </c>
      <c r="Y1140" s="179">
        <v>19.285714285714299</v>
      </c>
      <c r="AO1140" s="32">
        <v>2025</v>
      </c>
      <c r="AP1140" s="48" t="s">
        <v>44</v>
      </c>
      <c r="AQ1140" s="61">
        <v>282</v>
      </c>
      <c r="AR1140" s="61">
        <v>222</v>
      </c>
      <c r="AS1140" s="36">
        <v>13.5135135135135</v>
      </c>
    </row>
    <row r="1141" spans="2:45" x14ac:dyDescent="0.25">
      <c r="B1141" s="82"/>
      <c r="C1141" s="68"/>
      <c r="D1141" s="61"/>
      <c r="E1141" s="148"/>
      <c r="F1141" s="149"/>
      <c r="G1141" s="150"/>
      <c r="T1141" s="82">
        <v>2018</v>
      </c>
      <c r="U1141" s="68" t="s">
        <v>82</v>
      </c>
      <c r="V1141" s="74" t="s">
        <v>919</v>
      </c>
      <c r="W1141" s="38">
        <v>130</v>
      </c>
      <c r="X1141" s="38">
        <v>22</v>
      </c>
      <c r="Y1141" s="179">
        <v>16.923076923076898</v>
      </c>
      <c r="AO1141" s="32">
        <v>2025</v>
      </c>
      <c r="AP1141" s="48" t="s">
        <v>95</v>
      </c>
      <c r="AQ1141" s="61">
        <v>378</v>
      </c>
      <c r="AR1141" s="61">
        <v>280</v>
      </c>
      <c r="AS1141" s="36">
        <v>16.785714285714299</v>
      </c>
    </row>
    <row r="1142" spans="2:45" x14ac:dyDescent="0.25">
      <c r="B1142" s="82"/>
      <c r="C1142" s="68"/>
      <c r="D1142" s="61"/>
      <c r="E1142" s="148"/>
      <c r="F1142" s="149"/>
      <c r="G1142" s="150"/>
      <c r="T1142" s="82">
        <v>2018</v>
      </c>
      <c r="U1142" s="68" t="s">
        <v>104</v>
      </c>
      <c r="V1142" s="74" t="s">
        <v>118</v>
      </c>
      <c r="W1142" s="38">
        <v>44</v>
      </c>
      <c r="X1142" s="38">
        <v>9</v>
      </c>
      <c r="Y1142" s="179">
        <v>20.454545454545499</v>
      </c>
      <c r="AO1142" s="32">
        <v>2025</v>
      </c>
      <c r="AP1142" s="48" t="s">
        <v>96</v>
      </c>
      <c r="AQ1142" s="61">
        <v>139</v>
      </c>
      <c r="AR1142" s="61">
        <v>347</v>
      </c>
      <c r="AS1142" s="36">
        <v>15.850144092219001</v>
      </c>
    </row>
    <row r="1143" spans="2:45" x14ac:dyDescent="0.25">
      <c r="B1143" s="82"/>
      <c r="C1143" s="68"/>
      <c r="D1143" s="61"/>
      <c r="E1143" s="148"/>
      <c r="F1143" s="149"/>
      <c r="G1143" s="150"/>
      <c r="T1143" s="82">
        <v>2018</v>
      </c>
      <c r="U1143" s="68" t="s">
        <v>104</v>
      </c>
      <c r="V1143" s="74" t="s">
        <v>919</v>
      </c>
      <c r="W1143" s="38">
        <v>34</v>
      </c>
      <c r="X1143" s="38" t="s">
        <v>137</v>
      </c>
      <c r="Y1143" s="179" t="s">
        <v>137</v>
      </c>
      <c r="AO1143" s="32">
        <v>2025</v>
      </c>
      <c r="AP1143" s="48" t="s">
        <v>74</v>
      </c>
      <c r="AQ1143" s="61">
        <v>222</v>
      </c>
      <c r="AR1143" s="61">
        <v>565</v>
      </c>
      <c r="AS1143" s="36">
        <v>11.3274336283186</v>
      </c>
    </row>
    <row r="1144" spans="2:45" x14ac:dyDescent="0.25">
      <c r="B1144" s="82"/>
      <c r="C1144" s="68"/>
      <c r="D1144" s="61"/>
      <c r="E1144" s="148"/>
      <c r="F1144" s="149"/>
      <c r="G1144" s="150"/>
      <c r="T1144" s="82">
        <v>2018</v>
      </c>
      <c r="U1144" s="68" t="s">
        <v>83</v>
      </c>
      <c r="V1144" s="74" t="s">
        <v>118</v>
      </c>
      <c r="W1144" s="38">
        <v>183</v>
      </c>
      <c r="X1144" s="38">
        <v>69</v>
      </c>
      <c r="Y1144" s="179">
        <v>37.7049180327869</v>
      </c>
      <c r="AO1144" s="32">
        <v>2025</v>
      </c>
      <c r="AP1144" s="48" t="s">
        <v>45</v>
      </c>
      <c r="AQ1144" s="61">
        <v>280</v>
      </c>
      <c r="AR1144" s="61">
        <v>167</v>
      </c>
      <c r="AS1144" s="36">
        <v>7.7844311377245496</v>
      </c>
    </row>
    <row r="1145" spans="2:45" x14ac:dyDescent="0.25">
      <c r="B1145" s="82"/>
      <c r="C1145" s="68"/>
      <c r="D1145" s="61"/>
      <c r="E1145" s="148"/>
      <c r="F1145" s="149"/>
      <c r="G1145" s="150"/>
      <c r="T1145" s="82">
        <v>2018</v>
      </c>
      <c r="U1145" s="68" t="s">
        <v>83</v>
      </c>
      <c r="V1145" s="74" t="s">
        <v>919</v>
      </c>
      <c r="W1145" s="38">
        <v>260</v>
      </c>
      <c r="X1145" s="38">
        <v>62</v>
      </c>
      <c r="Y1145" s="179">
        <v>23.846153846153801</v>
      </c>
      <c r="AO1145" s="32">
        <v>2025</v>
      </c>
      <c r="AP1145" s="48" t="s">
        <v>97</v>
      </c>
      <c r="AQ1145" s="61">
        <v>347</v>
      </c>
      <c r="AR1145" s="61">
        <v>1710</v>
      </c>
      <c r="AS1145" s="36">
        <v>16.608187134502899</v>
      </c>
    </row>
    <row r="1146" spans="2:45" x14ac:dyDescent="0.25">
      <c r="B1146" s="82"/>
      <c r="C1146" s="68"/>
      <c r="D1146" s="61"/>
      <c r="E1146" s="148"/>
      <c r="F1146" s="149"/>
      <c r="G1146" s="150"/>
      <c r="T1146" s="82">
        <v>2018</v>
      </c>
      <c r="U1146" s="68" t="s">
        <v>55</v>
      </c>
      <c r="V1146" s="74" t="s">
        <v>118</v>
      </c>
      <c r="W1146" s="38">
        <v>576</v>
      </c>
      <c r="X1146" s="38">
        <v>90</v>
      </c>
      <c r="Y1146" s="179">
        <v>15.625</v>
      </c>
      <c r="AO1146" s="32">
        <v>2025</v>
      </c>
      <c r="AP1146" s="48" t="s">
        <v>75</v>
      </c>
      <c r="AQ1146" s="61">
        <v>565</v>
      </c>
      <c r="AR1146" s="61">
        <v>300</v>
      </c>
      <c r="AS1146" s="36">
        <v>12.3333333333333</v>
      </c>
    </row>
    <row r="1147" spans="2:45" x14ac:dyDescent="0.25">
      <c r="B1147" s="82"/>
      <c r="C1147" s="68"/>
      <c r="D1147" s="61"/>
      <c r="E1147" s="148"/>
      <c r="F1147" s="149"/>
      <c r="G1147" s="150"/>
      <c r="T1147" s="82">
        <v>2018</v>
      </c>
      <c r="U1147" s="68" t="s">
        <v>55</v>
      </c>
      <c r="V1147" s="74" t="s">
        <v>919</v>
      </c>
      <c r="W1147" s="38">
        <v>559</v>
      </c>
      <c r="X1147" s="38">
        <v>49</v>
      </c>
      <c r="Y1147" s="179">
        <v>8.7656529516994706</v>
      </c>
      <c r="AO1147" s="32">
        <v>2025</v>
      </c>
      <c r="AP1147" s="48" t="s">
        <v>46</v>
      </c>
      <c r="AQ1147" s="61">
        <v>167</v>
      </c>
      <c r="AR1147" s="61">
        <v>639</v>
      </c>
      <c r="AS1147" s="36">
        <v>13.4585289514867</v>
      </c>
    </row>
    <row r="1148" spans="2:45" x14ac:dyDescent="0.25">
      <c r="B1148" s="82"/>
      <c r="C1148" s="68"/>
      <c r="D1148" s="61"/>
      <c r="E1148" s="148"/>
      <c r="F1148" s="149"/>
      <c r="G1148" s="150"/>
      <c r="T1148" s="82">
        <v>2018</v>
      </c>
      <c r="U1148" s="68" t="s">
        <v>110</v>
      </c>
      <c r="V1148" s="74" t="s">
        <v>118</v>
      </c>
      <c r="W1148" s="38">
        <v>955</v>
      </c>
      <c r="X1148" s="38">
        <v>242</v>
      </c>
      <c r="Y1148" s="179">
        <v>25.340314136125698</v>
      </c>
      <c r="AO1148" s="32">
        <v>2025</v>
      </c>
      <c r="AP1148" s="48" t="s">
        <v>63</v>
      </c>
      <c r="AQ1148" s="61">
        <v>1710</v>
      </c>
      <c r="AR1148" s="61">
        <v>218</v>
      </c>
      <c r="AS1148" s="36">
        <v>8.7155963302752308</v>
      </c>
    </row>
    <row r="1149" spans="2:45" x14ac:dyDescent="0.25">
      <c r="B1149" s="82"/>
      <c r="C1149" s="68"/>
      <c r="D1149" s="61"/>
      <c r="E1149" s="148"/>
      <c r="F1149" s="149"/>
      <c r="G1149" s="150"/>
      <c r="T1149" s="82">
        <v>2018</v>
      </c>
      <c r="U1149" s="68" t="s">
        <v>110</v>
      </c>
      <c r="V1149" s="74" t="s">
        <v>919</v>
      </c>
      <c r="W1149" s="38">
        <v>834</v>
      </c>
      <c r="X1149" s="38">
        <v>89</v>
      </c>
      <c r="Y1149" s="179">
        <v>10.6714628297362</v>
      </c>
      <c r="AO1149" s="32">
        <v>2025</v>
      </c>
      <c r="AP1149" s="48" t="s">
        <v>47</v>
      </c>
      <c r="AQ1149" s="61">
        <v>300</v>
      </c>
      <c r="AR1149" s="61">
        <v>345</v>
      </c>
      <c r="AS1149" s="36">
        <v>21.449275362318801</v>
      </c>
    </row>
    <row r="1150" spans="2:45" x14ac:dyDescent="0.25">
      <c r="B1150" s="82"/>
      <c r="C1150" s="68"/>
      <c r="D1150" s="61"/>
      <c r="E1150" s="148"/>
      <c r="F1150" s="149"/>
      <c r="G1150" s="150"/>
      <c r="T1150" s="82">
        <v>2019</v>
      </c>
      <c r="U1150" s="68" t="s">
        <v>8</v>
      </c>
      <c r="V1150" s="74" t="s">
        <v>118</v>
      </c>
      <c r="W1150" s="38">
        <v>66</v>
      </c>
      <c r="X1150" s="38">
        <v>27</v>
      </c>
      <c r="Y1150" s="179">
        <v>40.909090909090899</v>
      </c>
      <c r="AO1150" s="32">
        <v>2025</v>
      </c>
      <c r="AP1150" s="48" t="s">
        <v>76</v>
      </c>
      <c r="AQ1150" s="61">
        <v>639</v>
      </c>
      <c r="AR1150" s="61">
        <v>216</v>
      </c>
      <c r="AS1150" s="36">
        <v>17.129629629629601</v>
      </c>
    </row>
    <row r="1151" spans="2:45" x14ac:dyDescent="0.25">
      <c r="B1151" s="82"/>
      <c r="C1151" s="68"/>
      <c r="D1151" s="61"/>
      <c r="E1151" s="148"/>
      <c r="F1151" s="149"/>
      <c r="G1151" s="150"/>
      <c r="T1151" s="82">
        <v>2019</v>
      </c>
      <c r="U1151" s="68" t="s">
        <v>8</v>
      </c>
      <c r="V1151" s="74" t="s">
        <v>919</v>
      </c>
      <c r="W1151" s="38">
        <v>96</v>
      </c>
      <c r="X1151" s="38">
        <v>15</v>
      </c>
      <c r="Y1151" s="179">
        <v>15.625</v>
      </c>
      <c r="AO1151" s="32">
        <v>2025</v>
      </c>
      <c r="AP1151" s="48" t="s">
        <v>77</v>
      </c>
      <c r="AQ1151" s="61">
        <v>218</v>
      </c>
      <c r="AR1151" s="61">
        <v>681</v>
      </c>
      <c r="AS1151" s="36">
        <v>10.4258443465492</v>
      </c>
    </row>
    <row r="1152" spans="2:45" x14ac:dyDescent="0.25">
      <c r="B1152" s="82"/>
      <c r="C1152" s="68"/>
      <c r="D1152" s="61"/>
      <c r="E1152" s="148"/>
      <c r="F1152" s="149"/>
      <c r="G1152" s="150"/>
      <c r="T1152" s="82">
        <v>2019</v>
      </c>
      <c r="U1152" s="68" t="s">
        <v>9</v>
      </c>
      <c r="V1152" s="74" t="s">
        <v>118</v>
      </c>
      <c r="W1152" s="38">
        <v>77</v>
      </c>
      <c r="X1152" s="38">
        <v>23</v>
      </c>
      <c r="Y1152" s="179">
        <v>29.870129870129901</v>
      </c>
      <c r="AO1152" s="32">
        <v>2025</v>
      </c>
      <c r="AP1152" s="48" t="s">
        <v>33</v>
      </c>
      <c r="AQ1152" s="61">
        <v>345</v>
      </c>
      <c r="AR1152" s="61">
        <v>559</v>
      </c>
      <c r="AS1152" s="36">
        <v>12.701252236136</v>
      </c>
    </row>
    <row r="1153" spans="2:45" x14ac:dyDescent="0.25">
      <c r="B1153" s="82"/>
      <c r="C1153" s="68"/>
      <c r="D1153" s="61"/>
      <c r="E1153" s="148"/>
      <c r="F1153" s="149"/>
      <c r="G1153" s="150"/>
      <c r="T1153" s="82">
        <v>2019</v>
      </c>
      <c r="U1153" s="68" t="s">
        <v>9</v>
      </c>
      <c r="V1153" s="74" t="s">
        <v>919</v>
      </c>
      <c r="W1153" s="38">
        <v>98</v>
      </c>
      <c r="X1153" s="38">
        <v>7</v>
      </c>
      <c r="Y1153" s="179">
        <v>7.1428571428571397</v>
      </c>
      <c r="AO1153" s="32">
        <v>2025</v>
      </c>
      <c r="AP1153" s="48" t="s">
        <v>34</v>
      </c>
      <c r="AQ1153" s="61">
        <v>216</v>
      </c>
      <c r="AR1153" s="61">
        <v>348</v>
      </c>
      <c r="AS1153" s="36">
        <v>15.517241379310301</v>
      </c>
    </row>
    <row r="1154" spans="2:45" x14ac:dyDescent="0.25">
      <c r="B1154" s="82"/>
      <c r="C1154" s="68"/>
      <c r="D1154" s="61"/>
      <c r="E1154" s="148"/>
      <c r="F1154" s="149"/>
      <c r="G1154" s="150"/>
      <c r="T1154" s="82">
        <v>2019</v>
      </c>
      <c r="U1154" s="68" t="s">
        <v>84</v>
      </c>
      <c r="V1154" s="74" t="s">
        <v>118</v>
      </c>
      <c r="W1154" s="38">
        <v>144</v>
      </c>
      <c r="X1154" s="38">
        <v>23</v>
      </c>
      <c r="Y1154" s="179">
        <v>15.9722222222222</v>
      </c>
      <c r="AO1154" s="32">
        <v>2025</v>
      </c>
      <c r="AP1154" s="48" t="s">
        <v>48</v>
      </c>
      <c r="AQ1154" s="61">
        <v>681</v>
      </c>
      <c r="AR1154" s="61">
        <v>28</v>
      </c>
      <c r="AS1154" s="36" t="s">
        <v>137</v>
      </c>
    </row>
    <row r="1155" spans="2:45" x14ac:dyDescent="0.25">
      <c r="B1155" s="82"/>
      <c r="C1155" s="68"/>
      <c r="D1155" s="61"/>
      <c r="E1155" s="148"/>
      <c r="F1155" s="149"/>
      <c r="G1155" s="150"/>
      <c r="T1155" s="82">
        <v>2019</v>
      </c>
      <c r="U1155" s="68" t="s">
        <v>84</v>
      </c>
      <c r="V1155" s="74" t="s">
        <v>919</v>
      </c>
      <c r="W1155" s="38">
        <v>199</v>
      </c>
      <c r="X1155" s="38">
        <v>14</v>
      </c>
      <c r="Y1155" s="179">
        <v>7.0351758793969896</v>
      </c>
      <c r="AO1155" s="32">
        <v>2025</v>
      </c>
      <c r="AP1155" s="48" t="s">
        <v>49</v>
      </c>
      <c r="AQ1155" s="61">
        <v>559</v>
      </c>
      <c r="AR1155" s="61">
        <v>590</v>
      </c>
      <c r="AS1155" s="36">
        <v>15.5932203389831</v>
      </c>
    </row>
    <row r="1156" spans="2:45" x14ac:dyDescent="0.25">
      <c r="B1156" s="82"/>
      <c r="C1156" s="68"/>
      <c r="D1156" s="61"/>
      <c r="E1156" s="148"/>
      <c r="F1156" s="149"/>
      <c r="G1156" s="150"/>
      <c r="T1156" s="82">
        <v>2019</v>
      </c>
      <c r="U1156" s="68" t="s">
        <v>10</v>
      </c>
      <c r="V1156" s="74" t="s">
        <v>118</v>
      </c>
      <c r="W1156" s="38">
        <v>159</v>
      </c>
      <c r="X1156" s="38">
        <v>38</v>
      </c>
      <c r="Y1156" s="179">
        <v>23.899371069182401</v>
      </c>
      <c r="AO1156" s="32">
        <v>2025</v>
      </c>
      <c r="AP1156" s="48" t="s">
        <v>50</v>
      </c>
      <c r="AQ1156" s="61">
        <v>348</v>
      </c>
      <c r="AR1156" s="61">
        <v>376</v>
      </c>
      <c r="AS1156" s="36">
        <v>11.1702127659574</v>
      </c>
    </row>
    <row r="1157" spans="2:45" x14ac:dyDescent="0.25">
      <c r="B1157" s="82"/>
      <c r="C1157" s="68"/>
      <c r="D1157" s="61"/>
      <c r="E1157" s="148"/>
      <c r="F1157" s="149"/>
      <c r="G1157" s="150"/>
      <c r="T1157" s="82">
        <v>2019</v>
      </c>
      <c r="U1157" s="68" t="s">
        <v>10</v>
      </c>
      <c r="V1157" s="74" t="s">
        <v>919</v>
      </c>
      <c r="W1157" s="38">
        <v>237</v>
      </c>
      <c r="X1157" s="38">
        <v>26</v>
      </c>
      <c r="Y1157" s="179">
        <v>10.9704641350211</v>
      </c>
      <c r="AO1157" s="32">
        <v>2025</v>
      </c>
      <c r="AP1157" s="48" t="s">
        <v>51</v>
      </c>
      <c r="AQ1157" s="61">
        <v>28</v>
      </c>
      <c r="AR1157" s="61">
        <v>342</v>
      </c>
      <c r="AS1157" s="36">
        <v>15.4970760233918</v>
      </c>
    </row>
    <row r="1158" spans="2:45" x14ac:dyDescent="0.25">
      <c r="B1158" s="82"/>
      <c r="C1158" s="68"/>
      <c r="D1158" s="61"/>
      <c r="E1158" s="148"/>
      <c r="F1158" s="149"/>
      <c r="G1158" s="150"/>
      <c r="T1158" s="82">
        <v>2019</v>
      </c>
      <c r="U1158" s="68" t="s">
        <v>85</v>
      </c>
      <c r="V1158" s="74" t="s">
        <v>118</v>
      </c>
      <c r="W1158" s="38">
        <v>97</v>
      </c>
      <c r="X1158" s="38">
        <v>17</v>
      </c>
      <c r="Y1158" s="179">
        <v>17.525773195876301</v>
      </c>
      <c r="AO1158" s="32">
        <v>2025</v>
      </c>
      <c r="AP1158" s="48" t="s">
        <v>78</v>
      </c>
      <c r="AQ1158" s="61">
        <v>590</v>
      </c>
      <c r="AR1158" s="61">
        <v>561</v>
      </c>
      <c r="AS1158" s="36">
        <v>16.934046345811101</v>
      </c>
    </row>
    <row r="1159" spans="2:45" x14ac:dyDescent="0.25">
      <c r="B1159" s="82"/>
      <c r="C1159" s="68"/>
      <c r="D1159" s="61"/>
      <c r="E1159" s="148"/>
      <c r="F1159" s="149"/>
      <c r="G1159" s="150"/>
      <c r="T1159" s="82">
        <v>2019</v>
      </c>
      <c r="U1159" s="68" t="s">
        <v>85</v>
      </c>
      <c r="V1159" s="74" t="s">
        <v>919</v>
      </c>
      <c r="W1159" s="38">
        <v>95</v>
      </c>
      <c r="X1159" s="38">
        <v>7</v>
      </c>
      <c r="Y1159" s="179">
        <v>7.3684210526315796</v>
      </c>
      <c r="AO1159" s="32">
        <v>2025</v>
      </c>
      <c r="AP1159" s="48" t="s">
        <v>79</v>
      </c>
      <c r="AQ1159" s="61">
        <v>376</v>
      </c>
      <c r="AR1159" s="61">
        <v>203</v>
      </c>
      <c r="AS1159" s="36">
        <v>13.3004926108374</v>
      </c>
    </row>
    <row r="1160" spans="2:45" x14ac:dyDescent="0.25">
      <c r="B1160" s="82"/>
      <c r="C1160" s="68"/>
      <c r="D1160" s="61"/>
      <c r="E1160" s="148"/>
      <c r="F1160" s="149"/>
      <c r="G1160" s="150"/>
      <c r="T1160" s="82">
        <v>2019</v>
      </c>
      <c r="U1160" s="68" t="s">
        <v>11</v>
      </c>
      <c r="V1160" s="74" t="s">
        <v>118</v>
      </c>
      <c r="W1160" s="38">
        <v>175</v>
      </c>
      <c r="X1160" s="38">
        <v>50</v>
      </c>
      <c r="Y1160" s="179">
        <v>28.571428571428601</v>
      </c>
      <c r="AO1160" s="32">
        <v>2025</v>
      </c>
      <c r="AP1160" s="48" t="s">
        <v>80</v>
      </c>
      <c r="AQ1160" s="61">
        <v>342</v>
      </c>
      <c r="AR1160" s="61">
        <v>239</v>
      </c>
      <c r="AS1160" s="36">
        <v>15.899581589958199</v>
      </c>
    </row>
    <row r="1161" spans="2:45" x14ac:dyDescent="0.25">
      <c r="B1161" s="82"/>
      <c r="C1161" s="68"/>
      <c r="D1161" s="61"/>
      <c r="E1161" s="148"/>
      <c r="F1161" s="149"/>
      <c r="G1161" s="150"/>
      <c r="T1161" s="82">
        <v>2019</v>
      </c>
      <c r="U1161" s="68" t="s">
        <v>11</v>
      </c>
      <c r="V1161" s="74" t="s">
        <v>919</v>
      </c>
      <c r="W1161" s="38">
        <v>242</v>
      </c>
      <c r="X1161" s="38">
        <v>32</v>
      </c>
      <c r="Y1161" s="179">
        <v>13.223140495867799</v>
      </c>
      <c r="AO1161" s="32">
        <v>2025</v>
      </c>
      <c r="AP1161" s="48" t="s">
        <v>81</v>
      </c>
      <c r="AQ1161" s="61">
        <v>561</v>
      </c>
      <c r="AR1161" s="61">
        <v>194</v>
      </c>
      <c r="AS1161" s="36">
        <v>11.340206185567</v>
      </c>
    </row>
    <row r="1162" spans="2:45" x14ac:dyDescent="0.25">
      <c r="B1162" s="82"/>
      <c r="C1162" s="68"/>
      <c r="D1162" s="61"/>
      <c r="E1162" s="148"/>
      <c r="F1162" s="149"/>
      <c r="G1162" s="150"/>
      <c r="T1162" s="82">
        <v>2019</v>
      </c>
      <c r="U1162" s="68" t="s">
        <v>12</v>
      </c>
      <c r="V1162" s="74" t="s">
        <v>118</v>
      </c>
      <c r="W1162" s="38">
        <v>132</v>
      </c>
      <c r="X1162" s="38">
        <v>29</v>
      </c>
      <c r="Y1162" s="179">
        <v>21.969696969697001</v>
      </c>
      <c r="AO1162" s="32">
        <v>2025</v>
      </c>
      <c r="AP1162" s="48" t="s">
        <v>52</v>
      </c>
      <c r="AQ1162" s="61">
        <v>203</v>
      </c>
      <c r="AR1162" s="61">
        <v>169</v>
      </c>
      <c r="AS1162" s="36">
        <v>17.159763313609499</v>
      </c>
    </row>
    <row r="1163" spans="2:45" x14ac:dyDescent="0.25">
      <c r="B1163" s="82"/>
      <c r="C1163" s="68"/>
      <c r="D1163" s="61"/>
      <c r="E1163" s="148"/>
      <c r="F1163" s="149"/>
      <c r="G1163" s="150"/>
      <c r="T1163" s="82">
        <v>2019</v>
      </c>
      <c r="U1163" s="68" t="s">
        <v>12</v>
      </c>
      <c r="V1163" s="74" t="s">
        <v>919</v>
      </c>
      <c r="W1163" s="38">
        <v>157</v>
      </c>
      <c r="X1163" s="38">
        <v>23</v>
      </c>
      <c r="Y1163" s="179">
        <v>14.6496815286624</v>
      </c>
      <c r="AO1163" s="32">
        <v>2025</v>
      </c>
      <c r="AP1163" s="48" t="s">
        <v>98</v>
      </c>
      <c r="AQ1163" s="61">
        <v>239</v>
      </c>
      <c r="AR1163" s="61">
        <v>637</v>
      </c>
      <c r="AS1163" s="36">
        <v>15.6985871271586</v>
      </c>
    </row>
    <row r="1164" spans="2:45" x14ac:dyDescent="0.25">
      <c r="B1164" s="82"/>
      <c r="C1164" s="68"/>
      <c r="D1164" s="61"/>
      <c r="E1164" s="148"/>
      <c r="F1164" s="149"/>
      <c r="G1164" s="150"/>
      <c r="T1164" s="82">
        <v>2019</v>
      </c>
      <c r="U1164" s="68" t="s">
        <v>56</v>
      </c>
      <c r="V1164" s="74" t="s">
        <v>118</v>
      </c>
      <c r="W1164" s="38">
        <v>109</v>
      </c>
      <c r="X1164" s="38">
        <v>15</v>
      </c>
      <c r="Y1164" s="179">
        <v>13.7614678899083</v>
      </c>
      <c r="AO1164" s="32">
        <v>2025</v>
      </c>
      <c r="AP1164" s="48" t="s">
        <v>53</v>
      </c>
      <c r="AQ1164" s="61">
        <v>194</v>
      </c>
      <c r="AR1164" s="61">
        <v>315</v>
      </c>
      <c r="AS1164" s="36">
        <v>8.5714285714285694</v>
      </c>
    </row>
    <row r="1165" spans="2:45" x14ac:dyDescent="0.25">
      <c r="B1165" s="82"/>
      <c r="C1165" s="68"/>
      <c r="D1165" s="61"/>
      <c r="E1165" s="148"/>
      <c r="F1165" s="149"/>
      <c r="G1165" s="150"/>
      <c r="T1165" s="82">
        <v>2019</v>
      </c>
      <c r="U1165" s="68" t="s">
        <v>56</v>
      </c>
      <c r="V1165" s="74" t="s">
        <v>919</v>
      </c>
      <c r="W1165" s="38">
        <v>124</v>
      </c>
      <c r="X1165" s="38">
        <v>17</v>
      </c>
      <c r="Y1165" s="179">
        <v>13.709677419354801</v>
      </c>
      <c r="AO1165" s="32">
        <v>2025</v>
      </c>
      <c r="AP1165" s="48" t="s">
        <v>99</v>
      </c>
      <c r="AQ1165" s="61">
        <v>169</v>
      </c>
      <c r="AR1165" s="61">
        <v>782</v>
      </c>
      <c r="AS1165" s="36">
        <v>20.843989769821</v>
      </c>
    </row>
    <row r="1166" spans="2:45" x14ac:dyDescent="0.25">
      <c r="B1166" s="82"/>
      <c r="C1166" s="68"/>
      <c r="D1166" s="61"/>
      <c r="E1166" s="148"/>
      <c r="F1166" s="149"/>
      <c r="G1166" s="150"/>
      <c r="T1166" s="82">
        <v>2019</v>
      </c>
      <c r="U1166" s="68" t="s">
        <v>13</v>
      </c>
      <c r="V1166" s="74" t="s">
        <v>118</v>
      </c>
      <c r="W1166" s="38">
        <v>45</v>
      </c>
      <c r="X1166" s="38">
        <v>12</v>
      </c>
      <c r="Y1166" s="179">
        <v>26.6666666666667</v>
      </c>
      <c r="AO1166" s="32">
        <v>2025</v>
      </c>
      <c r="AP1166" s="48" t="s">
        <v>64</v>
      </c>
      <c r="AQ1166" s="61">
        <v>637</v>
      </c>
      <c r="AR1166" s="61">
        <v>311</v>
      </c>
      <c r="AS1166" s="36">
        <v>15.434083601286201</v>
      </c>
    </row>
    <row r="1167" spans="2:45" x14ac:dyDescent="0.25">
      <c r="B1167" s="82"/>
      <c r="C1167" s="68"/>
      <c r="D1167" s="61"/>
      <c r="E1167" s="148"/>
      <c r="F1167" s="149"/>
      <c r="G1167" s="150"/>
      <c r="T1167" s="82">
        <v>2019</v>
      </c>
      <c r="U1167" s="68" t="s">
        <v>13</v>
      </c>
      <c r="V1167" s="74" t="s">
        <v>919</v>
      </c>
      <c r="W1167" s="38">
        <v>72</v>
      </c>
      <c r="X1167" s="38">
        <v>10</v>
      </c>
      <c r="Y1167" s="179">
        <v>13.8888888888889</v>
      </c>
      <c r="AO1167" s="32">
        <v>2025</v>
      </c>
      <c r="AP1167" s="48" t="s">
        <v>100</v>
      </c>
      <c r="AQ1167" s="61">
        <v>315</v>
      </c>
      <c r="AR1167" s="61">
        <v>380</v>
      </c>
      <c r="AS1167" s="36">
        <v>21.315789473684202</v>
      </c>
    </row>
    <row r="1168" spans="2:45" x14ac:dyDescent="0.25">
      <c r="B1168" s="82"/>
      <c r="C1168" s="68"/>
      <c r="D1168" s="61"/>
      <c r="E1168" s="148"/>
      <c r="F1168" s="149"/>
      <c r="G1168" s="150"/>
      <c r="T1168" s="82">
        <v>2019</v>
      </c>
      <c r="U1168" s="68" t="s">
        <v>14</v>
      </c>
      <c r="V1168" s="74" t="s">
        <v>118</v>
      </c>
      <c r="W1168" s="38">
        <v>84</v>
      </c>
      <c r="X1168" s="38">
        <v>20</v>
      </c>
      <c r="Y1168" s="179">
        <v>23.8095238095238</v>
      </c>
      <c r="AO1168" s="32">
        <v>2025</v>
      </c>
      <c r="AP1168" s="48" t="s">
        <v>35</v>
      </c>
      <c r="AQ1168" s="61">
        <v>782</v>
      </c>
      <c r="AR1168" s="61">
        <v>351</v>
      </c>
      <c r="AS1168" s="36">
        <v>13.3903133903134</v>
      </c>
    </row>
    <row r="1169" spans="2:45" x14ac:dyDescent="0.25">
      <c r="B1169" s="82"/>
      <c r="C1169" s="68"/>
      <c r="D1169" s="61"/>
      <c r="E1169" s="148"/>
      <c r="F1169" s="149"/>
      <c r="G1169" s="150"/>
      <c r="T1169" s="82">
        <v>2019</v>
      </c>
      <c r="U1169" s="68" t="s">
        <v>14</v>
      </c>
      <c r="V1169" s="74" t="s">
        <v>919</v>
      </c>
      <c r="W1169" s="38">
        <v>135</v>
      </c>
      <c r="X1169" s="38">
        <v>16</v>
      </c>
      <c r="Y1169" s="179">
        <v>11.851851851851899</v>
      </c>
      <c r="AO1169" s="32">
        <v>2025</v>
      </c>
      <c r="AP1169" s="48" t="s">
        <v>36</v>
      </c>
      <c r="AQ1169" s="61">
        <v>311</v>
      </c>
      <c r="AR1169" s="61">
        <v>108</v>
      </c>
      <c r="AS1169" s="36">
        <v>10.185185185185199</v>
      </c>
    </row>
    <row r="1170" spans="2:45" x14ac:dyDescent="0.25">
      <c r="B1170" s="82"/>
      <c r="C1170" s="68"/>
      <c r="D1170" s="61"/>
      <c r="E1170" s="148"/>
      <c r="F1170" s="149"/>
      <c r="G1170" s="150"/>
      <c r="T1170" s="82">
        <v>2019</v>
      </c>
      <c r="U1170" s="68" t="s">
        <v>86</v>
      </c>
      <c r="V1170" s="74" t="s">
        <v>118</v>
      </c>
      <c r="W1170" s="38">
        <v>437</v>
      </c>
      <c r="X1170" s="38">
        <v>94</v>
      </c>
      <c r="Y1170" s="179">
        <v>21.510297482837501</v>
      </c>
      <c r="AO1170" s="32">
        <v>2025</v>
      </c>
      <c r="AP1170" s="48" t="s">
        <v>101</v>
      </c>
      <c r="AQ1170" s="61">
        <v>351</v>
      </c>
      <c r="AR1170" s="61">
        <v>364</v>
      </c>
      <c r="AS1170" s="36">
        <v>17.032967032967001</v>
      </c>
    </row>
    <row r="1171" spans="2:45" x14ac:dyDescent="0.25">
      <c r="B1171" s="82"/>
      <c r="C1171" s="68"/>
      <c r="D1171" s="61"/>
      <c r="E1171" s="148"/>
      <c r="F1171" s="149"/>
      <c r="G1171" s="150"/>
      <c r="T1171" s="82">
        <v>2019</v>
      </c>
      <c r="U1171" s="68" t="s">
        <v>86</v>
      </c>
      <c r="V1171" s="74" t="s">
        <v>919</v>
      </c>
      <c r="W1171" s="38">
        <v>587</v>
      </c>
      <c r="X1171" s="38">
        <v>67</v>
      </c>
      <c r="Y1171" s="179">
        <v>11.413969335604801</v>
      </c>
      <c r="AO1171" s="32">
        <v>2025</v>
      </c>
      <c r="AP1171" s="48" t="s">
        <v>102</v>
      </c>
      <c r="AQ1171" s="61">
        <v>380</v>
      </c>
      <c r="AR1171" s="61">
        <v>315</v>
      </c>
      <c r="AS1171" s="36">
        <v>19.047619047619101</v>
      </c>
    </row>
    <row r="1172" spans="2:45" x14ac:dyDescent="0.25">
      <c r="B1172" s="82"/>
      <c r="C1172" s="68"/>
      <c r="D1172" s="61"/>
      <c r="E1172" s="148"/>
      <c r="F1172" s="149"/>
      <c r="G1172" s="150"/>
      <c r="T1172" s="82">
        <v>2019</v>
      </c>
      <c r="U1172" s="68" t="s">
        <v>88</v>
      </c>
      <c r="V1172" s="74" t="s">
        <v>118</v>
      </c>
      <c r="W1172" s="38">
        <v>12</v>
      </c>
      <c r="X1172" s="38" t="s">
        <v>137</v>
      </c>
      <c r="Y1172" s="179" t="s">
        <v>137</v>
      </c>
      <c r="AO1172" s="32">
        <v>2025</v>
      </c>
      <c r="AP1172" s="48" t="s">
        <v>103</v>
      </c>
      <c r="AQ1172" s="61">
        <v>108</v>
      </c>
      <c r="AR1172" s="61">
        <v>918</v>
      </c>
      <c r="AS1172" s="36">
        <v>14.161220043573</v>
      </c>
    </row>
    <row r="1173" spans="2:45" x14ac:dyDescent="0.25">
      <c r="B1173" s="82"/>
      <c r="C1173" s="68"/>
      <c r="D1173" s="61"/>
      <c r="E1173" s="148"/>
      <c r="F1173" s="149"/>
      <c r="G1173" s="150"/>
      <c r="T1173" s="82">
        <v>2019</v>
      </c>
      <c r="U1173" s="68" t="s">
        <v>88</v>
      </c>
      <c r="V1173" s="74" t="s">
        <v>919</v>
      </c>
      <c r="W1173" s="38">
        <v>14</v>
      </c>
      <c r="X1173" s="38" t="s">
        <v>137</v>
      </c>
      <c r="Y1173" s="179" t="s">
        <v>137</v>
      </c>
      <c r="AO1173" s="32">
        <v>2025</v>
      </c>
      <c r="AP1173" s="48" t="s">
        <v>65</v>
      </c>
      <c r="AQ1173" s="61">
        <v>364</v>
      </c>
      <c r="AR1173" s="61">
        <v>259</v>
      </c>
      <c r="AS1173" s="36">
        <v>10.038610038610001</v>
      </c>
    </row>
    <row r="1174" spans="2:45" x14ac:dyDescent="0.25">
      <c r="B1174" s="82"/>
      <c r="C1174" s="68"/>
      <c r="D1174" s="61"/>
      <c r="E1174" s="148"/>
      <c r="F1174" s="149"/>
      <c r="G1174" s="150"/>
      <c r="T1174" s="82">
        <v>2019</v>
      </c>
      <c r="U1174" s="68" t="s">
        <v>37</v>
      </c>
      <c r="V1174" s="74" t="s">
        <v>118</v>
      </c>
      <c r="W1174" s="38">
        <v>112</v>
      </c>
      <c r="X1174" s="38">
        <v>34</v>
      </c>
      <c r="Y1174" s="179">
        <v>30.3571428571429</v>
      </c>
      <c r="AO1174" s="32">
        <v>2025</v>
      </c>
      <c r="AP1174" s="48" t="s">
        <v>54</v>
      </c>
      <c r="AQ1174" s="61">
        <v>315</v>
      </c>
      <c r="AR1174" s="61">
        <v>618</v>
      </c>
      <c r="AS1174" s="36">
        <v>16.019417475728201</v>
      </c>
    </row>
    <row r="1175" spans="2:45" x14ac:dyDescent="0.25">
      <c r="B1175" s="82"/>
      <c r="C1175" s="68"/>
      <c r="D1175" s="61"/>
      <c r="E1175" s="148"/>
      <c r="F1175" s="149"/>
      <c r="G1175" s="150"/>
      <c r="T1175" s="82">
        <v>2019</v>
      </c>
      <c r="U1175" s="68" t="s">
        <v>37</v>
      </c>
      <c r="V1175" s="74" t="s">
        <v>919</v>
      </c>
      <c r="W1175" s="38">
        <v>138</v>
      </c>
      <c r="X1175" s="38">
        <v>27</v>
      </c>
      <c r="Y1175" s="179">
        <v>19.565217391304401</v>
      </c>
      <c r="AO1175" s="32">
        <v>2025</v>
      </c>
      <c r="AP1175" s="48" t="s">
        <v>82</v>
      </c>
      <c r="AQ1175" s="61">
        <v>918</v>
      </c>
      <c r="AR1175" s="61">
        <v>287</v>
      </c>
      <c r="AS1175" s="36">
        <v>17.4216027874565</v>
      </c>
    </row>
    <row r="1176" spans="2:45" x14ac:dyDescent="0.25">
      <c r="B1176" s="82"/>
      <c r="C1176" s="68"/>
      <c r="D1176" s="61"/>
      <c r="E1176" s="148"/>
      <c r="F1176" s="149"/>
      <c r="G1176" s="150"/>
      <c r="T1176" s="82">
        <v>2019</v>
      </c>
      <c r="U1176" s="68" t="s">
        <v>66</v>
      </c>
      <c r="V1176" s="74" t="s">
        <v>118</v>
      </c>
      <c r="W1176" s="38">
        <v>101</v>
      </c>
      <c r="X1176" s="38">
        <v>23</v>
      </c>
      <c r="Y1176" s="179">
        <v>22.7722772277228</v>
      </c>
      <c r="AO1176" s="32">
        <v>2025</v>
      </c>
      <c r="AP1176" s="48" t="s">
        <v>104</v>
      </c>
      <c r="AQ1176" s="61">
        <v>259</v>
      </c>
      <c r="AR1176" s="61">
        <v>82</v>
      </c>
      <c r="AS1176" s="36">
        <v>25.609756097561</v>
      </c>
    </row>
    <row r="1177" spans="2:45" x14ac:dyDescent="0.25">
      <c r="B1177" s="82"/>
      <c r="C1177" s="68"/>
      <c r="D1177" s="61"/>
      <c r="E1177" s="148"/>
      <c r="F1177" s="149"/>
      <c r="G1177" s="150"/>
      <c r="T1177" s="82">
        <v>2019</v>
      </c>
      <c r="U1177" s="68" t="s">
        <v>66</v>
      </c>
      <c r="V1177" s="74" t="s">
        <v>919</v>
      </c>
      <c r="W1177" s="38">
        <v>101</v>
      </c>
      <c r="X1177" s="38">
        <v>10</v>
      </c>
      <c r="Y1177" s="179">
        <v>9.9009900990098991</v>
      </c>
      <c r="AO1177" s="32">
        <v>2025</v>
      </c>
      <c r="AP1177" s="48" t="s">
        <v>83</v>
      </c>
      <c r="AQ1177" s="61">
        <v>618</v>
      </c>
      <c r="AR1177" s="61">
        <v>617</v>
      </c>
      <c r="AS1177" s="36">
        <v>20.259319286872</v>
      </c>
    </row>
    <row r="1178" spans="2:45" x14ac:dyDescent="0.25">
      <c r="B1178" s="82"/>
      <c r="C1178" s="68"/>
      <c r="D1178" s="61"/>
      <c r="E1178" s="148"/>
      <c r="F1178" s="149"/>
      <c r="G1178" s="150"/>
      <c r="T1178" s="82">
        <v>2019</v>
      </c>
      <c r="U1178" s="68" t="s">
        <v>15</v>
      </c>
      <c r="V1178" s="74" t="s">
        <v>118</v>
      </c>
      <c r="W1178" s="38">
        <v>121</v>
      </c>
      <c r="X1178" s="38">
        <v>43</v>
      </c>
      <c r="Y1178" s="179">
        <v>35.537190082644599</v>
      </c>
      <c r="AO1178" s="32">
        <v>2025</v>
      </c>
      <c r="AP1178" s="48" t="s">
        <v>55</v>
      </c>
      <c r="AQ1178" s="61">
        <v>287</v>
      </c>
      <c r="AR1178" s="61">
        <v>1182</v>
      </c>
      <c r="AS1178" s="36">
        <v>9.5600676818951005</v>
      </c>
    </row>
    <row r="1179" spans="2:45" x14ac:dyDescent="0.25">
      <c r="B1179" s="82"/>
      <c r="C1179" s="68"/>
      <c r="D1179" s="61"/>
      <c r="E1179" s="148"/>
      <c r="F1179" s="149"/>
      <c r="G1179" s="150"/>
      <c r="T1179" s="82">
        <v>2019</v>
      </c>
      <c r="U1179" s="68" t="s">
        <v>15</v>
      </c>
      <c r="V1179" s="74" t="s">
        <v>919</v>
      </c>
      <c r="W1179" s="38">
        <v>223</v>
      </c>
      <c r="X1179" s="38">
        <v>26</v>
      </c>
      <c r="Y1179" s="179">
        <v>11.6591928251121</v>
      </c>
      <c r="AO1179" s="32">
        <v>2025</v>
      </c>
      <c r="AP1179" s="48" t="s">
        <v>110</v>
      </c>
      <c r="AQ1179" s="61">
        <v>82</v>
      </c>
      <c r="AR1179" s="61">
        <v>1813</v>
      </c>
      <c r="AS1179" s="36">
        <v>11.3623827909542</v>
      </c>
    </row>
    <row r="1180" spans="2:45" x14ac:dyDescent="0.25">
      <c r="B1180" s="82"/>
      <c r="C1180" s="68"/>
      <c r="D1180" s="61"/>
      <c r="E1180" s="148"/>
      <c r="F1180" s="149"/>
      <c r="G1180" s="150"/>
      <c r="T1180" s="82">
        <v>2019</v>
      </c>
      <c r="U1180" s="68" t="s">
        <v>89</v>
      </c>
      <c r="V1180" s="74" t="s">
        <v>118</v>
      </c>
      <c r="W1180" s="38">
        <v>160</v>
      </c>
      <c r="X1180" s="38">
        <v>38</v>
      </c>
      <c r="Y1180" s="179">
        <v>23.75</v>
      </c>
    </row>
    <row r="1181" spans="2:45" x14ac:dyDescent="0.25">
      <c r="B1181" s="82"/>
      <c r="C1181" s="68"/>
      <c r="D1181" s="61"/>
      <c r="E1181" s="148"/>
      <c r="F1181" s="149"/>
      <c r="G1181" s="150"/>
      <c r="T1181" s="82">
        <v>2019</v>
      </c>
      <c r="U1181" s="68" t="s">
        <v>89</v>
      </c>
      <c r="V1181" s="74" t="s">
        <v>919</v>
      </c>
      <c r="W1181" s="38">
        <v>303</v>
      </c>
      <c r="X1181" s="38">
        <v>28</v>
      </c>
      <c r="Y1181" s="179">
        <v>9.2409240924092408</v>
      </c>
    </row>
    <row r="1182" spans="2:45" x14ac:dyDescent="0.25">
      <c r="B1182" s="82"/>
      <c r="C1182" s="68"/>
      <c r="D1182" s="61"/>
      <c r="E1182" s="148"/>
      <c r="F1182" s="149"/>
      <c r="G1182" s="150"/>
      <c r="T1182" s="82">
        <v>2019</v>
      </c>
      <c r="U1182" s="68" t="s">
        <v>16</v>
      </c>
      <c r="V1182" s="74" t="s">
        <v>118</v>
      </c>
      <c r="W1182" s="38">
        <v>419</v>
      </c>
      <c r="X1182" s="38">
        <v>111</v>
      </c>
      <c r="Y1182" s="179">
        <v>26.491646778042998</v>
      </c>
    </row>
    <row r="1183" spans="2:45" x14ac:dyDescent="0.25">
      <c r="B1183" s="82"/>
      <c r="C1183" s="68"/>
      <c r="D1183" s="61"/>
      <c r="E1183" s="148"/>
      <c r="F1183" s="149"/>
      <c r="G1183" s="150"/>
      <c r="T1183" s="82">
        <v>2019</v>
      </c>
      <c r="U1183" s="68" t="s">
        <v>16</v>
      </c>
      <c r="V1183" s="74" t="s">
        <v>919</v>
      </c>
      <c r="W1183" s="38">
        <v>410</v>
      </c>
      <c r="X1183" s="38">
        <v>47</v>
      </c>
      <c r="Y1183" s="179">
        <v>11.4634146341463</v>
      </c>
    </row>
    <row r="1184" spans="2:45" x14ac:dyDescent="0.25">
      <c r="B1184" s="82"/>
      <c r="C1184" s="68"/>
      <c r="D1184" s="61"/>
      <c r="E1184" s="148"/>
      <c r="F1184" s="149"/>
      <c r="G1184" s="150"/>
      <c r="T1184" s="82">
        <v>2019</v>
      </c>
      <c r="U1184" s="68" t="s">
        <v>57</v>
      </c>
      <c r="V1184" s="74" t="s">
        <v>118</v>
      </c>
      <c r="W1184" s="38">
        <v>202</v>
      </c>
      <c r="X1184" s="38">
        <v>45</v>
      </c>
      <c r="Y1184" s="179">
        <v>22.277227722772299</v>
      </c>
    </row>
    <row r="1185" spans="2:25" x14ac:dyDescent="0.25">
      <c r="B1185" s="82"/>
      <c r="C1185" s="68"/>
      <c r="D1185" s="61"/>
      <c r="E1185" s="148"/>
      <c r="F1185" s="149"/>
      <c r="G1185" s="150"/>
      <c r="T1185" s="82">
        <v>2019</v>
      </c>
      <c r="U1185" s="68" t="s">
        <v>57</v>
      </c>
      <c r="V1185" s="74" t="s">
        <v>919</v>
      </c>
      <c r="W1185" s="38">
        <v>221</v>
      </c>
      <c r="X1185" s="38">
        <v>26</v>
      </c>
      <c r="Y1185" s="179">
        <v>11.764705882352899</v>
      </c>
    </row>
    <row r="1186" spans="2:25" x14ac:dyDescent="0.25">
      <c r="B1186" s="82"/>
      <c r="C1186" s="68"/>
      <c r="D1186" s="61"/>
      <c r="E1186" s="148"/>
      <c r="F1186" s="149"/>
      <c r="G1186" s="150"/>
      <c r="T1186" s="82">
        <v>2019</v>
      </c>
      <c r="U1186" s="68" t="s">
        <v>17</v>
      </c>
      <c r="V1186" s="74" t="s">
        <v>118</v>
      </c>
      <c r="W1186" s="38">
        <v>139</v>
      </c>
      <c r="X1186" s="38">
        <v>41</v>
      </c>
      <c r="Y1186" s="179">
        <v>29.4964028776978</v>
      </c>
    </row>
    <row r="1187" spans="2:25" x14ac:dyDescent="0.25">
      <c r="B1187" s="82"/>
      <c r="C1187" s="68"/>
      <c r="D1187" s="61"/>
      <c r="E1187" s="148"/>
      <c r="F1187" s="149"/>
      <c r="G1187" s="150"/>
      <c r="T1187" s="82">
        <v>2019</v>
      </c>
      <c r="U1187" s="68" t="s">
        <v>17</v>
      </c>
      <c r="V1187" s="74" t="s">
        <v>919</v>
      </c>
      <c r="W1187" s="38">
        <v>207</v>
      </c>
      <c r="X1187" s="38">
        <v>28</v>
      </c>
      <c r="Y1187" s="179">
        <v>13.5265700483092</v>
      </c>
    </row>
    <row r="1188" spans="2:25" x14ac:dyDescent="0.25">
      <c r="B1188" s="82"/>
      <c r="C1188" s="68"/>
      <c r="D1188" s="61"/>
      <c r="E1188" s="148"/>
      <c r="F1188" s="149"/>
      <c r="G1188" s="150"/>
      <c r="T1188" s="82">
        <v>2019</v>
      </c>
      <c r="U1188" s="68" t="s">
        <v>18</v>
      </c>
      <c r="V1188" s="74" t="s">
        <v>118</v>
      </c>
      <c r="W1188" s="38">
        <v>109</v>
      </c>
      <c r="X1188" s="38">
        <v>32</v>
      </c>
      <c r="Y1188" s="179">
        <v>29.357798165137599</v>
      </c>
    </row>
    <row r="1189" spans="2:25" x14ac:dyDescent="0.25">
      <c r="B1189" s="82"/>
      <c r="C1189" s="68"/>
      <c r="D1189" s="61"/>
      <c r="E1189" s="148"/>
      <c r="F1189" s="149"/>
      <c r="G1189" s="150"/>
      <c r="T1189" s="82">
        <v>2019</v>
      </c>
      <c r="U1189" s="68" t="s">
        <v>18</v>
      </c>
      <c r="V1189" s="74" t="s">
        <v>919</v>
      </c>
      <c r="W1189" s="38">
        <v>187</v>
      </c>
      <c r="X1189" s="38">
        <v>24</v>
      </c>
      <c r="Y1189" s="179">
        <v>12.834224598930501</v>
      </c>
    </row>
    <row r="1190" spans="2:25" x14ac:dyDescent="0.25">
      <c r="B1190" s="82"/>
      <c r="C1190" s="68"/>
      <c r="D1190" s="61"/>
      <c r="E1190" s="148"/>
      <c r="F1190" s="149"/>
      <c r="G1190" s="150"/>
      <c r="T1190" s="82">
        <v>2019</v>
      </c>
      <c r="U1190" s="68" t="s">
        <v>87</v>
      </c>
      <c r="V1190" s="74" t="s">
        <v>118</v>
      </c>
      <c r="W1190" s="38">
        <v>200</v>
      </c>
      <c r="X1190" s="38">
        <v>45</v>
      </c>
      <c r="Y1190" s="179">
        <v>22.5</v>
      </c>
    </row>
    <row r="1191" spans="2:25" x14ac:dyDescent="0.25">
      <c r="B1191" s="82"/>
      <c r="C1191" s="68"/>
      <c r="D1191" s="61"/>
      <c r="E1191" s="148"/>
      <c r="F1191" s="149"/>
      <c r="G1191" s="150"/>
      <c r="T1191" s="82">
        <v>2019</v>
      </c>
      <c r="U1191" s="68" t="s">
        <v>87</v>
      </c>
      <c r="V1191" s="74" t="s">
        <v>919</v>
      </c>
      <c r="W1191" s="38">
        <v>269</v>
      </c>
      <c r="X1191" s="38">
        <v>25</v>
      </c>
      <c r="Y1191" s="179">
        <v>9.2936802973977706</v>
      </c>
    </row>
    <row r="1192" spans="2:25" x14ac:dyDescent="0.25">
      <c r="B1192" s="82"/>
      <c r="C1192" s="68"/>
      <c r="D1192" s="61"/>
      <c r="E1192" s="148"/>
      <c r="F1192" s="149"/>
      <c r="G1192" s="150"/>
      <c r="T1192" s="82">
        <v>2019</v>
      </c>
      <c r="U1192" s="68" t="s">
        <v>19</v>
      </c>
      <c r="V1192" s="74" t="s">
        <v>118</v>
      </c>
      <c r="W1192" s="38">
        <v>303</v>
      </c>
      <c r="X1192" s="38">
        <v>82</v>
      </c>
      <c r="Y1192" s="179">
        <v>27.0627062706271</v>
      </c>
    </row>
    <row r="1193" spans="2:25" x14ac:dyDescent="0.25">
      <c r="B1193" s="82"/>
      <c r="C1193" s="68"/>
      <c r="D1193" s="61"/>
      <c r="E1193" s="148"/>
      <c r="F1193" s="149"/>
      <c r="G1193" s="150"/>
      <c r="T1193" s="82">
        <v>2019</v>
      </c>
      <c r="U1193" s="68" t="s">
        <v>19</v>
      </c>
      <c r="V1193" s="74" t="s">
        <v>919</v>
      </c>
      <c r="W1193" s="38">
        <v>283</v>
      </c>
      <c r="X1193" s="38">
        <v>32</v>
      </c>
      <c r="Y1193" s="179">
        <v>11.307420494699601</v>
      </c>
    </row>
    <row r="1194" spans="2:25" x14ac:dyDescent="0.25">
      <c r="B1194" s="82"/>
      <c r="C1194" s="68"/>
      <c r="D1194" s="61"/>
      <c r="E1194" s="148"/>
      <c r="F1194" s="149"/>
      <c r="G1194" s="150"/>
      <c r="T1194" s="82">
        <v>2019</v>
      </c>
      <c r="U1194" s="68" t="s">
        <v>20</v>
      </c>
      <c r="V1194" s="74" t="s">
        <v>118</v>
      </c>
      <c r="W1194" s="38">
        <v>233</v>
      </c>
      <c r="X1194" s="38">
        <v>48</v>
      </c>
      <c r="Y1194" s="179">
        <v>20.600858369098699</v>
      </c>
    </row>
    <row r="1195" spans="2:25" x14ac:dyDescent="0.25">
      <c r="B1195" s="82"/>
      <c r="C1195" s="68"/>
      <c r="D1195" s="61"/>
      <c r="E1195" s="148"/>
      <c r="F1195" s="149"/>
      <c r="G1195" s="150"/>
      <c r="T1195" s="82">
        <v>2019</v>
      </c>
      <c r="U1195" s="68" t="s">
        <v>20</v>
      </c>
      <c r="V1195" s="74" t="s">
        <v>919</v>
      </c>
      <c r="W1195" s="38">
        <v>243</v>
      </c>
      <c r="X1195" s="38">
        <v>23</v>
      </c>
      <c r="Y1195" s="179">
        <v>9.4650205761316908</v>
      </c>
    </row>
    <row r="1196" spans="2:25" x14ac:dyDescent="0.25">
      <c r="B1196" s="82"/>
      <c r="C1196" s="68"/>
      <c r="D1196" s="61"/>
      <c r="E1196" s="148"/>
      <c r="F1196" s="149"/>
      <c r="G1196" s="150"/>
      <c r="T1196" s="82">
        <v>2019</v>
      </c>
      <c r="U1196" s="68" t="s">
        <v>21</v>
      </c>
      <c r="V1196" s="74" t="s">
        <v>118</v>
      </c>
      <c r="W1196" s="38">
        <v>94</v>
      </c>
      <c r="X1196" s="38">
        <v>24</v>
      </c>
      <c r="Y1196" s="179">
        <v>25.531914893617</v>
      </c>
    </row>
    <row r="1197" spans="2:25" x14ac:dyDescent="0.25">
      <c r="B1197" s="82"/>
      <c r="C1197" s="68"/>
      <c r="D1197" s="61"/>
      <c r="E1197" s="148"/>
      <c r="F1197" s="149"/>
      <c r="G1197" s="150"/>
      <c r="T1197" s="82">
        <v>2019</v>
      </c>
      <c r="U1197" s="68" t="s">
        <v>21</v>
      </c>
      <c r="V1197" s="74" t="s">
        <v>919</v>
      </c>
      <c r="W1197" s="38">
        <v>103</v>
      </c>
      <c r="X1197" s="38" t="s">
        <v>137</v>
      </c>
      <c r="Y1197" s="179" t="s">
        <v>137</v>
      </c>
    </row>
    <row r="1198" spans="2:25" x14ac:dyDescent="0.25">
      <c r="B1198" s="82"/>
      <c r="C1198" s="68"/>
      <c r="D1198" s="61"/>
      <c r="E1198" s="148"/>
      <c r="F1198" s="149"/>
      <c r="G1198" s="150"/>
      <c r="T1198" s="82">
        <v>2019</v>
      </c>
      <c r="U1198" s="68" t="s">
        <v>67</v>
      </c>
      <c r="V1198" s="74" t="s">
        <v>118</v>
      </c>
      <c r="W1198" s="38">
        <v>136</v>
      </c>
      <c r="X1198" s="38">
        <v>21</v>
      </c>
      <c r="Y1198" s="179">
        <v>15.4411764705882</v>
      </c>
    </row>
    <row r="1199" spans="2:25" x14ac:dyDescent="0.25">
      <c r="B1199" s="82"/>
      <c r="C1199" s="68"/>
      <c r="D1199" s="61"/>
      <c r="E1199" s="148"/>
      <c r="F1199" s="149"/>
      <c r="G1199" s="150"/>
      <c r="T1199" s="82">
        <v>2019</v>
      </c>
      <c r="U1199" s="68" t="s">
        <v>67</v>
      </c>
      <c r="V1199" s="74" t="s">
        <v>919</v>
      </c>
      <c r="W1199" s="38">
        <v>207</v>
      </c>
      <c r="X1199" s="38">
        <v>19</v>
      </c>
      <c r="Y1199" s="179">
        <v>9.1787439613526605</v>
      </c>
    </row>
    <row r="1200" spans="2:25" x14ac:dyDescent="0.25">
      <c r="B1200" s="82"/>
      <c r="C1200" s="68"/>
      <c r="D1200" s="61"/>
      <c r="E1200" s="148"/>
      <c r="F1200" s="149"/>
      <c r="G1200" s="150"/>
      <c r="T1200" s="82">
        <v>2019</v>
      </c>
      <c r="U1200" s="68" t="s">
        <v>22</v>
      </c>
      <c r="V1200" s="74" t="s">
        <v>118</v>
      </c>
      <c r="W1200" s="38">
        <v>136</v>
      </c>
      <c r="X1200" s="38">
        <v>33</v>
      </c>
      <c r="Y1200" s="179">
        <v>24.264705882352899</v>
      </c>
    </row>
    <row r="1201" spans="2:25" x14ac:dyDescent="0.25">
      <c r="B1201" s="82"/>
      <c r="C1201" s="68"/>
      <c r="D1201" s="61"/>
      <c r="E1201" s="148"/>
      <c r="F1201" s="149"/>
      <c r="G1201" s="150"/>
      <c r="T1201" s="82">
        <v>2019</v>
      </c>
      <c r="U1201" s="68" t="s">
        <v>22</v>
      </c>
      <c r="V1201" s="74" t="s">
        <v>919</v>
      </c>
      <c r="W1201" s="38">
        <v>183</v>
      </c>
      <c r="X1201" s="38">
        <v>25</v>
      </c>
      <c r="Y1201" s="179">
        <v>13.6612021857924</v>
      </c>
    </row>
    <row r="1202" spans="2:25" x14ac:dyDescent="0.25">
      <c r="B1202" s="82"/>
      <c r="C1202" s="68"/>
      <c r="D1202" s="61"/>
      <c r="E1202" s="148"/>
      <c r="F1202" s="149"/>
      <c r="G1202" s="150"/>
      <c r="T1202" s="82">
        <v>2019</v>
      </c>
      <c r="U1202" s="68" t="s">
        <v>68</v>
      </c>
      <c r="V1202" s="74" t="s">
        <v>118</v>
      </c>
      <c r="W1202" s="38">
        <v>196</v>
      </c>
      <c r="X1202" s="38">
        <v>39</v>
      </c>
      <c r="Y1202" s="179">
        <v>19.8979591836735</v>
      </c>
    </row>
    <row r="1203" spans="2:25" x14ac:dyDescent="0.25">
      <c r="B1203" s="82"/>
      <c r="C1203" s="68"/>
      <c r="D1203" s="61"/>
      <c r="E1203" s="148"/>
      <c r="F1203" s="149"/>
      <c r="G1203" s="150"/>
      <c r="T1203" s="82">
        <v>2019</v>
      </c>
      <c r="U1203" s="68" t="s">
        <v>68</v>
      </c>
      <c r="V1203" s="74" t="s">
        <v>919</v>
      </c>
      <c r="W1203" s="38">
        <v>225</v>
      </c>
      <c r="X1203" s="38">
        <v>29</v>
      </c>
      <c r="Y1203" s="179">
        <v>12.8888888888889</v>
      </c>
    </row>
    <row r="1204" spans="2:25" x14ac:dyDescent="0.25">
      <c r="B1204" s="82"/>
      <c r="C1204" s="68"/>
      <c r="D1204" s="61"/>
      <c r="E1204" s="148"/>
      <c r="F1204" s="149"/>
      <c r="G1204" s="150"/>
      <c r="T1204" s="82">
        <v>2019</v>
      </c>
      <c r="U1204" s="68" t="s">
        <v>90</v>
      </c>
      <c r="V1204" s="74" t="s">
        <v>118</v>
      </c>
      <c r="W1204" s="38">
        <v>204</v>
      </c>
      <c r="X1204" s="38">
        <v>66</v>
      </c>
      <c r="Y1204" s="179">
        <v>32.352941176470601</v>
      </c>
    </row>
    <row r="1205" spans="2:25" x14ac:dyDescent="0.25">
      <c r="B1205" s="82"/>
      <c r="C1205" s="68"/>
      <c r="D1205" s="61"/>
      <c r="E1205" s="148"/>
      <c r="F1205" s="149"/>
      <c r="G1205" s="150"/>
      <c r="T1205" s="82">
        <v>2019</v>
      </c>
      <c r="U1205" s="68" t="s">
        <v>90</v>
      </c>
      <c r="V1205" s="74" t="s">
        <v>919</v>
      </c>
      <c r="W1205" s="38">
        <v>319</v>
      </c>
      <c r="X1205" s="38">
        <v>50</v>
      </c>
      <c r="Y1205" s="179">
        <v>15.6739811912226</v>
      </c>
    </row>
    <row r="1206" spans="2:25" x14ac:dyDescent="0.25">
      <c r="B1206" s="82"/>
      <c r="C1206" s="68"/>
      <c r="D1206" s="61"/>
      <c r="E1206" s="148"/>
      <c r="F1206" s="149"/>
      <c r="G1206" s="150"/>
      <c r="T1206" s="82">
        <v>2019</v>
      </c>
      <c r="U1206" s="68" t="s">
        <v>23</v>
      </c>
      <c r="V1206" s="74" t="s">
        <v>118</v>
      </c>
      <c r="W1206" s="38">
        <v>109</v>
      </c>
      <c r="X1206" s="38">
        <v>38</v>
      </c>
      <c r="Y1206" s="179">
        <v>34.862385321100902</v>
      </c>
    </row>
    <row r="1207" spans="2:25" x14ac:dyDescent="0.25">
      <c r="B1207" s="82"/>
      <c r="C1207" s="68"/>
      <c r="D1207" s="61"/>
      <c r="E1207" s="148"/>
      <c r="F1207" s="149"/>
      <c r="G1207" s="150"/>
      <c r="T1207" s="82">
        <v>2019</v>
      </c>
      <c r="U1207" s="68" t="s">
        <v>23</v>
      </c>
      <c r="V1207" s="74" t="s">
        <v>919</v>
      </c>
      <c r="W1207" s="38">
        <v>144</v>
      </c>
      <c r="X1207" s="38">
        <v>13</v>
      </c>
      <c r="Y1207" s="179">
        <v>9.0277777777777803</v>
      </c>
    </row>
    <row r="1208" spans="2:25" x14ac:dyDescent="0.25">
      <c r="B1208" s="82"/>
      <c r="C1208" s="68"/>
      <c r="D1208" s="61"/>
      <c r="E1208" s="148"/>
      <c r="F1208" s="149"/>
      <c r="G1208" s="150"/>
      <c r="T1208" s="82">
        <v>2019</v>
      </c>
      <c r="U1208" s="68" t="s">
        <v>38</v>
      </c>
      <c r="V1208" s="74" t="s">
        <v>118</v>
      </c>
      <c r="W1208" s="38">
        <v>112</v>
      </c>
      <c r="X1208" s="38">
        <v>21</v>
      </c>
      <c r="Y1208" s="179">
        <v>18.75</v>
      </c>
    </row>
    <row r="1209" spans="2:25" x14ac:dyDescent="0.25">
      <c r="B1209" s="82"/>
      <c r="C1209" s="68"/>
      <c r="D1209" s="61"/>
      <c r="E1209" s="148"/>
      <c r="F1209" s="149"/>
      <c r="G1209" s="150"/>
      <c r="T1209" s="82">
        <v>2019</v>
      </c>
      <c r="U1209" s="68" t="s">
        <v>38</v>
      </c>
      <c r="V1209" s="74" t="s">
        <v>919</v>
      </c>
      <c r="W1209" s="38">
        <v>134</v>
      </c>
      <c r="X1209" s="38">
        <v>12</v>
      </c>
      <c r="Y1209" s="179">
        <v>8.9552238805970195</v>
      </c>
    </row>
    <row r="1210" spans="2:25" x14ac:dyDescent="0.25">
      <c r="B1210" s="82"/>
      <c r="C1210" s="68"/>
      <c r="D1210" s="61"/>
      <c r="E1210" s="148"/>
      <c r="F1210" s="149"/>
      <c r="G1210" s="150"/>
      <c r="T1210" s="82">
        <v>2019</v>
      </c>
      <c r="U1210" s="68" t="s">
        <v>24</v>
      </c>
      <c r="V1210" s="74" t="s">
        <v>118</v>
      </c>
      <c r="W1210" s="38">
        <v>222</v>
      </c>
      <c r="X1210" s="38">
        <v>73</v>
      </c>
      <c r="Y1210" s="179">
        <v>32.882882882882903</v>
      </c>
    </row>
    <row r="1211" spans="2:25" x14ac:dyDescent="0.25">
      <c r="B1211" s="82"/>
      <c r="C1211" s="68"/>
      <c r="D1211" s="61"/>
      <c r="E1211" s="148"/>
      <c r="F1211" s="149"/>
      <c r="G1211" s="150"/>
      <c r="T1211" s="82">
        <v>2019</v>
      </c>
      <c r="U1211" s="68" t="s">
        <v>24</v>
      </c>
      <c r="V1211" s="74" t="s">
        <v>919</v>
      </c>
      <c r="W1211" s="38">
        <v>328</v>
      </c>
      <c r="X1211" s="38">
        <v>31</v>
      </c>
      <c r="Y1211" s="179">
        <v>9.4512195121951201</v>
      </c>
    </row>
    <row r="1212" spans="2:25" x14ac:dyDescent="0.25">
      <c r="B1212" s="82"/>
      <c r="C1212" s="68"/>
      <c r="D1212" s="61"/>
      <c r="E1212" s="148"/>
      <c r="F1212" s="149"/>
      <c r="G1212" s="150"/>
      <c r="T1212" s="82">
        <v>2019</v>
      </c>
      <c r="U1212" s="68" t="s">
        <v>25</v>
      </c>
      <c r="V1212" s="74" t="s">
        <v>118</v>
      </c>
      <c r="W1212" s="38">
        <v>141</v>
      </c>
      <c r="X1212" s="38">
        <v>25</v>
      </c>
      <c r="Y1212" s="179">
        <v>17.730496453900699</v>
      </c>
    </row>
    <row r="1213" spans="2:25" x14ac:dyDescent="0.25">
      <c r="B1213" s="82"/>
      <c r="C1213" s="68"/>
      <c r="D1213" s="61"/>
      <c r="E1213" s="148"/>
      <c r="F1213" s="149"/>
      <c r="G1213" s="150"/>
      <c r="T1213" s="82">
        <v>2019</v>
      </c>
      <c r="U1213" s="68" t="s">
        <v>25</v>
      </c>
      <c r="V1213" s="74" t="s">
        <v>919</v>
      </c>
      <c r="W1213" s="38">
        <v>133</v>
      </c>
      <c r="X1213" s="38">
        <v>10</v>
      </c>
      <c r="Y1213" s="179">
        <v>7.5187969924812101</v>
      </c>
    </row>
    <row r="1214" spans="2:25" x14ac:dyDescent="0.25">
      <c r="B1214" s="82"/>
      <c r="C1214" s="68"/>
      <c r="D1214" s="61"/>
      <c r="E1214" s="148"/>
      <c r="F1214" s="149"/>
      <c r="G1214" s="150"/>
      <c r="T1214" s="82">
        <v>2019</v>
      </c>
      <c r="U1214" s="68" t="s">
        <v>39</v>
      </c>
      <c r="V1214" s="74" t="s">
        <v>118</v>
      </c>
      <c r="W1214" s="38">
        <v>243</v>
      </c>
      <c r="X1214" s="38">
        <v>68</v>
      </c>
      <c r="Y1214" s="179">
        <v>27.983539094650201</v>
      </c>
    </row>
    <row r="1215" spans="2:25" x14ac:dyDescent="0.25">
      <c r="B1215" s="82"/>
      <c r="C1215" s="68"/>
      <c r="D1215" s="61"/>
      <c r="E1215" s="148"/>
      <c r="F1215" s="149"/>
      <c r="G1215" s="150"/>
      <c r="T1215" s="82">
        <v>2019</v>
      </c>
      <c r="U1215" s="68" t="s">
        <v>39</v>
      </c>
      <c r="V1215" s="74" t="s">
        <v>919</v>
      </c>
      <c r="W1215" s="38">
        <v>252</v>
      </c>
      <c r="X1215" s="38">
        <v>34</v>
      </c>
      <c r="Y1215" s="179">
        <v>13.492063492063499</v>
      </c>
    </row>
    <row r="1216" spans="2:25" x14ac:dyDescent="0.25">
      <c r="B1216" s="82"/>
      <c r="C1216" s="68"/>
      <c r="D1216" s="61"/>
      <c r="E1216" s="148"/>
      <c r="F1216" s="149"/>
      <c r="G1216" s="150"/>
      <c r="T1216" s="82">
        <v>2019</v>
      </c>
      <c r="U1216" s="68" t="s">
        <v>26</v>
      </c>
      <c r="V1216" s="74" t="s">
        <v>118</v>
      </c>
      <c r="W1216" s="38">
        <v>156</v>
      </c>
      <c r="X1216" s="38">
        <v>47</v>
      </c>
      <c r="Y1216" s="179">
        <v>30.128205128205099</v>
      </c>
    </row>
    <row r="1217" spans="2:25" x14ac:dyDescent="0.25">
      <c r="B1217" s="82"/>
      <c r="C1217" s="68"/>
      <c r="D1217" s="61"/>
      <c r="E1217" s="148"/>
      <c r="F1217" s="149"/>
      <c r="G1217" s="150"/>
      <c r="T1217" s="82">
        <v>2019</v>
      </c>
      <c r="U1217" s="68" t="s">
        <v>26</v>
      </c>
      <c r="V1217" s="74" t="s">
        <v>919</v>
      </c>
      <c r="W1217" s="38">
        <v>211</v>
      </c>
      <c r="X1217" s="38">
        <v>20</v>
      </c>
      <c r="Y1217" s="179">
        <v>9.4786729857819907</v>
      </c>
    </row>
    <row r="1218" spans="2:25" x14ac:dyDescent="0.25">
      <c r="B1218" s="82"/>
      <c r="C1218" s="68"/>
      <c r="D1218" s="61"/>
      <c r="E1218" s="148"/>
      <c r="F1218" s="149"/>
      <c r="G1218" s="150"/>
      <c r="T1218" s="82">
        <v>2019</v>
      </c>
      <c r="U1218" s="68" t="s">
        <v>58</v>
      </c>
      <c r="V1218" s="74" t="s">
        <v>118</v>
      </c>
      <c r="W1218" s="38">
        <v>178</v>
      </c>
      <c r="X1218" s="38">
        <v>33</v>
      </c>
      <c r="Y1218" s="179">
        <v>18.539325842696599</v>
      </c>
    </row>
    <row r="1219" spans="2:25" x14ac:dyDescent="0.25">
      <c r="B1219" s="82"/>
      <c r="C1219" s="68"/>
      <c r="D1219" s="61"/>
      <c r="E1219" s="148"/>
      <c r="F1219" s="149"/>
      <c r="G1219" s="150"/>
      <c r="T1219" s="82">
        <v>2019</v>
      </c>
      <c r="U1219" s="68" t="s">
        <v>58</v>
      </c>
      <c r="V1219" s="74" t="s">
        <v>919</v>
      </c>
      <c r="W1219" s="38">
        <v>235</v>
      </c>
      <c r="X1219" s="38">
        <v>30</v>
      </c>
      <c r="Y1219" s="179">
        <v>12.7659574468085</v>
      </c>
    </row>
    <row r="1220" spans="2:25" x14ac:dyDescent="0.25">
      <c r="B1220" s="82"/>
      <c r="C1220" s="68"/>
      <c r="D1220" s="61"/>
      <c r="E1220" s="148"/>
      <c r="F1220" s="149"/>
      <c r="G1220" s="150"/>
      <c r="T1220" s="82">
        <v>2019</v>
      </c>
      <c r="U1220" s="68" t="s">
        <v>69</v>
      </c>
      <c r="V1220" s="74" t="s">
        <v>118</v>
      </c>
      <c r="W1220" s="38">
        <v>142</v>
      </c>
      <c r="X1220" s="38">
        <v>26</v>
      </c>
      <c r="Y1220" s="179">
        <v>18.309859154929601</v>
      </c>
    </row>
    <row r="1221" spans="2:25" x14ac:dyDescent="0.25">
      <c r="B1221" s="82"/>
      <c r="C1221" s="68"/>
      <c r="D1221" s="61"/>
      <c r="E1221" s="148"/>
      <c r="F1221" s="149"/>
      <c r="G1221" s="150"/>
      <c r="T1221" s="82">
        <v>2019</v>
      </c>
      <c r="U1221" s="68" t="s">
        <v>69</v>
      </c>
      <c r="V1221" s="74" t="s">
        <v>919</v>
      </c>
      <c r="W1221" s="38">
        <v>245</v>
      </c>
      <c r="X1221" s="38">
        <v>31</v>
      </c>
      <c r="Y1221" s="179">
        <v>12.6530612244898</v>
      </c>
    </row>
    <row r="1222" spans="2:25" x14ac:dyDescent="0.25">
      <c r="B1222" s="82"/>
      <c r="C1222" s="68"/>
      <c r="D1222" s="61"/>
      <c r="E1222" s="148"/>
      <c r="F1222" s="149"/>
      <c r="G1222" s="150"/>
      <c r="T1222" s="82">
        <v>2019</v>
      </c>
      <c r="U1222" s="68" t="s">
        <v>40</v>
      </c>
      <c r="V1222" s="74" t="s">
        <v>118</v>
      </c>
      <c r="W1222" s="38">
        <v>179</v>
      </c>
      <c r="X1222" s="38">
        <v>70</v>
      </c>
      <c r="Y1222" s="179">
        <v>39.106145251396697</v>
      </c>
    </row>
    <row r="1223" spans="2:25" x14ac:dyDescent="0.25">
      <c r="B1223" s="82"/>
      <c r="C1223" s="68"/>
      <c r="D1223" s="61"/>
      <c r="E1223" s="148"/>
      <c r="F1223" s="149"/>
      <c r="G1223" s="150"/>
      <c r="T1223" s="82">
        <v>2019</v>
      </c>
      <c r="U1223" s="68" t="s">
        <v>40</v>
      </c>
      <c r="V1223" s="74" t="s">
        <v>919</v>
      </c>
      <c r="W1223" s="38">
        <v>227</v>
      </c>
      <c r="X1223" s="38">
        <v>33</v>
      </c>
      <c r="Y1223" s="179">
        <v>14.5374449339207</v>
      </c>
    </row>
    <row r="1224" spans="2:25" x14ac:dyDescent="0.25">
      <c r="B1224" s="82"/>
      <c r="C1224" s="68"/>
      <c r="D1224" s="61"/>
      <c r="E1224" s="148"/>
      <c r="F1224" s="149"/>
      <c r="G1224" s="150"/>
      <c r="T1224" s="82">
        <v>2019</v>
      </c>
      <c r="U1224" s="68" t="s">
        <v>41</v>
      </c>
      <c r="V1224" s="74" t="s">
        <v>118</v>
      </c>
      <c r="W1224" s="38">
        <v>229</v>
      </c>
      <c r="X1224" s="38">
        <v>29</v>
      </c>
      <c r="Y1224" s="179">
        <v>12.6637554585153</v>
      </c>
    </row>
    <row r="1225" spans="2:25" x14ac:dyDescent="0.25">
      <c r="B1225" s="82"/>
      <c r="C1225" s="68"/>
      <c r="D1225" s="61"/>
      <c r="E1225" s="148"/>
      <c r="F1225" s="149"/>
      <c r="G1225" s="150"/>
      <c r="T1225" s="82">
        <v>2019</v>
      </c>
      <c r="U1225" s="68" t="s">
        <v>41</v>
      </c>
      <c r="V1225" s="74" t="s">
        <v>919</v>
      </c>
      <c r="W1225" s="38">
        <v>318</v>
      </c>
      <c r="X1225" s="38">
        <v>22</v>
      </c>
      <c r="Y1225" s="179">
        <v>6.9182389937106903</v>
      </c>
    </row>
    <row r="1226" spans="2:25" x14ac:dyDescent="0.25">
      <c r="B1226" s="82"/>
      <c r="C1226" s="68"/>
      <c r="D1226" s="61"/>
      <c r="E1226" s="148"/>
      <c r="F1226" s="149"/>
      <c r="G1226" s="150"/>
      <c r="T1226" s="82">
        <v>2019</v>
      </c>
      <c r="U1226" s="68" t="s">
        <v>27</v>
      </c>
      <c r="V1226" s="74" t="s">
        <v>118</v>
      </c>
      <c r="W1226" s="38">
        <v>167</v>
      </c>
      <c r="X1226" s="38">
        <v>43</v>
      </c>
      <c r="Y1226" s="179">
        <v>25.748502994012</v>
      </c>
    </row>
    <row r="1227" spans="2:25" x14ac:dyDescent="0.25">
      <c r="B1227" s="82"/>
      <c r="C1227" s="68"/>
      <c r="D1227" s="61"/>
      <c r="E1227" s="148"/>
      <c r="F1227" s="149"/>
      <c r="G1227" s="150"/>
      <c r="T1227" s="82">
        <v>2019</v>
      </c>
      <c r="U1227" s="68" t="s">
        <v>27</v>
      </c>
      <c r="V1227" s="74" t="s">
        <v>919</v>
      </c>
      <c r="W1227" s="38">
        <v>209</v>
      </c>
      <c r="X1227" s="38">
        <v>20</v>
      </c>
      <c r="Y1227" s="179">
        <v>9.5693779904306204</v>
      </c>
    </row>
    <row r="1228" spans="2:25" x14ac:dyDescent="0.25">
      <c r="B1228" s="82"/>
      <c r="C1228" s="68"/>
      <c r="D1228" s="61"/>
      <c r="E1228" s="148"/>
      <c r="F1228" s="149"/>
      <c r="G1228" s="150"/>
      <c r="T1228" s="82">
        <v>2019</v>
      </c>
      <c r="U1228" s="68" t="s">
        <v>28</v>
      </c>
      <c r="V1228" s="74" t="s">
        <v>118</v>
      </c>
      <c r="W1228" s="38">
        <v>122</v>
      </c>
      <c r="X1228" s="38">
        <v>32</v>
      </c>
      <c r="Y1228" s="179">
        <v>26.229508196721302</v>
      </c>
    </row>
    <row r="1229" spans="2:25" x14ac:dyDescent="0.25">
      <c r="B1229" s="82"/>
      <c r="C1229" s="68"/>
      <c r="D1229" s="61"/>
      <c r="E1229" s="148"/>
      <c r="F1229" s="149"/>
      <c r="G1229" s="150"/>
      <c r="T1229" s="82">
        <v>2019</v>
      </c>
      <c r="U1229" s="68" t="s">
        <v>28</v>
      </c>
      <c r="V1229" s="74" t="s">
        <v>919</v>
      </c>
      <c r="W1229" s="38">
        <v>190</v>
      </c>
      <c r="X1229" s="38">
        <v>26</v>
      </c>
      <c r="Y1229" s="179">
        <v>13.6842105263158</v>
      </c>
    </row>
    <row r="1230" spans="2:25" x14ac:dyDescent="0.25">
      <c r="B1230" s="82"/>
      <c r="C1230" s="68"/>
      <c r="D1230" s="61"/>
      <c r="E1230" s="148"/>
      <c r="F1230" s="149"/>
      <c r="G1230" s="150"/>
      <c r="T1230" s="82">
        <v>2019</v>
      </c>
      <c r="U1230" s="68" t="s">
        <v>29</v>
      </c>
      <c r="V1230" s="74" t="s">
        <v>118</v>
      </c>
      <c r="W1230" s="38">
        <v>109</v>
      </c>
      <c r="X1230" s="38">
        <v>22</v>
      </c>
      <c r="Y1230" s="179">
        <v>20.183486238532101</v>
      </c>
    </row>
    <row r="1231" spans="2:25" x14ac:dyDescent="0.25">
      <c r="B1231" s="82"/>
      <c r="C1231" s="68"/>
      <c r="D1231" s="61"/>
      <c r="E1231" s="148"/>
      <c r="F1231" s="149"/>
      <c r="G1231" s="150"/>
      <c r="T1231" s="82">
        <v>2019</v>
      </c>
      <c r="U1231" s="68" t="s">
        <v>29</v>
      </c>
      <c r="V1231" s="74" t="s">
        <v>919</v>
      </c>
      <c r="W1231" s="38">
        <v>141</v>
      </c>
      <c r="X1231" s="38">
        <v>18</v>
      </c>
      <c r="Y1231" s="179">
        <v>12.7659574468085</v>
      </c>
    </row>
    <row r="1232" spans="2:25" x14ac:dyDescent="0.25">
      <c r="B1232" s="82"/>
      <c r="C1232" s="68"/>
      <c r="D1232" s="61"/>
      <c r="E1232" s="148"/>
      <c r="F1232" s="149"/>
      <c r="G1232" s="150"/>
      <c r="T1232" s="82">
        <v>2019</v>
      </c>
      <c r="U1232" s="68" t="s">
        <v>42</v>
      </c>
      <c r="V1232" s="74" t="s">
        <v>118</v>
      </c>
      <c r="W1232" s="38">
        <v>110</v>
      </c>
      <c r="X1232" s="38">
        <v>28</v>
      </c>
      <c r="Y1232" s="179">
        <v>25.454545454545499</v>
      </c>
    </row>
    <row r="1233" spans="2:25" x14ac:dyDescent="0.25">
      <c r="B1233" s="82"/>
      <c r="C1233" s="68"/>
      <c r="D1233" s="61"/>
      <c r="E1233" s="148"/>
      <c r="F1233" s="149"/>
      <c r="G1233" s="150"/>
      <c r="T1233" s="82">
        <v>2019</v>
      </c>
      <c r="U1233" s="68" t="s">
        <v>42</v>
      </c>
      <c r="V1233" s="74" t="s">
        <v>919</v>
      </c>
      <c r="W1233" s="38">
        <v>98</v>
      </c>
      <c r="X1233" s="38">
        <v>12</v>
      </c>
      <c r="Y1233" s="179">
        <v>12.244897959183699</v>
      </c>
    </row>
    <row r="1234" spans="2:25" x14ac:dyDescent="0.25">
      <c r="B1234" s="82"/>
      <c r="C1234" s="68"/>
      <c r="D1234" s="61"/>
      <c r="E1234" s="148"/>
      <c r="F1234" s="149"/>
      <c r="G1234" s="150"/>
      <c r="T1234" s="82">
        <v>2019</v>
      </c>
      <c r="U1234" s="68" t="s">
        <v>30</v>
      </c>
      <c r="V1234" s="74" t="s">
        <v>118</v>
      </c>
      <c r="W1234" s="38">
        <v>53</v>
      </c>
      <c r="X1234" s="38">
        <v>14</v>
      </c>
      <c r="Y1234" s="179">
        <v>26.415094339622598</v>
      </c>
    </row>
    <row r="1235" spans="2:25" x14ac:dyDescent="0.25">
      <c r="B1235" s="82"/>
      <c r="C1235" s="68"/>
      <c r="D1235" s="61"/>
      <c r="E1235" s="148"/>
      <c r="F1235" s="149"/>
      <c r="G1235" s="150"/>
      <c r="T1235" s="82">
        <v>2019</v>
      </c>
      <c r="U1235" s="68" t="s">
        <v>30</v>
      </c>
      <c r="V1235" s="74" t="s">
        <v>919</v>
      </c>
      <c r="W1235" s="38">
        <v>85</v>
      </c>
      <c r="X1235" s="38">
        <v>20</v>
      </c>
      <c r="Y1235" s="179">
        <v>23.529411764705898</v>
      </c>
    </row>
    <row r="1236" spans="2:25" x14ac:dyDescent="0.25">
      <c r="B1236" s="82"/>
      <c r="C1236" s="68"/>
      <c r="D1236" s="61"/>
      <c r="E1236" s="148"/>
      <c r="F1236" s="149"/>
      <c r="G1236" s="150"/>
      <c r="T1236" s="82">
        <v>2019</v>
      </c>
      <c r="U1236" s="68" t="s">
        <v>59</v>
      </c>
      <c r="V1236" s="74" t="s">
        <v>118</v>
      </c>
      <c r="W1236" s="38">
        <v>101</v>
      </c>
      <c r="X1236" s="38">
        <v>19</v>
      </c>
      <c r="Y1236" s="179">
        <v>18.8118811881188</v>
      </c>
    </row>
    <row r="1237" spans="2:25" x14ac:dyDescent="0.25">
      <c r="B1237" s="82"/>
      <c r="C1237" s="68"/>
      <c r="D1237" s="61"/>
      <c r="E1237" s="148"/>
      <c r="F1237" s="149"/>
      <c r="G1237" s="150"/>
      <c r="T1237" s="82">
        <v>2019</v>
      </c>
      <c r="U1237" s="68" t="s">
        <v>59</v>
      </c>
      <c r="V1237" s="74" t="s">
        <v>919</v>
      </c>
      <c r="W1237" s="38">
        <v>113</v>
      </c>
      <c r="X1237" s="38">
        <v>15</v>
      </c>
      <c r="Y1237" s="179">
        <v>13.2743362831858</v>
      </c>
    </row>
    <row r="1238" spans="2:25" x14ac:dyDescent="0.25">
      <c r="B1238" s="82"/>
      <c r="C1238" s="68"/>
      <c r="D1238" s="61"/>
      <c r="E1238" s="148"/>
      <c r="F1238" s="149"/>
      <c r="G1238" s="150"/>
      <c r="T1238" s="82">
        <v>2019</v>
      </c>
      <c r="U1238" s="68" t="s">
        <v>70</v>
      </c>
      <c r="V1238" s="74" t="s">
        <v>118</v>
      </c>
      <c r="W1238" s="38">
        <v>140</v>
      </c>
      <c r="X1238" s="38">
        <v>37</v>
      </c>
      <c r="Y1238" s="179">
        <v>26.428571428571399</v>
      </c>
    </row>
    <row r="1239" spans="2:25" x14ac:dyDescent="0.25">
      <c r="B1239" s="82"/>
      <c r="C1239" s="68"/>
      <c r="D1239" s="61"/>
      <c r="E1239" s="148"/>
      <c r="F1239" s="149"/>
      <c r="G1239" s="150"/>
      <c r="T1239" s="82">
        <v>2019</v>
      </c>
      <c r="U1239" s="68" t="s">
        <v>70</v>
      </c>
      <c r="V1239" s="74" t="s">
        <v>919</v>
      </c>
      <c r="W1239" s="38">
        <v>210</v>
      </c>
      <c r="X1239" s="38">
        <v>31</v>
      </c>
      <c r="Y1239" s="179">
        <v>14.7619047619048</v>
      </c>
    </row>
    <row r="1240" spans="2:25" x14ac:dyDescent="0.25">
      <c r="B1240" s="82"/>
      <c r="C1240" s="68"/>
      <c r="D1240" s="61"/>
      <c r="E1240" s="148"/>
      <c r="F1240" s="149"/>
      <c r="G1240" s="150"/>
      <c r="T1240" s="82">
        <v>2019</v>
      </c>
      <c r="U1240" s="68" t="s">
        <v>91</v>
      </c>
      <c r="V1240" s="74" t="s">
        <v>118</v>
      </c>
      <c r="W1240" s="38">
        <v>93</v>
      </c>
      <c r="X1240" s="38">
        <v>23</v>
      </c>
      <c r="Y1240" s="179">
        <v>24.731182795698899</v>
      </c>
    </row>
    <row r="1241" spans="2:25" x14ac:dyDescent="0.25">
      <c r="B1241" s="82"/>
      <c r="C1241" s="68"/>
      <c r="D1241" s="61"/>
      <c r="E1241" s="148"/>
      <c r="F1241" s="149"/>
      <c r="G1241" s="150"/>
      <c r="T1241" s="82">
        <v>2019</v>
      </c>
      <c r="U1241" s="68" t="s">
        <v>91</v>
      </c>
      <c r="V1241" s="74" t="s">
        <v>919</v>
      </c>
      <c r="W1241" s="38">
        <v>150</v>
      </c>
      <c r="X1241" s="38">
        <v>13</v>
      </c>
      <c r="Y1241" s="179">
        <v>8.6666666666666696</v>
      </c>
    </row>
    <row r="1242" spans="2:25" x14ac:dyDescent="0.25">
      <c r="B1242" s="82"/>
      <c r="C1242" s="68"/>
      <c r="D1242" s="61"/>
      <c r="E1242" s="148"/>
      <c r="F1242" s="149"/>
      <c r="G1242" s="150"/>
      <c r="T1242" s="82">
        <v>2019</v>
      </c>
      <c r="U1242" s="68" t="s">
        <v>92</v>
      </c>
      <c r="V1242" s="74" t="s">
        <v>118</v>
      </c>
      <c r="W1242" s="38">
        <v>282</v>
      </c>
      <c r="X1242" s="38">
        <v>67</v>
      </c>
      <c r="Y1242" s="179">
        <v>23.758865248227</v>
      </c>
    </row>
    <row r="1243" spans="2:25" x14ac:dyDescent="0.25">
      <c r="B1243" s="82"/>
      <c r="C1243" s="68"/>
      <c r="D1243" s="61"/>
      <c r="E1243" s="148"/>
      <c r="F1243" s="149"/>
      <c r="G1243" s="150"/>
      <c r="T1243" s="82">
        <v>2019</v>
      </c>
      <c r="U1243" s="68" t="s">
        <v>92</v>
      </c>
      <c r="V1243" s="74" t="s">
        <v>919</v>
      </c>
      <c r="W1243" s="38">
        <v>464</v>
      </c>
      <c r="X1243" s="38">
        <v>59</v>
      </c>
      <c r="Y1243" s="179">
        <v>12.715517241379301</v>
      </c>
    </row>
    <row r="1244" spans="2:25" x14ac:dyDescent="0.25">
      <c r="B1244" s="82"/>
      <c r="C1244" s="68"/>
      <c r="D1244" s="61"/>
      <c r="E1244" s="148"/>
      <c r="F1244" s="149"/>
      <c r="G1244" s="150"/>
      <c r="T1244" s="82">
        <v>2019</v>
      </c>
      <c r="U1244" s="68" t="s">
        <v>31</v>
      </c>
      <c r="V1244" s="74" t="s">
        <v>118</v>
      </c>
      <c r="W1244" s="38">
        <v>1248</v>
      </c>
      <c r="X1244" s="38">
        <v>318</v>
      </c>
      <c r="Y1244" s="179">
        <v>25.480769230769202</v>
      </c>
    </row>
    <row r="1245" spans="2:25" x14ac:dyDescent="0.25">
      <c r="B1245" s="82"/>
      <c r="C1245" s="68"/>
      <c r="D1245" s="61"/>
      <c r="E1245" s="148"/>
      <c r="F1245" s="149"/>
      <c r="G1245" s="150"/>
      <c r="T1245" s="82">
        <v>2019</v>
      </c>
      <c r="U1245" s="68" t="s">
        <v>31</v>
      </c>
      <c r="V1245" s="74" t="s">
        <v>919</v>
      </c>
      <c r="W1245" s="38">
        <v>1444</v>
      </c>
      <c r="X1245" s="38">
        <v>173</v>
      </c>
      <c r="Y1245" s="179">
        <v>11.9806094182825</v>
      </c>
    </row>
    <row r="1246" spans="2:25" x14ac:dyDescent="0.25">
      <c r="B1246" s="82"/>
      <c r="C1246" s="68"/>
      <c r="D1246" s="61"/>
      <c r="E1246" s="148"/>
      <c r="F1246" s="149"/>
      <c r="G1246" s="150"/>
      <c r="T1246" s="82">
        <v>2019</v>
      </c>
      <c r="U1246" s="68" t="s">
        <v>71</v>
      </c>
      <c r="V1246" s="74" t="s">
        <v>118</v>
      </c>
      <c r="W1246" s="38">
        <v>136</v>
      </c>
      <c r="X1246" s="38">
        <v>39</v>
      </c>
      <c r="Y1246" s="179">
        <v>28.676470588235301</v>
      </c>
    </row>
    <row r="1247" spans="2:25" x14ac:dyDescent="0.25">
      <c r="B1247" s="82"/>
      <c r="C1247" s="68"/>
      <c r="D1247" s="61"/>
      <c r="E1247" s="148"/>
      <c r="F1247" s="149"/>
      <c r="G1247" s="150"/>
      <c r="T1247" s="82">
        <v>2019</v>
      </c>
      <c r="U1247" s="68" t="s">
        <v>71</v>
      </c>
      <c r="V1247" s="74" t="s">
        <v>919</v>
      </c>
      <c r="W1247" s="38">
        <v>218</v>
      </c>
      <c r="X1247" s="38">
        <v>24</v>
      </c>
      <c r="Y1247" s="179">
        <v>11.0091743119266</v>
      </c>
    </row>
    <row r="1248" spans="2:25" x14ac:dyDescent="0.25">
      <c r="B1248" s="82"/>
      <c r="C1248" s="68"/>
      <c r="D1248" s="61"/>
      <c r="E1248" s="148"/>
      <c r="F1248" s="149"/>
      <c r="G1248" s="150"/>
      <c r="T1248" s="82">
        <v>2019</v>
      </c>
      <c r="U1248" s="68" t="s">
        <v>93</v>
      </c>
      <c r="V1248" s="74" t="s">
        <v>118</v>
      </c>
      <c r="W1248" s="38">
        <v>88</v>
      </c>
      <c r="X1248" s="38">
        <v>26</v>
      </c>
      <c r="Y1248" s="179">
        <v>29.5454545454546</v>
      </c>
    </row>
    <row r="1249" spans="2:25" x14ac:dyDescent="0.25">
      <c r="B1249" s="82"/>
      <c r="C1249" s="68"/>
      <c r="D1249" s="61"/>
      <c r="E1249" s="148"/>
      <c r="F1249" s="149"/>
      <c r="G1249" s="150"/>
      <c r="T1249" s="82">
        <v>2019</v>
      </c>
      <c r="U1249" s="68" t="s">
        <v>93</v>
      </c>
      <c r="V1249" s="74" t="s">
        <v>919</v>
      </c>
      <c r="W1249" s="38">
        <v>95</v>
      </c>
      <c r="X1249" s="38">
        <v>6</v>
      </c>
      <c r="Y1249" s="179">
        <v>6.3157894736842097</v>
      </c>
    </row>
    <row r="1250" spans="2:25" x14ac:dyDescent="0.25">
      <c r="B1250" s="82"/>
      <c r="C1250" s="68"/>
      <c r="D1250" s="61"/>
      <c r="E1250" s="148"/>
      <c r="F1250" s="149"/>
      <c r="G1250" s="150"/>
      <c r="T1250" s="82">
        <v>2019</v>
      </c>
      <c r="U1250" s="68" t="s">
        <v>72</v>
      </c>
      <c r="V1250" s="74" t="s">
        <v>118</v>
      </c>
      <c r="W1250" s="38">
        <v>77</v>
      </c>
      <c r="X1250" s="38">
        <v>16</v>
      </c>
      <c r="Y1250" s="179">
        <v>20.7792207792208</v>
      </c>
    </row>
    <row r="1251" spans="2:25" x14ac:dyDescent="0.25">
      <c r="B1251" s="82"/>
      <c r="C1251" s="68"/>
      <c r="D1251" s="61"/>
      <c r="E1251" s="148"/>
      <c r="F1251" s="149"/>
      <c r="G1251" s="150"/>
      <c r="T1251" s="82">
        <v>2019</v>
      </c>
      <c r="U1251" s="68" t="s">
        <v>72</v>
      </c>
      <c r="V1251" s="74" t="s">
        <v>919</v>
      </c>
      <c r="W1251" s="38">
        <v>113</v>
      </c>
      <c r="X1251" s="38">
        <v>9</v>
      </c>
      <c r="Y1251" s="179">
        <v>7.9646017699115097</v>
      </c>
    </row>
    <row r="1252" spans="2:25" x14ac:dyDescent="0.25">
      <c r="B1252" s="82"/>
      <c r="C1252" s="68"/>
      <c r="D1252" s="61"/>
      <c r="E1252" s="148"/>
      <c r="F1252" s="149"/>
      <c r="G1252" s="150"/>
      <c r="T1252" s="82">
        <v>2019</v>
      </c>
      <c r="U1252" s="68" t="s">
        <v>43</v>
      </c>
      <c r="V1252" s="74" t="s">
        <v>118</v>
      </c>
      <c r="W1252" s="38">
        <v>67</v>
      </c>
      <c r="X1252" s="38">
        <v>20</v>
      </c>
      <c r="Y1252" s="179">
        <v>29.8507462686567</v>
      </c>
    </row>
    <row r="1253" spans="2:25" x14ac:dyDescent="0.25">
      <c r="B1253" s="82"/>
      <c r="C1253" s="68"/>
      <c r="D1253" s="61"/>
      <c r="E1253" s="148"/>
      <c r="F1253" s="149"/>
      <c r="G1253" s="150"/>
      <c r="T1253" s="82">
        <v>2019</v>
      </c>
      <c r="U1253" s="68" t="s">
        <v>43</v>
      </c>
      <c r="V1253" s="74" t="s">
        <v>919</v>
      </c>
      <c r="W1253" s="38">
        <v>58</v>
      </c>
      <c r="X1253" s="38">
        <v>11</v>
      </c>
      <c r="Y1253" s="179">
        <v>18.965517241379299</v>
      </c>
    </row>
    <row r="1254" spans="2:25" x14ac:dyDescent="0.25">
      <c r="B1254" s="82"/>
      <c r="C1254" s="68"/>
      <c r="D1254" s="61"/>
      <c r="E1254" s="148"/>
      <c r="F1254" s="149"/>
      <c r="G1254" s="150"/>
      <c r="T1254" s="82">
        <v>2019</v>
      </c>
      <c r="U1254" s="68" t="s">
        <v>73</v>
      </c>
      <c r="V1254" s="74" t="s">
        <v>118</v>
      </c>
      <c r="W1254" s="38">
        <v>151</v>
      </c>
      <c r="X1254" s="38">
        <v>35</v>
      </c>
      <c r="Y1254" s="179">
        <v>23.178807947019902</v>
      </c>
    </row>
    <row r="1255" spans="2:25" x14ac:dyDescent="0.25">
      <c r="B1255" s="82"/>
      <c r="C1255" s="68"/>
      <c r="D1255" s="61"/>
      <c r="E1255" s="148"/>
      <c r="F1255" s="149"/>
      <c r="G1255" s="150"/>
      <c r="T1255" s="82">
        <v>2019</v>
      </c>
      <c r="U1255" s="68" t="s">
        <v>73</v>
      </c>
      <c r="V1255" s="74" t="s">
        <v>919</v>
      </c>
      <c r="W1255" s="38">
        <v>174</v>
      </c>
      <c r="X1255" s="38">
        <v>23</v>
      </c>
      <c r="Y1255" s="179">
        <v>13.2183908045977</v>
      </c>
    </row>
    <row r="1256" spans="2:25" x14ac:dyDescent="0.25">
      <c r="B1256" s="82"/>
      <c r="C1256" s="68"/>
      <c r="D1256" s="61"/>
      <c r="E1256" s="148"/>
      <c r="F1256" s="149"/>
      <c r="G1256" s="150"/>
      <c r="T1256" s="82">
        <v>2019</v>
      </c>
      <c r="U1256" s="68" t="s">
        <v>32</v>
      </c>
      <c r="V1256" s="74" t="s">
        <v>118</v>
      </c>
      <c r="W1256" s="38">
        <v>224</v>
      </c>
      <c r="X1256" s="38">
        <v>34</v>
      </c>
      <c r="Y1256" s="179">
        <v>15.1785714285714</v>
      </c>
    </row>
    <row r="1257" spans="2:25" x14ac:dyDescent="0.25">
      <c r="B1257" s="82"/>
      <c r="C1257" s="68"/>
      <c r="D1257" s="61"/>
      <c r="E1257" s="148"/>
      <c r="F1257" s="149"/>
      <c r="G1257" s="150"/>
      <c r="T1257" s="82">
        <v>2019</v>
      </c>
      <c r="U1257" s="68" t="s">
        <v>32</v>
      </c>
      <c r="V1257" s="74" t="s">
        <v>919</v>
      </c>
      <c r="W1257" s="38">
        <v>227</v>
      </c>
      <c r="X1257" s="38">
        <v>17</v>
      </c>
      <c r="Y1257" s="179">
        <v>7.4889867841409696</v>
      </c>
    </row>
    <row r="1258" spans="2:25" x14ac:dyDescent="0.25">
      <c r="B1258" s="82"/>
      <c r="C1258" s="68"/>
      <c r="D1258" s="61"/>
      <c r="E1258" s="148"/>
      <c r="F1258" s="149"/>
      <c r="G1258" s="150"/>
      <c r="T1258" s="82">
        <v>2019</v>
      </c>
      <c r="U1258" s="68" t="s">
        <v>60</v>
      </c>
      <c r="V1258" s="74" t="s">
        <v>118</v>
      </c>
      <c r="W1258" s="38">
        <v>10</v>
      </c>
      <c r="X1258" s="38" t="s">
        <v>137</v>
      </c>
      <c r="Y1258" s="179" t="s">
        <v>137</v>
      </c>
    </row>
    <row r="1259" spans="2:25" x14ac:dyDescent="0.25">
      <c r="B1259" s="82"/>
      <c r="C1259" s="68"/>
      <c r="D1259" s="61"/>
      <c r="E1259" s="148"/>
      <c r="F1259" s="149"/>
      <c r="G1259" s="150"/>
      <c r="T1259" s="82">
        <v>2019</v>
      </c>
      <c r="U1259" s="68" t="s">
        <v>60</v>
      </c>
      <c r="V1259" s="74" t="s">
        <v>919</v>
      </c>
      <c r="W1259" s="38">
        <v>6</v>
      </c>
      <c r="X1259" s="38" t="s">
        <v>137</v>
      </c>
      <c r="Y1259" s="179" t="s">
        <v>137</v>
      </c>
    </row>
    <row r="1260" spans="2:25" x14ac:dyDescent="0.25">
      <c r="B1260" s="82"/>
      <c r="C1260" s="68"/>
      <c r="D1260" s="61"/>
      <c r="E1260" s="148"/>
      <c r="F1260" s="149"/>
      <c r="G1260" s="150"/>
      <c r="T1260" s="82">
        <v>2019</v>
      </c>
      <c r="U1260" s="68" t="s">
        <v>61</v>
      </c>
      <c r="V1260" s="74" t="s">
        <v>118</v>
      </c>
      <c r="W1260" s="38">
        <v>96</v>
      </c>
      <c r="X1260" s="38">
        <v>13</v>
      </c>
      <c r="Y1260" s="179">
        <v>13.5416666666667</v>
      </c>
    </row>
    <row r="1261" spans="2:25" x14ac:dyDescent="0.25">
      <c r="B1261" s="82"/>
      <c r="C1261" s="68"/>
      <c r="D1261" s="61"/>
      <c r="E1261" s="148"/>
      <c r="F1261" s="149"/>
      <c r="G1261" s="150"/>
      <c r="T1261" s="82">
        <v>2019</v>
      </c>
      <c r="U1261" s="68" t="s">
        <v>61</v>
      </c>
      <c r="V1261" s="74" t="s">
        <v>919</v>
      </c>
      <c r="W1261" s="38">
        <v>113</v>
      </c>
      <c r="X1261" s="38">
        <v>16</v>
      </c>
      <c r="Y1261" s="179">
        <v>14.159292035398201</v>
      </c>
    </row>
    <row r="1262" spans="2:25" x14ac:dyDescent="0.25">
      <c r="B1262" s="82"/>
      <c r="C1262" s="68"/>
      <c r="D1262" s="61"/>
      <c r="E1262" s="148"/>
      <c r="F1262" s="149"/>
      <c r="G1262" s="150"/>
      <c r="T1262" s="82">
        <v>2019</v>
      </c>
      <c r="U1262" s="68" t="s">
        <v>94</v>
      </c>
      <c r="V1262" s="74" t="s">
        <v>118</v>
      </c>
      <c r="W1262" s="38">
        <v>134</v>
      </c>
      <c r="X1262" s="38">
        <v>22</v>
      </c>
      <c r="Y1262" s="179">
        <v>16.417910447761201</v>
      </c>
    </row>
    <row r="1263" spans="2:25" x14ac:dyDescent="0.25">
      <c r="B1263" s="82"/>
      <c r="C1263" s="68"/>
      <c r="D1263" s="61"/>
      <c r="E1263" s="148"/>
      <c r="F1263" s="149"/>
      <c r="G1263" s="150"/>
      <c r="T1263" s="82">
        <v>2019</v>
      </c>
      <c r="U1263" s="68" t="s">
        <v>94</v>
      </c>
      <c r="V1263" s="74" t="s">
        <v>919</v>
      </c>
      <c r="W1263" s="38">
        <v>210</v>
      </c>
      <c r="X1263" s="38">
        <v>28</v>
      </c>
      <c r="Y1263" s="179">
        <v>13.3333333333333</v>
      </c>
    </row>
    <row r="1264" spans="2:25" x14ac:dyDescent="0.25">
      <c r="B1264" s="82"/>
      <c r="C1264" s="68"/>
      <c r="D1264" s="61"/>
      <c r="E1264" s="148"/>
      <c r="F1264" s="149"/>
      <c r="G1264" s="150"/>
      <c r="T1264" s="82">
        <v>2019</v>
      </c>
      <c r="U1264" s="68" t="s">
        <v>62</v>
      </c>
      <c r="V1264" s="74" t="s">
        <v>118</v>
      </c>
      <c r="W1264" s="38">
        <v>79</v>
      </c>
      <c r="X1264" s="38" t="s">
        <v>137</v>
      </c>
      <c r="Y1264" s="179" t="s">
        <v>137</v>
      </c>
    </row>
    <row r="1265" spans="2:25" x14ac:dyDescent="0.25">
      <c r="B1265" s="82"/>
      <c r="C1265" s="68"/>
      <c r="D1265" s="61"/>
      <c r="E1265" s="148"/>
      <c r="F1265" s="149"/>
      <c r="G1265" s="150"/>
      <c r="T1265" s="82">
        <v>2019</v>
      </c>
      <c r="U1265" s="68" t="s">
        <v>62</v>
      </c>
      <c r="V1265" s="74" t="s">
        <v>919</v>
      </c>
      <c r="W1265" s="38">
        <v>72</v>
      </c>
      <c r="X1265" s="38">
        <v>13</v>
      </c>
      <c r="Y1265" s="179">
        <v>18.0555555555556</v>
      </c>
    </row>
    <row r="1266" spans="2:25" x14ac:dyDescent="0.25">
      <c r="B1266" s="82"/>
      <c r="C1266" s="68"/>
      <c r="D1266" s="61"/>
      <c r="E1266" s="148"/>
      <c r="F1266" s="149"/>
      <c r="G1266" s="150"/>
      <c r="T1266" s="82">
        <v>2019</v>
      </c>
      <c r="U1266" s="68" t="s">
        <v>44</v>
      </c>
      <c r="V1266" s="74" t="s">
        <v>118</v>
      </c>
      <c r="W1266" s="38">
        <v>116</v>
      </c>
      <c r="X1266" s="38">
        <v>33</v>
      </c>
      <c r="Y1266" s="179">
        <v>28.448275862069</v>
      </c>
    </row>
    <row r="1267" spans="2:25" x14ac:dyDescent="0.25">
      <c r="B1267" s="82"/>
      <c r="C1267" s="68"/>
      <c r="D1267" s="61"/>
      <c r="E1267" s="148"/>
      <c r="F1267" s="149"/>
      <c r="G1267" s="150"/>
      <c r="T1267" s="82">
        <v>2019</v>
      </c>
      <c r="U1267" s="68" t="s">
        <v>44</v>
      </c>
      <c r="V1267" s="74" t="s">
        <v>919</v>
      </c>
      <c r="W1267" s="38">
        <v>119</v>
      </c>
      <c r="X1267" s="38">
        <v>11</v>
      </c>
      <c r="Y1267" s="179">
        <v>9.2436974789915993</v>
      </c>
    </row>
    <row r="1268" spans="2:25" x14ac:dyDescent="0.25">
      <c r="B1268" s="82"/>
      <c r="C1268" s="68"/>
      <c r="D1268" s="61"/>
      <c r="E1268" s="148"/>
      <c r="F1268" s="149"/>
      <c r="G1268" s="150"/>
      <c r="T1268" s="82">
        <v>2019</v>
      </c>
      <c r="U1268" s="68" t="s">
        <v>95</v>
      </c>
      <c r="V1268" s="74" t="s">
        <v>118</v>
      </c>
      <c r="W1268" s="38">
        <v>100</v>
      </c>
      <c r="X1268" s="38">
        <v>25</v>
      </c>
      <c r="Y1268" s="179">
        <v>25</v>
      </c>
    </row>
    <row r="1269" spans="2:25" x14ac:dyDescent="0.25">
      <c r="B1269" s="82"/>
      <c r="C1269" s="68"/>
      <c r="D1269" s="61"/>
      <c r="E1269" s="148"/>
      <c r="F1269" s="149"/>
      <c r="G1269" s="150"/>
      <c r="T1269" s="82">
        <v>2019</v>
      </c>
      <c r="U1269" s="68" t="s">
        <v>95</v>
      </c>
      <c r="V1269" s="74" t="s">
        <v>919</v>
      </c>
      <c r="W1269" s="38">
        <v>153</v>
      </c>
      <c r="X1269" s="38">
        <v>19</v>
      </c>
      <c r="Y1269" s="179">
        <v>12.4183006535948</v>
      </c>
    </row>
    <row r="1270" spans="2:25" x14ac:dyDescent="0.25">
      <c r="B1270" s="82"/>
      <c r="C1270" s="68"/>
      <c r="D1270" s="61"/>
      <c r="E1270" s="148"/>
      <c r="F1270" s="149"/>
      <c r="G1270" s="150"/>
      <c r="T1270" s="82">
        <v>2019</v>
      </c>
      <c r="U1270" s="68" t="s">
        <v>96</v>
      </c>
      <c r="V1270" s="74" t="s">
        <v>118</v>
      </c>
      <c r="W1270" s="38">
        <v>85</v>
      </c>
      <c r="X1270" s="38">
        <v>12</v>
      </c>
      <c r="Y1270" s="179">
        <v>14.117647058823501</v>
      </c>
    </row>
    <row r="1271" spans="2:25" x14ac:dyDescent="0.25">
      <c r="B1271" s="82"/>
      <c r="C1271" s="68"/>
      <c r="D1271" s="61"/>
      <c r="E1271" s="148"/>
      <c r="F1271" s="149"/>
      <c r="G1271" s="150"/>
      <c r="T1271" s="82">
        <v>2019</v>
      </c>
      <c r="U1271" s="68" t="s">
        <v>96</v>
      </c>
      <c r="V1271" s="74" t="s">
        <v>919</v>
      </c>
      <c r="W1271" s="38">
        <v>227</v>
      </c>
      <c r="X1271" s="38">
        <v>13</v>
      </c>
      <c r="Y1271" s="179">
        <v>5.7268722466960398</v>
      </c>
    </row>
    <row r="1272" spans="2:25" x14ac:dyDescent="0.25">
      <c r="B1272" s="82"/>
      <c r="C1272" s="68"/>
      <c r="D1272" s="61"/>
      <c r="E1272" s="148"/>
      <c r="F1272" s="149"/>
      <c r="G1272" s="150"/>
      <c r="T1272" s="82">
        <v>2019</v>
      </c>
      <c r="U1272" s="68" t="s">
        <v>74</v>
      </c>
      <c r="V1272" s="74" t="s">
        <v>118</v>
      </c>
      <c r="W1272" s="38">
        <v>214</v>
      </c>
      <c r="X1272" s="38">
        <v>42</v>
      </c>
      <c r="Y1272" s="179">
        <v>19.6261682242991</v>
      </c>
    </row>
    <row r="1273" spans="2:25" x14ac:dyDescent="0.25">
      <c r="B1273" s="82"/>
      <c r="C1273" s="68"/>
      <c r="D1273" s="61"/>
      <c r="E1273" s="148"/>
      <c r="F1273" s="149"/>
      <c r="G1273" s="150"/>
      <c r="T1273" s="82">
        <v>2019</v>
      </c>
      <c r="U1273" s="68" t="s">
        <v>74</v>
      </c>
      <c r="V1273" s="74" t="s">
        <v>919</v>
      </c>
      <c r="W1273" s="38">
        <v>213</v>
      </c>
      <c r="X1273" s="38">
        <v>24</v>
      </c>
      <c r="Y1273" s="179">
        <v>11.2676056338028</v>
      </c>
    </row>
    <row r="1274" spans="2:25" x14ac:dyDescent="0.25">
      <c r="B1274" s="82"/>
      <c r="C1274" s="68"/>
      <c r="D1274" s="61"/>
      <c r="E1274" s="148"/>
      <c r="F1274" s="149"/>
      <c r="G1274" s="150"/>
      <c r="T1274" s="82">
        <v>2019</v>
      </c>
      <c r="U1274" s="68" t="s">
        <v>45</v>
      </c>
      <c r="V1274" s="74" t="s">
        <v>118</v>
      </c>
      <c r="W1274" s="38">
        <v>70</v>
      </c>
      <c r="X1274" s="38">
        <v>16</v>
      </c>
      <c r="Y1274" s="179">
        <v>22.8571428571429</v>
      </c>
    </row>
    <row r="1275" spans="2:25" x14ac:dyDescent="0.25">
      <c r="B1275" s="82"/>
      <c r="C1275" s="68"/>
      <c r="D1275" s="61"/>
      <c r="E1275" s="148"/>
      <c r="F1275" s="149"/>
      <c r="G1275" s="150"/>
      <c r="T1275" s="82">
        <v>2019</v>
      </c>
      <c r="U1275" s="68" t="s">
        <v>45</v>
      </c>
      <c r="V1275" s="74" t="s">
        <v>919</v>
      </c>
      <c r="W1275" s="38">
        <v>56</v>
      </c>
      <c r="X1275" s="38">
        <v>5</v>
      </c>
      <c r="Y1275" s="179">
        <v>8.9285714285714306</v>
      </c>
    </row>
    <row r="1276" spans="2:25" x14ac:dyDescent="0.25">
      <c r="B1276" s="82"/>
      <c r="C1276" s="68"/>
      <c r="D1276" s="61"/>
      <c r="E1276" s="148"/>
      <c r="F1276" s="149"/>
      <c r="G1276" s="150"/>
      <c r="T1276" s="82">
        <v>2019</v>
      </c>
      <c r="U1276" s="68" t="s">
        <v>97</v>
      </c>
      <c r="V1276" s="74" t="s">
        <v>118</v>
      </c>
      <c r="W1276" s="38">
        <v>647</v>
      </c>
      <c r="X1276" s="38">
        <v>137</v>
      </c>
      <c r="Y1276" s="179">
        <v>21.174652241112799</v>
      </c>
    </row>
    <row r="1277" spans="2:25" x14ac:dyDescent="0.25">
      <c r="B1277" s="82"/>
      <c r="C1277" s="68"/>
      <c r="D1277" s="61"/>
      <c r="E1277" s="148"/>
      <c r="F1277" s="149"/>
      <c r="G1277" s="150"/>
      <c r="T1277" s="82">
        <v>2019</v>
      </c>
      <c r="U1277" s="68" t="s">
        <v>97</v>
      </c>
      <c r="V1277" s="74" t="s">
        <v>919</v>
      </c>
      <c r="W1277" s="38">
        <v>887</v>
      </c>
      <c r="X1277" s="38">
        <v>103</v>
      </c>
      <c r="Y1277" s="179">
        <v>11.612175873731699</v>
      </c>
    </row>
    <row r="1278" spans="2:25" x14ac:dyDescent="0.25">
      <c r="B1278" s="82"/>
      <c r="C1278" s="68"/>
      <c r="D1278" s="61"/>
      <c r="E1278" s="148"/>
      <c r="F1278" s="149"/>
      <c r="G1278" s="150"/>
      <c r="T1278" s="82">
        <v>2019</v>
      </c>
      <c r="U1278" s="68" t="s">
        <v>75</v>
      </c>
      <c r="V1278" s="74" t="s">
        <v>118</v>
      </c>
      <c r="W1278" s="38">
        <v>105</v>
      </c>
      <c r="X1278" s="38">
        <v>17</v>
      </c>
      <c r="Y1278" s="179">
        <v>16.1904761904762</v>
      </c>
    </row>
    <row r="1279" spans="2:25" x14ac:dyDescent="0.25">
      <c r="B1279" s="82"/>
      <c r="C1279" s="68"/>
      <c r="D1279" s="61"/>
      <c r="E1279" s="148"/>
      <c r="F1279" s="149"/>
      <c r="G1279" s="150"/>
      <c r="T1279" s="82">
        <v>2019</v>
      </c>
      <c r="U1279" s="68" t="s">
        <v>75</v>
      </c>
      <c r="V1279" s="74" t="s">
        <v>919</v>
      </c>
      <c r="W1279" s="38">
        <v>159</v>
      </c>
      <c r="X1279" s="38">
        <v>16</v>
      </c>
      <c r="Y1279" s="179">
        <v>10.062893081761001</v>
      </c>
    </row>
    <row r="1280" spans="2:25" x14ac:dyDescent="0.25">
      <c r="B1280" s="82"/>
      <c r="C1280" s="68"/>
      <c r="D1280" s="61"/>
      <c r="E1280" s="148"/>
      <c r="F1280" s="149"/>
      <c r="G1280" s="150"/>
      <c r="T1280" s="82">
        <v>2019</v>
      </c>
      <c r="U1280" s="68" t="s">
        <v>46</v>
      </c>
      <c r="V1280" s="74" t="s">
        <v>118</v>
      </c>
      <c r="W1280" s="38">
        <v>298</v>
      </c>
      <c r="X1280" s="38">
        <v>53</v>
      </c>
      <c r="Y1280" s="179">
        <v>17.785234899328898</v>
      </c>
    </row>
    <row r="1281" spans="2:25" x14ac:dyDescent="0.25">
      <c r="B1281" s="82"/>
      <c r="C1281" s="68"/>
      <c r="D1281" s="61"/>
      <c r="E1281" s="148"/>
      <c r="F1281" s="149"/>
      <c r="G1281" s="150"/>
      <c r="T1281" s="82">
        <v>2019</v>
      </c>
      <c r="U1281" s="68" t="s">
        <v>46</v>
      </c>
      <c r="V1281" s="74" t="s">
        <v>919</v>
      </c>
      <c r="W1281" s="38">
        <v>305</v>
      </c>
      <c r="X1281" s="38">
        <v>41</v>
      </c>
      <c r="Y1281" s="179">
        <v>13.4426229508197</v>
      </c>
    </row>
    <row r="1282" spans="2:25" x14ac:dyDescent="0.25">
      <c r="B1282" s="82"/>
      <c r="C1282" s="68"/>
      <c r="D1282" s="61"/>
      <c r="E1282" s="148"/>
      <c r="F1282" s="149"/>
      <c r="G1282" s="150"/>
      <c r="T1282" s="82">
        <v>2019</v>
      </c>
      <c r="U1282" s="68" t="s">
        <v>63</v>
      </c>
      <c r="V1282" s="74" t="s">
        <v>118</v>
      </c>
      <c r="W1282" s="38">
        <v>89</v>
      </c>
      <c r="X1282" s="38">
        <v>15</v>
      </c>
      <c r="Y1282" s="179">
        <v>16.8539325842697</v>
      </c>
    </row>
    <row r="1283" spans="2:25" x14ac:dyDescent="0.25">
      <c r="B1283" s="82"/>
      <c r="C1283" s="68"/>
      <c r="D1283" s="61"/>
      <c r="E1283" s="148"/>
      <c r="F1283" s="149"/>
      <c r="G1283" s="150"/>
      <c r="T1283" s="82">
        <v>2019</v>
      </c>
      <c r="U1283" s="68" t="s">
        <v>63</v>
      </c>
      <c r="V1283" s="74" t="s">
        <v>919</v>
      </c>
      <c r="W1283" s="38">
        <v>84</v>
      </c>
      <c r="X1283" s="38">
        <v>10</v>
      </c>
      <c r="Y1283" s="179">
        <v>11.9047619047619</v>
      </c>
    </row>
    <row r="1284" spans="2:25" x14ac:dyDescent="0.25">
      <c r="B1284" s="82"/>
      <c r="C1284" s="68"/>
      <c r="D1284" s="61"/>
      <c r="E1284" s="148"/>
      <c r="F1284" s="149"/>
      <c r="G1284" s="150"/>
      <c r="T1284" s="82">
        <v>2019</v>
      </c>
      <c r="U1284" s="68" t="s">
        <v>47</v>
      </c>
      <c r="V1284" s="74" t="s">
        <v>118</v>
      </c>
      <c r="W1284" s="38">
        <v>184</v>
      </c>
      <c r="X1284" s="38">
        <v>47</v>
      </c>
      <c r="Y1284" s="179">
        <v>25.543478260869598</v>
      </c>
    </row>
    <row r="1285" spans="2:25" x14ac:dyDescent="0.25">
      <c r="B1285" s="82"/>
      <c r="C1285" s="68"/>
      <c r="D1285" s="61"/>
      <c r="E1285" s="148"/>
      <c r="F1285" s="149"/>
      <c r="G1285" s="150"/>
      <c r="T1285" s="82">
        <v>2019</v>
      </c>
      <c r="U1285" s="68" t="s">
        <v>47</v>
      </c>
      <c r="V1285" s="74" t="s">
        <v>919</v>
      </c>
      <c r="W1285" s="38">
        <v>143</v>
      </c>
      <c r="X1285" s="38">
        <v>18</v>
      </c>
      <c r="Y1285" s="179">
        <v>12.587412587412601</v>
      </c>
    </row>
    <row r="1286" spans="2:25" x14ac:dyDescent="0.25">
      <c r="B1286" s="82"/>
      <c r="C1286" s="68"/>
      <c r="D1286" s="61"/>
      <c r="E1286" s="148"/>
      <c r="F1286" s="149"/>
      <c r="G1286" s="150"/>
      <c r="T1286" s="82">
        <v>2019</v>
      </c>
      <c r="U1286" s="68" t="s">
        <v>76</v>
      </c>
      <c r="V1286" s="74" t="s">
        <v>118</v>
      </c>
      <c r="W1286" s="38">
        <v>90</v>
      </c>
      <c r="X1286" s="38">
        <v>38</v>
      </c>
      <c r="Y1286" s="179">
        <v>42.2222222222222</v>
      </c>
    </row>
    <row r="1287" spans="2:25" x14ac:dyDescent="0.25">
      <c r="B1287" s="82"/>
      <c r="C1287" s="68"/>
      <c r="D1287" s="61"/>
      <c r="E1287" s="148"/>
      <c r="F1287" s="149"/>
      <c r="G1287" s="150"/>
      <c r="T1287" s="82">
        <v>2019</v>
      </c>
      <c r="U1287" s="68" t="s">
        <v>76</v>
      </c>
      <c r="V1287" s="74" t="s">
        <v>919</v>
      </c>
      <c r="W1287" s="38">
        <v>94</v>
      </c>
      <c r="X1287" s="38">
        <v>14</v>
      </c>
      <c r="Y1287" s="179">
        <v>14.893617021276601</v>
      </c>
    </row>
    <row r="1288" spans="2:25" x14ac:dyDescent="0.25">
      <c r="B1288" s="82"/>
      <c r="C1288" s="68"/>
      <c r="D1288" s="61"/>
      <c r="E1288" s="148"/>
      <c r="F1288" s="149"/>
      <c r="G1288" s="150"/>
      <c r="T1288" s="82">
        <v>2019</v>
      </c>
      <c r="U1288" s="68" t="s">
        <v>77</v>
      </c>
      <c r="V1288" s="74" t="s">
        <v>118</v>
      </c>
      <c r="W1288" s="38">
        <v>276</v>
      </c>
      <c r="X1288" s="38">
        <v>33</v>
      </c>
      <c r="Y1288" s="179">
        <v>11.9565217391304</v>
      </c>
    </row>
    <row r="1289" spans="2:25" x14ac:dyDescent="0.25">
      <c r="B1289" s="82"/>
      <c r="C1289" s="68"/>
      <c r="D1289" s="61"/>
      <c r="E1289" s="148"/>
      <c r="F1289" s="149"/>
      <c r="G1289" s="150"/>
      <c r="T1289" s="82">
        <v>2019</v>
      </c>
      <c r="U1289" s="68" t="s">
        <v>77</v>
      </c>
      <c r="V1289" s="74" t="s">
        <v>919</v>
      </c>
      <c r="W1289" s="38">
        <v>358</v>
      </c>
      <c r="X1289" s="38">
        <v>33</v>
      </c>
      <c r="Y1289" s="179">
        <v>9.2178770949720708</v>
      </c>
    </row>
    <row r="1290" spans="2:25" x14ac:dyDescent="0.25">
      <c r="B1290" s="82"/>
      <c r="C1290" s="68"/>
      <c r="D1290" s="61"/>
      <c r="E1290" s="148"/>
      <c r="F1290" s="149"/>
      <c r="G1290" s="150"/>
      <c r="T1290" s="82">
        <v>2019</v>
      </c>
      <c r="U1290" s="68" t="s">
        <v>33</v>
      </c>
      <c r="V1290" s="74" t="s">
        <v>118</v>
      </c>
      <c r="W1290" s="38">
        <v>234</v>
      </c>
      <c r="X1290" s="38">
        <v>45</v>
      </c>
      <c r="Y1290" s="179">
        <v>19.230769230769202</v>
      </c>
    </row>
    <row r="1291" spans="2:25" x14ac:dyDescent="0.25">
      <c r="B1291" s="82"/>
      <c r="C1291" s="68"/>
      <c r="D1291" s="61"/>
      <c r="E1291" s="148"/>
      <c r="F1291" s="149"/>
      <c r="G1291" s="150"/>
      <c r="T1291" s="82">
        <v>2019</v>
      </c>
      <c r="U1291" s="68" t="s">
        <v>33</v>
      </c>
      <c r="V1291" s="74" t="s">
        <v>919</v>
      </c>
      <c r="W1291" s="38">
        <v>255</v>
      </c>
      <c r="X1291" s="38">
        <v>22</v>
      </c>
      <c r="Y1291" s="179">
        <v>8.62745098039216</v>
      </c>
    </row>
    <row r="1292" spans="2:25" x14ac:dyDescent="0.25">
      <c r="B1292" s="82"/>
      <c r="C1292" s="68"/>
      <c r="D1292" s="61"/>
      <c r="E1292" s="148"/>
      <c r="F1292" s="149"/>
      <c r="G1292" s="150"/>
      <c r="T1292" s="82">
        <v>2019</v>
      </c>
      <c r="U1292" s="68" t="s">
        <v>34</v>
      </c>
      <c r="V1292" s="74" t="s">
        <v>118</v>
      </c>
      <c r="W1292" s="38">
        <v>128</v>
      </c>
      <c r="X1292" s="38">
        <v>44</v>
      </c>
      <c r="Y1292" s="179">
        <v>34.375</v>
      </c>
    </row>
    <row r="1293" spans="2:25" x14ac:dyDescent="0.25">
      <c r="B1293" s="82"/>
      <c r="C1293" s="68"/>
      <c r="D1293" s="61"/>
      <c r="E1293" s="148"/>
      <c r="F1293" s="149"/>
      <c r="G1293" s="150"/>
      <c r="T1293" s="82">
        <v>2019</v>
      </c>
      <c r="U1293" s="68" t="s">
        <v>34</v>
      </c>
      <c r="V1293" s="74" t="s">
        <v>919</v>
      </c>
      <c r="W1293" s="38">
        <v>187</v>
      </c>
      <c r="X1293" s="38">
        <v>18</v>
      </c>
      <c r="Y1293" s="179">
        <v>9.6256684491978604</v>
      </c>
    </row>
    <row r="1294" spans="2:25" x14ac:dyDescent="0.25">
      <c r="B1294" s="82"/>
      <c r="C1294" s="68"/>
      <c r="D1294" s="61"/>
      <c r="E1294" s="148"/>
      <c r="F1294" s="149"/>
      <c r="G1294" s="150"/>
      <c r="T1294" s="82">
        <v>2019</v>
      </c>
      <c r="U1294" s="68" t="s">
        <v>48</v>
      </c>
      <c r="V1294" s="74" t="s">
        <v>118</v>
      </c>
      <c r="W1294" s="38">
        <v>15</v>
      </c>
      <c r="X1294" s="38" t="s">
        <v>137</v>
      </c>
      <c r="Y1294" s="179" t="s">
        <v>137</v>
      </c>
    </row>
    <row r="1295" spans="2:25" x14ac:dyDescent="0.25">
      <c r="B1295" s="82"/>
      <c r="C1295" s="68"/>
      <c r="D1295" s="61"/>
      <c r="E1295" s="148"/>
      <c r="F1295" s="149"/>
      <c r="G1295" s="150"/>
      <c r="T1295" s="82">
        <v>2019</v>
      </c>
      <c r="U1295" s="68" t="s">
        <v>48</v>
      </c>
      <c r="V1295" s="74" t="s">
        <v>919</v>
      </c>
      <c r="W1295" s="38">
        <v>12</v>
      </c>
      <c r="X1295" s="38" t="s">
        <v>137</v>
      </c>
      <c r="Y1295" s="179" t="s">
        <v>137</v>
      </c>
    </row>
    <row r="1296" spans="2:25" x14ac:dyDescent="0.25">
      <c r="B1296" s="82"/>
      <c r="C1296" s="68"/>
      <c r="D1296" s="61"/>
      <c r="E1296" s="148"/>
      <c r="F1296" s="149"/>
      <c r="G1296" s="150"/>
      <c r="T1296" s="82">
        <v>2019</v>
      </c>
      <c r="U1296" s="68" t="s">
        <v>49</v>
      </c>
      <c r="V1296" s="74" t="s">
        <v>118</v>
      </c>
      <c r="W1296" s="38">
        <v>238</v>
      </c>
      <c r="X1296" s="38">
        <v>59</v>
      </c>
      <c r="Y1296" s="179">
        <v>24.789915966386602</v>
      </c>
    </row>
    <row r="1297" spans="2:25" x14ac:dyDescent="0.25">
      <c r="B1297" s="82"/>
      <c r="C1297" s="68"/>
      <c r="D1297" s="61"/>
      <c r="E1297" s="148"/>
      <c r="F1297" s="149"/>
      <c r="G1297" s="150"/>
      <c r="T1297" s="82">
        <v>2019</v>
      </c>
      <c r="U1297" s="68" t="s">
        <v>49</v>
      </c>
      <c r="V1297" s="74" t="s">
        <v>919</v>
      </c>
      <c r="W1297" s="38">
        <v>280</v>
      </c>
      <c r="X1297" s="38">
        <v>38</v>
      </c>
      <c r="Y1297" s="179">
        <v>13.5714285714286</v>
      </c>
    </row>
    <row r="1298" spans="2:25" x14ac:dyDescent="0.25">
      <c r="B1298" s="82"/>
      <c r="C1298" s="68"/>
      <c r="D1298" s="61"/>
      <c r="E1298" s="148"/>
      <c r="F1298" s="149"/>
      <c r="G1298" s="150"/>
      <c r="T1298" s="82">
        <v>2019</v>
      </c>
      <c r="U1298" s="68" t="s">
        <v>50</v>
      </c>
      <c r="V1298" s="74" t="s">
        <v>118</v>
      </c>
      <c r="W1298" s="38">
        <v>129</v>
      </c>
      <c r="X1298" s="38">
        <v>11</v>
      </c>
      <c r="Y1298" s="179">
        <v>8.5271317829457391</v>
      </c>
    </row>
    <row r="1299" spans="2:25" x14ac:dyDescent="0.25">
      <c r="B1299" s="82"/>
      <c r="C1299" s="68"/>
      <c r="D1299" s="61"/>
      <c r="E1299" s="148"/>
      <c r="F1299" s="149"/>
      <c r="G1299" s="150"/>
      <c r="T1299" s="82">
        <v>2019</v>
      </c>
      <c r="U1299" s="68" t="s">
        <v>50</v>
      </c>
      <c r="V1299" s="74" t="s">
        <v>919</v>
      </c>
      <c r="W1299" s="38">
        <v>153</v>
      </c>
      <c r="X1299" s="38">
        <v>15</v>
      </c>
      <c r="Y1299" s="179">
        <v>9.8039215686274499</v>
      </c>
    </row>
    <row r="1300" spans="2:25" x14ac:dyDescent="0.25">
      <c r="B1300" s="82"/>
      <c r="C1300" s="68"/>
      <c r="D1300" s="61"/>
      <c r="E1300" s="148"/>
      <c r="F1300" s="149"/>
      <c r="G1300" s="150"/>
      <c r="T1300" s="82">
        <v>2019</v>
      </c>
      <c r="U1300" s="68" t="s">
        <v>51</v>
      </c>
      <c r="V1300" s="74" t="s">
        <v>118</v>
      </c>
      <c r="W1300" s="38">
        <v>157</v>
      </c>
      <c r="X1300" s="38">
        <v>44</v>
      </c>
      <c r="Y1300" s="179">
        <v>28.025477707006399</v>
      </c>
    </row>
    <row r="1301" spans="2:25" x14ac:dyDescent="0.25">
      <c r="B1301" s="82"/>
      <c r="C1301" s="68"/>
      <c r="D1301" s="61"/>
      <c r="E1301" s="148"/>
      <c r="F1301" s="149"/>
      <c r="G1301" s="150"/>
      <c r="T1301" s="82">
        <v>2019</v>
      </c>
      <c r="U1301" s="68" t="s">
        <v>51</v>
      </c>
      <c r="V1301" s="74" t="s">
        <v>919</v>
      </c>
      <c r="W1301" s="38">
        <v>156</v>
      </c>
      <c r="X1301" s="38">
        <v>16</v>
      </c>
      <c r="Y1301" s="179">
        <v>10.2564102564103</v>
      </c>
    </row>
    <row r="1302" spans="2:25" x14ac:dyDescent="0.25">
      <c r="B1302" s="82"/>
      <c r="C1302" s="68"/>
      <c r="D1302" s="61"/>
      <c r="E1302" s="148"/>
      <c r="F1302" s="149"/>
      <c r="G1302" s="150"/>
      <c r="T1302" s="82">
        <v>2019</v>
      </c>
      <c r="U1302" s="68" t="s">
        <v>78</v>
      </c>
      <c r="V1302" s="74" t="s">
        <v>118</v>
      </c>
      <c r="W1302" s="38">
        <v>245</v>
      </c>
      <c r="X1302" s="38">
        <v>49</v>
      </c>
      <c r="Y1302" s="179">
        <v>20</v>
      </c>
    </row>
    <row r="1303" spans="2:25" x14ac:dyDescent="0.25">
      <c r="B1303" s="82"/>
      <c r="C1303" s="68"/>
      <c r="D1303" s="61"/>
      <c r="E1303" s="148"/>
      <c r="F1303" s="149"/>
      <c r="G1303" s="150"/>
      <c r="T1303" s="82">
        <v>2019</v>
      </c>
      <c r="U1303" s="68" t="s">
        <v>78</v>
      </c>
      <c r="V1303" s="74" t="s">
        <v>919</v>
      </c>
      <c r="W1303" s="38">
        <v>297</v>
      </c>
      <c r="X1303" s="38">
        <v>29</v>
      </c>
      <c r="Y1303" s="179">
        <v>9.76430976430977</v>
      </c>
    </row>
    <row r="1304" spans="2:25" x14ac:dyDescent="0.25">
      <c r="B1304" s="82"/>
      <c r="C1304" s="68"/>
      <c r="D1304" s="61"/>
      <c r="E1304" s="148"/>
      <c r="F1304" s="149"/>
      <c r="G1304" s="150"/>
      <c r="T1304" s="82">
        <v>2019</v>
      </c>
      <c r="U1304" s="68" t="s">
        <v>79</v>
      </c>
      <c r="V1304" s="74" t="s">
        <v>118</v>
      </c>
      <c r="W1304" s="38">
        <v>49</v>
      </c>
      <c r="X1304" s="38">
        <v>12</v>
      </c>
      <c r="Y1304" s="179">
        <v>24.489795918367399</v>
      </c>
    </row>
    <row r="1305" spans="2:25" x14ac:dyDescent="0.25">
      <c r="B1305" s="82"/>
      <c r="C1305" s="68"/>
      <c r="D1305" s="61"/>
      <c r="E1305" s="148"/>
      <c r="F1305" s="149"/>
      <c r="G1305" s="150"/>
      <c r="T1305" s="82">
        <v>2019</v>
      </c>
      <c r="U1305" s="68" t="s">
        <v>79</v>
      </c>
      <c r="V1305" s="74" t="s">
        <v>919</v>
      </c>
      <c r="W1305" s="38">
        <v>81</v>
      </c>
      <c r="X1305" s="38">
        <v>11</v>
      </c>
      <c r="Y1305" s="179">
        <v>13.5802469135803</v>
      </c>
    </row>
    <row r="1306" spans="2:25" x14ac:dyDescent="0.25">
      <c r="B1306" s="82"/>
      <c r="C1306" s="68"/>
      <c r="D1306" s="61"/>
      <c r="E1306" s="148"/>
      <c r="F1306" s="149"/>
      <c r="G1306" s="150"/>
      <c r="T1306" s="82">
        <v>2019</v>
      </c>
      <c r="U1306" s="68" t="s">
        <v>80</v>
      </c>
      <c r="V1306" s="74" t="s">
        <v>118</v>
      </c>
      <c r="W1306" s="38">
        <v>92</v>
      </c>
      <c r="X1306" s="38">
        <v>21</v>
      </c>
      <c r="Y1306" s="179">
        <v>22.826086956521699</v>
      </c>
    </row>
    <row r="1307" spans="2:25" x14ac:dyDescent="0.25">
      <c r="B1307" s="82"/>
      <c r="C1307" s="68"/>
      <c r="D1307" s="61"/>
      <c r="E1307" s="148"/>
      <c r="F1307" s="149"/>
      <c r="G1307" s="150"/>
      <c r="T1307" s="82">
        <v>2019</v>
      </c>
      <c r="U1307" s="68" t="s">
        <v>80</v>
      </c>
      <c r="V1307" s="74" t="s">
        <v>919</v>
      </c>
      <c r="W1307" s="38">
        <v>122</v>
      </c>
      <c r="X1307" s="38">
        <v>16</v>
      </c>
      <c r="Y1307" s="179">
        <v>13.1147540983607</v>
      </c>
    </row>
    <row r="1308" spans="2:25" x14ac:dyDescent="0.25">
      <c r="B1308" s="82"/>
      <c r="C1308" s="68"/>
      <c r="D1308" s="61"/>
      <c r="E1308" s="148"/>
      <c r="F1308" s="149"/>
      <c r="G1308" s="150"/>
      <c r="T1308" s="82">
        <v>2019</v>
      </c>
      <c r="U1308" s="68" t="s">
        <v>81</v>
      </c>
      <c r="V1308" s="74" t="s">
        <v>118</v>
      </c>
      <c r="W1308" s="38">
        <v>59</v>
      </c>
      <c r="X1308" s="38">
        <v>10</v>
      </c>
      <c r="Y1308" s="179">
        <v>16.9491525423729</v>
      </c>
    </row>
    <row r="1309" spans="2:25" x14ac:dyDescent="0.25">
      <c r="B1309" s="82"/>
      <c r="C1309" s="68"/>
      <c r="D1309" s="61"/>
      <c r="E1309" s="148"/>
      <c r="F1309" s="149"/>
      <c r="G1309" s="150"/>
      <c r="T1309" s="82">
        <v>2019</v>
      </c>
      <c r="U1309" s="68" t="s">
        <v>81</v>
      </c>
      <c r="V1309" s="74" t="s">
        <v>919</v>
      </c>
      <c r="W1309" s="38">
        <v>103</v>
      </c>
      <c r="X1309" s="38">
        <v>14</v>
      </c>
      <c r="Y1309" s="179">
        <v>13.5922330097087</v>
      </c>
    </row>
    <row r="1310" spans="2:25" x14ac:dyDescent="0.25">
      <c r="B1310" s="82"/>
      <c r="C1310" s="68"/>
      <c r="D1310" s="61"/>
      <c r="E1310" s="148"/>
      <c r="F1310" s="149"/>
      <c r="G1310" s="150"/>
      <c r="T1310" s="82">
        <v>2019</v>
      </c>
      <c r="U1310" s="68" t="s">
        <v>52</v>
      </c>
      <c r="V1310" s="74" t="s">
        <v>118</v>
      </c>
      <c r="W1310" s="38">
        <v>82</v>
      </c>
      <c r="X1310" s="38">
        <v>24</v>
      </c>
      <c r="Y1310" s="179">
        <v>29.268292682926798</v>
      </c>
    </row>
    <row r="1311" spans="2:25" x14ac:dyDescent="0.25">
      <c r="B1311" s="82"/>
      <c r="C1311" s="68"/>
      <c r="D1311" s="61"/>
      <c r="E1311" s="148"/>
      <c r="F1311" s="149"/>
      <c r="G1311" s="150"/>
      <c r="T1311" s="82">
        <v>2019</v>
      </c>
      <c r="U1311" s="68" t="s">
        <v>52</v>
      </c>
      <c r="V1311" s="74" t="s">
        <v>919</v>
      </c>
      <c r="W1311" s="38">
        <v>64</v>
      </c>
      <c r="X1311" s="38">
        <v>9</v>
      </c>
      <c r="Y1311" s="179">
        <v>14.0625</v>
      </c>
    </row>
    <row r="1312" spans="2:25" x14ac:dyDescent="0.25">
      <c r="B1312" s="82"/>
      <c r="C1312" s="68"/>
      <c r="D1312" s="61"/>
      <c r="E1312" s="148"/>
      <c r="F1312" s="149"/>
      <c r="G1312" s="150"/>
      <c r="T1312" s="82">
        <v>2019</v>
      </c>
      <c r="U1312" s="68" t="s">
        <v>98</v>
      </c>
      <c r="V1312" s="74" t="s">
        <v>118</v>
      </c>
      <c r="W1312" s="38">
        <v>246</v>
      </c>
      <c r="X1312" s="38">
        <v>62</v>
      </c>
      <c r="Y1312" s="179">
        <v>25.2032520325203</v>
      </c>
    </row>
    <row r="1313" spans="2:25" x14ac:dyDescent="0.25">
      <c r="B1313" s="82"/>
      <c r="C1313" s="68"/>
      <c r="D1313" s="61"/>
      <c r="E1313" s="148"/>
      <c r="F1313" s="149"/>
      <c r="G1313" s="150"/>
      <c r="T1313" s="82">
        <v>2019</v>
      </c>
      <c r="U1313" s="68" t="s">
        <v>98</v>
      </c>
      <c r="V1313" s="74" t="s">
        <v>919</v>
      </c>
      <c r="W1313" s="38">
        <v>297</v>
      </c>
      <c r="X1313" s="38">
        <v>37</v>
      </c>
      <c r="Y1313" s="179">
        <v>12.457912457912499</v>
      </c>
    </row>
    <row r="1314" spans="2:25" x14ac:dyDescent="0.25">
      <c r="B1314" s="82"/>
      <c r="C1314" s="68"/>
      <c r="D1314" s="61"/>
      <c r="E1314" s="148"/>
      <c r="F1314" s="149"/>
      <c r="G1314" s="150"/>
      <c r="T1314" s="82">
        <v>2019</v>
      </c>
      <c r="U1314" s="68" t="s">
        <v>53</v>
      </c>
      <c r="V1314" s="74" t="s">
        <v>118</v>
      </c>
      <c r="W1314" s="38">
        <v>95</v>
      </c>
      <c r="X1314" s="38">
        <v>24</v>
      </c>
      <c r="Y1314" s="179">
        <v>25.2631578947368</v>
      </c>
    </row>
    <row r="1315" spans="2:25" x14ac:dyDescent="0.25">
      <c r="B1315" s="82"/>
      <c r="C1315" s="68"/>
      <c r="D1315" s="61"/>
      <c r="E1315" s="148"/>
      <c r="F1315" s="149"/>
      <c r="G1315" s="150"/>
      <c r="T1315" s="82">
        <v>2019</v>
      </c>
      <c r="U1315" s="68" t="s">
        <v>53</v>
      </c>
      <c r="V1315" s="74" t="s">
        <v>919</v>
      </c>
      <c r="W1315" s="38">
        <v>155</v>
      </c>
      <c r="X1315" s="38">
        <v>18</v>
      </c>
      <c r="Y1315" s="179">
        <v>11.6129032258065</v>
      </c>
    </row>
    <row r="1316" spans="2:25" x14ac:dyDescent="0.25">
      <c r="B1316" s="82"/>
      <c r="C1316" s="68"/>
      <c r="D1316" s="61"/>
      <c r="E1316" s="148"/>
      <c r="F1316" s="149"/>
      <c r="G1316" s="150"/>
      <c r="T1316" s="82">
        <v>2019</v>
      </c>
      <c r="U1316" s="68" t="s">
        <v>99</v>
      </c>
      <c r="V1316" s="74" t="s">
        <v>118</v>
      </c>
      <c r="W1316" s="38">
        <v>213</v>
      </c>
      <c r="X1316" s="38">
        <v>79</v>
      </c>
      <c r="Y1316" s="179">
        <v>37.0892018779343</v>
      </c>
    </row>
    <row r="1317" spans="2:25" x14ac:dyDescent="0.25">
      <c r="B1317" s="82"/>
      <c r="C1317" s="68"/>
      <c r="D1317" s="61"/>
      <c r="E1317" s="148"/>
      <c r="F1317" s="149"/>
      <c r="G1317" s="150"/>
      <c r="T1317" s="82">
        <v>2019</v>
      </c>
      <c r="U1317" s="68" t="s">
        <v>99</v>
      </c>
      <c r="V1317" s="74" t="s">
        <v>919</v>
      </c>
      <c r="W1317" s="38">
        <v>402</v>
      </c>
      <c r="X1317" s="38">
        <v>81</v>
      </c>
      <c r="Y1317" s="179">
        <v>20.1492537313433</v>
      </c>
    </row>
    <row r="1318" spans="2:25" x14ac:dyDescent="0.25">
      <c r="B1318" s="82"/>
      <c r="C1318" s="68"/>
      <c r="D1318" s="61"/>
      <c r="E1318" s="148"/>
      <c r="F1318" s="149"/>
      <c r="G1318" s="150"/>
      <c r="T1318" s="82">
        <v>2019</v>
      </c>
      <c r="U1318" s="68" t="s">
        <v>64</v>
      </c>
      <c r="V1318" s="74" t="s">
        <v>118</v>
      </c>
      <c r="W1318" s="38">
        <v>149</v>
      </c>
      <c r="X1318" s="38">
        <v>29</v>
      </c>
      <c r="Y1318" s="179">
        <v>19.4630872483221</v>
      </c>
    </row>
    <row r="1319" spans="2:25" x14ac:dyDescent="0.25">
      <c r="B1319" s="82"/>
      <c r="C1319" s="68"/>
      <c r="D1319" s="61"/>
      <c r="E1319" s="148"/>
      <c r="F1319" s="149"/>
      <c r="G1319" s="150"/>
      <c r="T1319" s="82">
        <v>2019</v>
      </c>
      <c r="U1319" s="68" t="s">
        <v>64</v>
      </c>
      <c r="V1319" s="74" t="s">
        <v>919</v>
      </c>
      <c r="W1319" s="38">
        <v>132</v>
      </c>
      <c r="X1319" s="38">
        <v>22</v>
      </c>
      <c r="Y1319" s="179">
        <v>16.6666666666667</v>
      </c>
    </row>
    <row r="1320" spans="2:25" x14ac:dyDescent="0.25">
      <c r="B1320" s="82"/>
      <c r="C1320" s="68"/>
      <c r="D1320" s="61"/>
      <c r="E1320" s="148"/>
      <c r="F1320" s="149"/>
      <c r="G1320" s="150"/>
      <c r="T1320" s="82">
        <v>2019</v>
      </c>
      <c r="U1320" s="68" t="s">
        <v>100</v>
      </c>
      <c r="V1320" s="74" t="s">
        <v>118</v>
      </c>
      <c r="W1320" s="38">
        <v>170</v>
      </c>
      <c r="X1320" s="38">
        <v>70</v>
      </c>
      <c r="Y1320" s="179">
        <v>41.176470588235297</v>
      </c>
    </row>
    <row r="1321" spans="2:25" x14ac:dyDescent="0.25">
      <c r="B1321" s="82"/>
      <c r="C1321" s="68"/>
      <c r="D1321" s="61"/>
      <c r="E1321" s="148"/>
      <c r="F1321" s="149"/>
      <c r="G1321" s="150"/>
      <c r="T1321" s="82">
        <v>2019</v>
      </c>
      <c r="U1321" s="68" t="s">
        <v>100</v>
      </c>
      <c r="V1321" s="74" t="s">
        <v>919</v>
      </c>
      <c r="W1321" s="38">
        <v>215</v>
      </c>
      <c r="X1321" s="38">
        <v>51</v>
      </c>
      <c r="Y1321" s="179">
        <v>23.7209302325581</v>
      </c>
    </row>
    <row r="1322" spans="2:25" x14ac:dyDescent="0.25">
      <c r="B1322" s="82"/>
      <c r="C1322" s="68"/>
      <c r="D1322" s="61"/>
      <c r="E1322" s="148"/>
      <c r="F1322" s="149"/>
      <c r="G1322" s="150"/>
      <c r="T1322" s="82">
        <v>2019</v>
      </c>
      <c r="U1322" s="68" t="s">
        <v>35</v>
      </c>
      <c r="V1322" s="74" t="s">
        <v>118</v>
      </c>
      <c r="W1322" s="38">
        <v>161</v>
      </c>
      <c r="X1322" s="38">
        <v>42</v>
      </c>
      <c r="Y1322" s="179">
        <v>26.086956521739101</v>
      </c>
    </row>
    <row r="1323" spans="2:25" x14ac:dyDescent="0.25">
      <c r="B1323" s="82"/>
      <c r="C1323" s="68"/>
      <c r="D1323" s="61"/>
      <c r="E1323" s="148"/>
      <c r="F1323" s="149"/>
      <c r="G1323" s="150"/>
      <c r="T1323" s="82">
        <v>2019</v>
      </c>
      <c r="U1323" s="68" t="s">
        <v>35</v>
      </c>
      <c r="V1323" s="74" t="s">
        <v>919</v>
      </c>
      <c r="W1323" s="38">
        <v>169</v>
      </c>
      <c r="X1323" s="38">
        <v>17</v>
      </c>
      <c r="Y1323" s="179">
        <v>10.0591715976331</v>
      </c>
    </row>
    <row r="1324" spans="2:25" x14ac:dyDescent="0.25">
      <c r="B1324" s="82"/>
      <c r="C1324" s="68"/>
      <c r="D1324" s="61"/>
      <c r="E1324" s="148"/>
      <c r="F1324" s="149"/>
      <c r="G1324" s="150"/>
      <c r="T1324" s="82">
        <v>2019</v>
      </c>
      <c r="U1324" s="68" t="s">
        <v>36</v>
      </c>
      <c r="V1324" s="74" t="s">
        <v>118</v>
      </c>
      <c r="W1324" s="38">
        <v>28</v>
      </c>
      <c r="X1324" s="38">
        <v>8</v>
      </c>
      <c r="Y1324" s="179">
        <v>28.571428571428601</v>
      </c>
    </row>
    <row r="1325" spans="2:25" x14ac:dyDescent="0.25">
      <c r="B1325" s="82"/>
      <c r="C1325" s="68"/>
      <c r="D1325" s="61"/>
      <c r="E1325" s="148"/>
      <c r="F1325" s="149"/>
      <c r="G1325" s="150"/>
      <c r="T1325" s="82">
        <v>2019</v>
      </c>
      <c r="U1325" s="68" t="s">
        <v>36</v>
      </c>
      <c r="V1325" s="74" t="s">
        <v>919</v>
      </c>
      <c r="W1325" s="38">
        <v>67</v>
      </c>
      <c r="X1325" s="38">
        <v>13</v>
      </c>
      <c r="Y1325" s="179">
        <v>19.402985074626901</v>
      </c>
    </row>
    <row r="1326" spans="2:25" x14ac:dyDescent="0.25">
      <c r="B1326" s="82"/>
      <c r="C1326" s="68"/>
      <c r="D1326" s="61"/>
      <c r="E1326" s="148"/>
      <c r="F1326" s="149"/>
      <c r="G1326" s="150"/>
      <c r="T1326" s="82">
        <v>2019</v>
      </c>
      <c r="U1326" s="68" t="s">
        <v>101</v>
      </c>
      <c r="V1326" s="74" t="s">
        <v>118</v>
      </c>
      <c r="W1326" s="38">
        <v>170</v>
      </c>
      <c r="X1326" s="38">
        <v>42</v>
      </c>
      <c r="Y1326" s="179">
        <v>24.705882352941199</v>
      </c>
    </row>
    <row r="1327" spans="2:25" x14ac:dyDescent="0.25">
      <c r="B1327" s="82"/>
      <c r="C1327" s="68"/>
      <c r="D1327" s="61"/>
      <c r="E1327" s="148"/>
      <c r="F1327" s="149"/>
      <c r="G1327" s="150"/>
      <c r="T1327" s="82">
        <v>2019</v>
      </c>
      <c r="U1327" s="68" t="s">
        <v>101</v>
      </c>
      <c r="V1327" s="74" t="s">
        <v>919</v>
      </c>
      <c r="W1327" s="38">
        <v>205</v>
      </c>
      <c r="X1327" s="38">
        <v>26</v>
      </c>
      <c r="Y1327" s="179">
        <v>12.6829268292683</v>
      </c>
    </row>
    <row r="1328" spans="2:25" x14ac:dyDescent="0.25">
      <c r="B1328" s="82"/>
      <c r="C1328" s="68"/>
      <c r="D1328" s="61"/>
      <c r="E1328" s="148"/>
      <c r="F1328" s="149"/>
      <c r="G1328" s="150"/>
      <c r="T1328" s="82">
        <v>2019</v>
      </c>
      <c r="U1328" s="68" t="s">
        <v>102</v>
      </c>
      <c r="V1328" s="74" t="s">
        <v>118</v>
      </c>
      <c r="W1328" s="38">
        <v>118</v>
      </c>
      <c r="X1328" s="38">
        <v>24</v>
      </c>
      <c r="Y1328" s="179">
        <v>20.338983050847499</v>
      </c>
    </row>
    <row r="1329" spans="2:25" x14ac:dyDescent="0.25">
      <c r="B1329" s="82"/>
      <c r="C1329" s="68"/>
      <c r="D1329" s="61"/>
      <c r="E1329" s="148"/>
      <c r="F1329" s="149"/>
      <c r="G1329" s="150"/>
      <c r="T1329" s="82">
        <v>2019</v>
      </c>
      <c r="U1329" s="68" t="s">
        <v>102</v>
      </c>
      <c r="V1329" s="74" t="s">
        <v>919</v>
      </c>
      <c r="W1329" s="38">
        <v>212</v>
      </c>
      <c r="X1329" s="38">
        <v>28</v>
      </c>
      <c r="Y1329" s="179">
        <v>13.207547169811299</v>
      </c>
    </row>
    <row r="1330" spans="2:25" x14ac:dyDescent="0.25">
      <c r="B1330" s="82"/>
      <c r="C1330" s="68"/>
      <c r="D1330" s="61"/>
      <c r="E1330" s="148"/>
      <c r="F1330" s="149"/>
      <c r="G1330" s="150"/>
      <c r="T1330" s="82">
        <v>2019</v>
      </c>
      <c r="U1330" s="68" t="s">
        <v>103</v>
      </c>
      <c r="V1330" s="74" t="s">
        <v>118</v>
      </c>
      <c r="W1330" s="38">
        <v>367</v>
      </c>
      <c r="X1330" s="38">
        <v>81</v>
      </c>
      <c r="Y1330" s="179">
        <v>22.070844686648499</v>
      </c>
    </row>
    <row r="1331" spans="2:25" x14ac:dyDescent="0.25">
      <c r="B1331" s="82"/>
      <c r="C1331" s="68"/>
      <c r="D1331" s="61"/>
      <c r="E1331" s="148"/>
      <c r="F1331" s="149"/>
      <c r="G1331" s="150"/>
      <c r="T1331" s="82">
        <v>2019</v>
      </c>
      <c r="U1331" s="68" t="s">
        <v>103</v>
      </c>
      <c r="V1331" s="74" t="s">
        <v>919</v>
      </c>
      <c r="W1331" s="38">
        <v>455</v>
      </c>
      <c r="X1331" s="38">
        <v>47</v>
      </c>
      <c r="Y1331" s="179">
        <v>10.3296703296703</v>
      </c>
    </row>
    <row r="1332" spans="2:25" x14ac:dyDescent="0.25">
      <c r="B1332" s="82"/>
      <c r="C1332" s="68"/>
      <c r="D1332" s="61"/>
      <c r="E1332" s="148"/>
      <c r="F1332" s="149"/>
      <c r="G1332" s="150"/>
      <c r="T1332" s="82">
        <v>2019</v>
      </c>
      <c r="U1332" s="68" t="s">
        <v>65</v>
      </c>
      <c r="V1332" s="74" t="s">
        <v>118</v>
      </c>
      <c r="W1332" s="38">
        <v>122</v>
      </c>
      <c r="X1332" s="38">
        <v>13</v>
      </c>
      <c r="Y1332" s="179">
        <v>10.655737704918</v>
      </c>
    </row>
    <row r="1333" spans="2:25" x14ac:dyDescent="0.25">
      <c r="B1333" s="82"/>
      <c r="C1333" s="68"/>
      <c r="D1333" s="61"/>
      <c r="E1333" s="148"/>
      <c r="F1333" s="149"/>
      <c r="G1333" s="150"/>
      <c r="T1333" s="82">
        <v>2019</v>
      </c>
      <c r="U1333" s="68" t="s">
        <v>65</v>
      </c>
      <c r="V1333" s="74" t="s">
        <v>919</v>
      </c>
      <c r="W1333" s="38">
        <v>111</v>
      </c>
      <c r="X1333" s="38">
        <v>11</v>
      </c>
      <c r="Y1333" s="179">
        <v>9.9099099099099099</v>
      </c>
    </row>
    <row r="1334" spans="2:25" x14ac:dyDescent="0.25">
      <c r="B1334" s="82"/>
      <c r="C1334" s="68"/>
      <c r="D1334" s="61"/>
      <c r="E1334" s="148"/>
      <c r="F1334" s="149"/>
      <c r="G1334" s="150"/>
      <c r="T1334" s="82">
        <v>2019</v>
      </c>
      <c r="U1334" s="68" t="s">
        <v>54</v>
      </c>
      <c r="V1334" s="74" t="s">
        <v>118</v>
      </c>
      <c r="W1334" s="38">
        <v>294</v>
      </c>
      <c r="X1334" s="38">
        <v>67</v>
      </c>
      <c r="Y1334" s="179">
        <v>22.789115646258502</v>
      </c>
    </row>
    <row r="1335" spans="2:25" x14ac:dyDescent="0.25">
      <c r="B1335" s="82"/>
      <c r="C1335" s="68"/>
      <c r="D1335" s="61"/>
      <c r="E1335" s="148"/>
      <c r="F1335" s="149"/>
      <c r="G1335" s="150"/>
      <c r="T1335" s="82">
        <v>2019</v>
      </c>
      <c r="U1335" s="68" t="s">
        <v>54</v>
      </c>
      <c r="V1335" s="74" t="s">
        <v>919</v>
      </c>
      <c r="W1335" s="38">
        <v>327</v>
      </c>
      <c r="X1335" s="38">
        <v>43</v>
      </c>
      <c r="Y1335" s="179">
        <v>13.149847094801199</v>
      </c>
    </row>
    <row r="1336" spans="2:25" x14ac:dyDescent="0.25">
      <c r="B1336" s="82"/>
      <c r="C1336" s="68"/>
      <c r="D1336" s="61"/>
      <c r="E1336" s="148"/>
      <c r="F1336" s="149"/>
      <c r="G1336" s="150"/>
      <c r="T1336" s="82">
        <v>2019</v>
      </c>
      <c r="U1336" s="68" t="s">
        <v>82</v>
      </c>
      <c r="V1336" s="74" t="s">
        <v>118</v>
      </c>
      <c r="W1336" s="38">
        <v>132</v>
      </c>
      <c r="X1336" s="38">
        <v>31</v>
      </c>
      <c r="Y1336" s="179">
        <v>23.484848484848499</v>
      </c>
    </row>
    <row r="1337" spans="2:25" x14ac:dyDescent="0.25">
      <c r="B1337" s="82"/>
      <c r="C1337" s="68"/>
      <c r="D1337" s="61"/>
      <c r="E1337" s="148"/>
      <c r="F1337" s="149"/>
      <c r="G1337" s="150"/>
      <c r="T1337" s="82">
        <v>2019</v>
      </c>
      <c r="U1337" s="68" t="s">
        <v>82</v>
      </c>
      <c r="V1337" s="74" t="s">
        <v>919</v>
      </c>
      <c r="W1337" s="38">
        <v>132</v>
      </c>
      <c r="X1337" s="38">
        <v>17</v>
      </c>
      <c r="Y1337" s="179">
        <v>12.8787878787879</v>
      </c>
    </row>
    <row r="1338" spans="2:25" x14ac:dyDescent="0.25">
      <c r="B1338" s="82"/>
      <c r="C1338" s="68"/>
      <c r="D1338" s="61"/>
      <c r="E1338" s="148"/>
      <c r="F1338" s="149"/>
      <c r="G1338" s="150"/>
      <c r="T1338" s="82">
        <v>2019</v>
      </c>
      <c r="U1338" s="68" t="s">
        <v>104</v>
      </c>
      <c r="V1338" s="74" t="s">
        <v>118</v>
      </c>
      <c r="W1338" s="38">
        <v>44</v>
      </c>
      <c r="X1338" s="38">
        <v>11</v>
      </c>
      <c r="Y1338" s="179">
        <v>25</v>
      </c>
    </row>
    <row r="1339" spans="2:25" x14ac:dyDescent="0.25">
      <c r="B1339" s="82"/>
      <c r="C1339" s="68"/>
      <c r="D1339" s="61"/>
      <c r="E1339" s="148"/>
      <c r="F1339" s="149"/>
      <c r="G1339" s="150"/>
      <c r="T1339" s="82">
        <v>2019</v>
      </c>
      <c r="U1339" s="68" t="s">
        <v>104</v>
      </c>
      <c r="V1339" s="74" t="s">
        <v>919</v>
      </c>
      <c r="W1339" s="38">
        <v>30</v>
      </c>
      <c r="X1339" s="38" t="s">
        <v>137</v>
      </c>
      <c r="Y1339" s="179" t="s">
        <v>137</v>
      </c>
    </row>
    <row r="1340" spans="2:25" x14ac:dyDescent="0.25">
      <c r="B1340" s="82"/>
      <c r="C1340" s="68"/>
      <c r="D1340" s="61"/>
      <c r="E1340" s="148"/>
      <c r="F1340" s="149"/>
      <c r="G1340" s="150"/>
      <c r="T1340" s="82">
        <v>2019</v>
      </c>
      <c r="U1340" s="68" t="s">
        <v>83</v>
      </c>
      <c r="V1340" s="74" t="s">
        <v>118</v>
      </c>
      <c r="W1340" s="38">
        <v>189</v>
      </c>
      <c r="X1340" s="38">
        <v>79</v>
      </c>
      <c r="Y1340" s="179">
        <v>41.798941798941797</v>
      </c>
    </row>
    <row r="1341" spans="2:25" x14ac:dyDescent="0.25">
      <c r="B1341" s="82"/>
      <c r="C1341" s="68"/>
      <c r="D1341" s="61"/>
      <c r="E1341" s="148"/>
      <c r="F1341" s="149"/>
      <c r="G1341" s="150"/>
      <c r="T1341" s="82">
        <v>2019</v>
      </c>
      <c r="U1341" s="68" t="s">
        <v>83</v>
      </c>
      <c r="V1341" s="74" t="s">
        <v>919</v>
      </c>
      <c r="W1341" s="38">
        <v>272</v>
      </c>
      <c r="X1341" s="38">
        <v>52</v>
      </c>
      <c r="Y1341" s="179">
        <v>19.117647058823501</v>
      </c>
    </row>
    <row r="1342" spans="2:25" x14ac:dyDescent="0.25">
      <c r="B1342" s="82"/>
      <c r="C1342" s="68"/>
      <c r="D1342" s="61"/>
      <c r="E1342" s="148"/>
      <c r="F1342" s="149"/>
      <c r="G1342" s="150"/>
      <c r="T1342" s="82">
        <v>2019</v>
      </c>
      <c r="U1342" s="68" t="s">
        <v>55</v>
      </c>
      <c r="V1342" s="74" t="s">
        <v>118</v>
      </c>
      <c r="W1342" s="38">
        <v>573</v>
      </c>
      <c r="X1342" s="38">
        <v>89</v>
      </c>
      <c r="Y1342" s="179">
        <v>15.532286212914499</v>
      </c>
    </row>
    <row r="1343" spans="2:25" x14ac:dyDescent="0.25">
      <c r="B1343" s="82"/>
      <c r="C1343" s="68"/>
      <c r="D1343" s="61"/>
      <c r="E1343" s="148"/>
      <c r="F1343" s="149"/>
      <c r="G1343" s="150"/>
      <c r="T1343" s="82">
        <v>2019</v>
      </c>
      <c r="U1343" s="68" t="s">
        <v>55</v>
      </c>
      <c r="V1343" s="74" t="s">
        <v>919</v>
      </c>
      <c r="W1343" s="38">
        <v>530</v>
      </c>
      <c r="X1343" s="38">
        <v>44</v>
      </c>
      <c r="Y1343" s="179">
        <v>8.3018867924528301</v>
      </c>
    </row>
    <row r="1344" spans="2:25" x14ac:dyDescent="0.25">
      <c r="B1344" s="82"/>
      <c r="C1344" s="68"/>
      <c r="D1344" s="61"/>
      <c r="E1344" s="148"/>
      <c r="F1344" s="149"/>
      <c r="G1344" s="150"/>
      <c r="T1344" s="82">
        <v>2019</v>
      </c>
      <c r="U1344" s="68" t="s">
        <v>110</v>
      </c>
      <c r="V1344" s="74" t="s">
        <v>118</v>
      </c>
      <c r="W1344" s="38">
        <v>950</v>
      </c>
      <c r="X1344" s="38">
        <v>199</v>
      </c>
      <c r="Y1344" s="179">
        <v>20.947368421052602</v>
      </c>
    </row>
    <row r="1345" spans="2:25" x14ac:dyDescent="0.25">
      <c r="B1345" s="82"/>
      <c r="C1345" s="68"/>
      <c r="D1345" s="61"/>
      <c r="E1345" s="148"/>
      <c r="F1345" s="149"/>
      <c r="G1345" s="150"/>
      <c r="T1345" s="82">
        <v>2019</v>
      </c>
      <c r="U1345" s="68" t="s">
        <v>110</v>
      </c>
      <c r="V1345" s="74" t="s">
        <v>919</v>
      </c>
      <c r="W1345" s="38">
        <v>768</v>
      </c>
      <c r="X1345" s="38">
        <v>76</v>
      </c>
      <c r="Y1345" s="179">
        <v>9.8958333333333304</v>
      </c>
    </row>
    <row r="1346" spans="2:25" x14ac:dyDescent="0.25">
      <c r="B1346" s="82"/>
      <c r="C1346" s="68"/>
      <c r="D1346" s="61"/>
      <c r="E1346" s="148"/>
      <c r="F1346" s="149"/>
      <c r="G1346" s="150"/>
      <c r="T1346" s="82">
        <v>2020</v>
      </c>
      <c r="U1346" s="68" t="s">
        <v>8</v>
      </c>
      <c r="V1346" s="74" t="s">
        <v>118</v>
      </c>
      <c r="W1346" s="38">
        <v>61</v>
      </c>
      <c r="X1346" s="38">
        <v>28</v>
      </c>
      <c r="Y1346" s="179">
        <v>45.9016393442623</v>
      </c>
    </row>
    <row r="1347" spans="2:25" x14ac:dyDescent="0.25">
      <c r="B1347" s="82"/>
      <c r="C1347" s="68"/>
      <c r="D1347" s="61"/>
      <c r="E1347" s="148"/>
      <c r="F1347" s="149"/>
      <c r="G1347" s="150"/>
      <c r="T1347" s="82">
        <v>2020</v>
      </c>
      <c r="U1347" s="68" t="s">
        <v>8</v>
      </c>
      <c r="V1347" s="74" t="s">
        <v>919</v>
      </c>
      <c r="W1347" s="38">
        <v>101</v>
      </c>
      <c r="X1347" s="38">
        <v>18</v>
      </c>
      <c r="Y1347" s="179">
        <v>17.821782178217799</v>
      </c>
    </row>
    <row r="1348" spans="2:25" x14ac:dyDescent="0.25">
      <c r="B1348" s="82"/>
      <c r="C1348" s="68"/>
      <c r="D1348" s="61"/>
      <c r="E1348" s="148"/>
      <c r="F1348" s="149"/>
      <c r="G1348" s="150"/>
      <c r="T1348" s="82">
        <v>2020</v>
      </c>
      <c r="U1348" s="68" t="s">
        <v>9</v>
      </c>
      <c r="V1348" s="74" t="s">
        <v>118</v>
      </c>
      <c r="W1348" s="38">
        <v>81</v>
      </c>
      <c r="X1348" s="38">
        <v>24</v>
      </c>
      <c r="Y1348" s="179">
        <v>29.629629629629601</v>
      </c>
    </row>
    <row r="1349" spans="2:25" x14ac:dyDescent="0.25">
      <c r="B1349" s="82"/>
      <c r="C1349" s="68"/>
      <c r="D1349" s="61"/>
      <c r="E1349" s="148"/>
      <c r="F1349" s="149"/>
      <c r="G1349" s="150"/>
      <c r="T1349" s="82">
        <v>2020</v>
      </c>
      <c r="U1349" s="68" t="s">
        <v>9</v>
      </c>
      <c r="V1349" s="74" t="s">
        <v>919</v>
      </c>
      <c r="W1349" s="38">
        <v>96</v>
      </c>
      <c r="X1349" s="38">
        <v>11</v>
      </c>
      <c r="Y1349" s="179">
        <v>11.4583333333333</v>
      </c>
    </row>
    <row r="1350" spans="2:25" x14ac:dyDescent="0.25">
      <c r="B1350" s="82"/>
      <c r="C1350" s="68"/>
      <c r="D1350" s="61"/>
      <c r="E1350" s="148"/>
      <c r="F1350" s="149"/>
      <c r="G1350" s="150"/>
      <c r="T1350" s="82">
        <v>2020</v>
      </c>
      <c r="U1350" s="68" t="s">
        <v>84</v>
      </c>
      <c r="V1350" s="74" t="s">
        <v>118</v>
      </c>
      <c r="W1350" s="38">
        <v>149</v>
      </c>
      <c r="X1350" s="38">
        <v>25</v>
      </c>
      <c r="Y1350" s="179">
        <v>16.778523489932901</v>
      </c>
    </row>
    <row r="1351" spans="2:25" x14ac:dyDescent="0.25">
      <c r="B1351" s="82"/>
      <c r="C1351" s="68"/>
      <c r="D1351" s="61"/>
      <c r="E1351" s="148"/>
      <c r="F1351" s="149"/>
      <c r="G1351" s="150"/>
      <c r="T1351" s="82">
        <v>2020</v>
      </c>
      <c r="U1351" s="68" t="s">
        <v>84</v>
      </c>
      <c r="V1351" s="74" t="s">
        <v>919</v>
      </c>
      <c r="W1351" s="38">
        <v>226</v>
      </c>
      <c r="X1351" s="38">
        <v>19</v>
      </c>
      <c r="Y1351" s="179">
        <v>8.4070796460176993</v>
      </c>
    </row>
    <row r="1352" spans="2:25" x14ac:dyDescent="0.25">
      <c r="B1352" s="82"/>
      <c r="C1352" s="68"/>
      <c r="D1352" s="61"/>
      <c r="E1352" s="148"/>
      <c r="F1352" s="149"/>
      <c r="G1352" s="150"/>
      <c r="T1352" s="82">
        <v>2020</v>
      </c>
      <c r="U1352" s="68" t="s">
        <v>10</v>
      </c>
      <c r="V1352" s="74" t="s">
        <v>118</v>
      </c>
      <c r="W1352" s="38">
        <v>154</v>
      </c>
      <c r="X1352" s="38">
        <v>38</v>
      </c>
      <c r="Y1352" s="179">
        <v>24.675324675324699</v>
      </c>
    </row>
    <row r="1353" spans="2:25" x14ac:dyDescent="0.25">
      <c r="B1353" s="82"/>
      <c r="C1353" s="68"/>
      <c r="D1353" s="61"/>
      <c r="E1353" s="148"/>
      <c r="F1353" s="149"/>
      <c r="G1353" s="150"/>
      <c r="T1353" s="82">
        <v>2020</v>
      </c>
      <c r="U1353" s="68" t="s">
        <v>10</v>
      </c>
      <c r="V1353" s="74" t="s">
        <v>919</v>
      </c>
      <c r="W1353" s="38">
        <v>245</v>
      </c>
      <c r="X1353" s="38">
        <v>29</v>
      </c>
      <c r="Y1353" s="179">
        <v>11.836734693877601</v>
      </c>
    </row>
    <row r="1354" spans="2:25" x14ac:dyDescent="0.25">
      <c r="B1354" s="82"/>
      <c r="C1354" s="68"/>
      <c r="D1354" s="61"/>
      <c r="E1354" s="148"/>
      <c r="F1354" s="149"/>
      <c r="G1354" s="150"/>
      <c r="T1354" s="82">
        <v>2020</v>
      </c>
      <c r="U1354" s="68" t="s">
        <v>85</v>
      </c>
      <c r="V1354" s="74" t="s">
        <v>118</v>
      </c>
      <c r="W1354" s="38">
        <v>101</v>
      </c>
      <c r="X1354" s="38">
        <v>17</v>
      </c>
      <c r="Y1354" s="179">
        <v>16.8316831683168</v>
      </c>
    </row>
    <row r="1355" spans="2:25" x14ac:dyDescent="0.25">
      <c r="B1355" s="82"/>
      <c r="C1355" s="68"/>
      <c r="D1355" s="61"/>
      <c r="E1355" s="148"/>
      <c r="F1355" s="149"/>
      <c r="G1355" s="150"/>
      <c r="T1355" s="82">
        <v>2020</v>
      </c>
      <c r="U1355" s="68" t="s">
        <v>85</v>
      </c>
      <c r="V1355" s="74" t="s">
        <v>919</v>
      </c>
      <c r="W1355" s="38">
        <v>97</v>
      </c>
      <c r="X1355" s="38">
        <v>9</v>
      </c>
      <c r="Y1355" s="179">
        <v>9.2783505154639201</v>
      </c>
    </row>
    <row r="1356" spans="2:25" x14ac:dyDescent="0.25">
      <c r="B1356" s="82"/>
      <c r="C1356" s="68"/>
      <c r="D1356" s="61"/>
      <c r="E1356" s="148"/>
      <c r="F1356" s="149"/>
      <c r="G1356" s="150"/>
      <c r="T1356" s="82">
        <v>2020</v>
      </c>
      <c r="U1356" s="68" t="s">
        <v>11</v>
      </c>
      <c r="V1356" s="74" t="s">
        <v>118</v>
      </c>
      <c r="W1356" s="38">
        <v>173</v>
      </c>
      <c r="X1356" s="38">
        <v>40</v>
      </c>
      <c r="Y1356" s="179">
        <v>23.121387283236999</v>
      </c>
    </row>
    <row r="1357" spans="2:25" x14ac:dyDescent="0.25">
      <c r="B1357" s="82"/>
      <c r="C1357" s="68"/>
      <c r="D1357" s="61"/>
      <c r="E1357" s="148"/>
      <c r="F1357" s="149"/>
      <c r="G1357" s="150"/>
      <c r="T1357" s="82">
        <v>2020</v>
      </c>
      <c r="U1357" s="68" t="s">
        <v>11</v>
      </c>
      <c r="V1357" s="74" t="s">
        <v>919</v>
      </c>
      <c r="W1357" s="38">
        <v>239</v>
      </c>
      <c r="X1357" s="38">
        <v>36</v>
      </c>
      <c r="Y1357" s="179">
        <v>15.0627615062762</v>
      </c>
    </row>
    <row r="1358" spans="2:25" x14ac:dyDescent="0.25">
      <c r="B1358" s="82"/>
      <c r="C1358" s="68"/>
      <c r="D1358" s="61"/>
      <c r="E1358" s="148"/>
      <c r="F1358" s="149"/>
      <c r="G1358" s="150"/>
      <c r="T1358" s="82">
        <v>2020</v>
      </c>
      <c r="U1358" s="68" t="s">
        <v>12</v>
      </c>
      <c r="V1358" s="74" t="s">
        <v>118</v>
      </c>
      <c r="W1358" s="38">
        <v>130</v>
      </c>
      <c r="X1358" s="38">
        <v>27</v>
      </c>
      <c r="Y1358" s="179">
        <v>20.769230769230798</v>
      </c>
    </row>
    <row r="1359" spans="2:25" x14ac:dyDescent="0.25">
      <c r="B1359" s="82"/>
      <c r="C1359" s="68"/>
      <c r="D1359" s="61"/>
      <c r="E1359" s="148"/>
      <c r="F1359" s="149"/>
      <c r="G1359" s="150"/>
      <c r="T1359" s="82">
        <v>2020</v>
      </c>
      <c r="U1359" s="68" t="s">
        <v>12</v>
      </c>
      <c r="V1359" s="74" t="s">
        <v>919</v>
      </c>
      <c r="W1359" s="38">
        <v>144</v>
      </c>
      <c r="X1359" s="38">
        <v>25</v>
      </c>
      <c r="Y1359" s="179">
        <v>17.3611111111111</v>
      </c>
    </row>
    <row r="1360" spans="2:25" x14ac:dyDescent="0.25">
      <c r="B1360" s="82"/>
      <c r="C1360" s="68"/>
      <c r="D1360" s="61"/>
      <c r="E1360" s="148"/>
      <c r="F1360" s="149"/>
      <c r="G1360" s="150"/>
      <c r="T1360" s="82">
        <v>2020</v>
      </c>
      <c r="U1360" s="68" t="s">
        <v>56</v>
      </c>
      <c r="V1360" s="74" t="s">
        <v>118</v>
      </c>
      <c r="W1360" s="38">
        <v>111</v>
      </c>
      <c r="X1360" s="38">
        <v>23</v>
      </c>
      <c r="Y1360" s="179">
        <v>20.720720720720699</v>
      </c>
    </row>
    <row r="1361" spans="2:25" x14ac:dyDescent="0.25">
      <c r="B1361" s="82"/>
      <c r="C1361" s="68"/>
      <c r="D1361" s="61"/>
      <c r="E1361" s="148"/>
      <c r="F1361" s="149"/>
      <c r="G1361" s="150"/>
      <c r="T1361" s="82">
        <v>2020</v>
      </c>
      <c r="U1361" s="68" t="s">
        <v>56</v>
      </c>
      <c r="V1361" s="74" t="s">
        <v>919</v>
      </c>
      <c r="W1361" s="38">
        <v>129</v>
      </c>
      <c r="X1361" s="38">
        <v>21</v>
      </c>
      <c r="Y1361" s="179">
        <v>16.2790697674419</v>
      </c>
    </row>
    <row r="1362" spans="2:25" x14ac:dyDescent="0.25">
      <c r="B1362" s="82"/>
      <c r="C1362" s="68"/>
      <c r="D1362" s="61"/>
      <c r="E1362" s="148"/>
      <c r="F1362" s="149"/>
      <c r="G1362" s="150"/>
      <c r="T1362" s="82">
        <v>2020</v>
      </c>
      <c r="U1362" s="68" t="s">
        <v>13</v>
      </c>
      <c r="V1362" s="74" t="s">
        <v>118</v>
      </c>
      <c r="W1362" s="38">
        <v>43</v>
      </c>
      <c r="X1362" s="38">
        <v>12</v>
      </c>
      <c r="Y1362" s="179">
        <v>27.9069767441861</v>
      </c>
    </row>
    <row r="1363" spans="2:25" x14ac:dyDescent="0.25">
      <c r="B1363" s="82"/>
      <c r="C1363" s="68"/>
      <c r="D1363" s="61"/>
      <c r="E1363" s="148"/>
      <c r="F1363" s="149"/>
      <c r="G1363" s="150"/>
      <c r="T1363" s="82">
        <v>2020</v>
      </c>
      <c r="U1363" s="68" t="s">
        <v>13</v>
      </c>
      <c r="V1363" s="74" t="s">
        <v>919</v>
      </c>
      <c r="W1363" s="38">
        <v>64</v>
      </c>
      <c r="X1363" s="38">
        <v>7</v>
      </c>
      <c r="Y1363" s="179">
        <v>10.9375</v>
      </c>
    </row>
    <row r="1364" spans="2:25" x14ac:dyDescent="0.25">
      <c r="B1364" s="82"/>
      <c r="C1364" s="68"/>
      <c r="D1364" s="61"/>
      <c r="E1364" s="148"/>
      <c r="F1364" s="149"/>
      <c r="G1364" s="150"/>
      <c r="T1364" s="82">
        <v>2020</v>
      </c>
      <c r="U1364" s="68" t="s">
        <v>14</v>
      </c>
      <c r="V1364" s="74" t="s">
        <v>118</v>
      </c>
      <c r="W1364" s="38">
        <v>90</v>
      </c>
      <c r="X1364" s="38">
        <v>17</v>
      </c>
      <c r="Y1364" s="179">
        <v>18.8888888888889</v>
      </c>
    </row>
    <row r="1365" spans="2:25" x14ac:dyDescent="0.25">
      <c r="B1365" s="82"/>
      <c r="C1365" s="68"/>
      <c r="D1365" s="61"/>
      <c r="E1365" s="148"/>
      <c r="F1365" s="149"/>
      <c r="G1365" s="150"/>
      <c r="T1365" s="82">
        <v>2020</v>
      </c>
      <c r="U1365" s="68" t="s">
        <v>14</v>
      </c>
      <c r="V1365" s="74" t="s">
        <v>919</v>
      </c>
      <c r="W1365" s="38">
        <v>142</v>
      </c>
      <c r="X1365" s="38">
        <v>16</v>
      </c>
      <c r="Y1365" s="179">
        <v>11.2676056338028</v>
      </c>
    </row>
    <row r="1366" spans="2:25" x14ac:dyDescent="0.25">
      <c r="B1366" s="82"/>
      <c r="C1366" s="68"/>
      <c r="D1366" s="61"/>
      <c r="E1366" s="148"/>
      <c r="F1366" s="149"/>
      <c r="G1366" s="150"/>
      <c r="T1366" s="82">
        <v>2020</v>
      </c>
      <c r="U1366" s="68" t="s">
        <v>86</v>
      </c>
      <c r="V1366" s="74" t="s">
        <v>118</v>
      </c>
      <c r="W1366" s="38">
        <v>438</v>
      </c>
      <c r="X1366" s="38">
        <v>103</v>
      </c>
      <c r="Y1366" s="179">
        <v>23.515981735159802</v>
      </c>
    </row>
    <row r="1367" spans="2:25" x14ac:dyDescent="0.25">
      <c r="B1367" s="82"/>
      <c r="C1367" s="68"/>
      <c r="D1367" s="61"/>
      <c r="E1367" s="148"/>
      <c r="F1367" s="149"/>
      <c r="G1367" s="150"/>
      <c r="T1367" s="82">
        <v>2020</v>
      </c>
      <c r="U1367" s="68" t="s">
        <v>86</v>
      </c>
      <c r="V1367" s="74" t="s">
        <v>919</v>
      </c>
      <c r="W1367" s="38">
        <v>596</v>
      </c>
      <c r="X1367" s="38">
        <v>76</v>
      </c>
      <c r="Y1367" s="179">
        <v>12.751677852348999</v>
      </c>
    </row>
    <row r="1368" spans="2:25" x14ac:dyDescent="0.25">
      <c r="B1368" s="82"/>
      <c r="C1368" s="68"/>
      <c r="D1368" s="61"/>
      <c r="E1368" s="148"/>
      <c r="F1368" s="149"/>
      <c r="G1368" s="150"/>
      <c r="T1368" s="82">
        <v>2020</v>
      </c>
      <c r="U1368" s="68" t="s">
        <v>88</v>
      </c>
      <c r="V1368" s="74" t="s">
        <v>118</v>
      </c>
      <c r="W1368" s="38">
        <v>15</v>
      </c>
      <c r="X1368" s="38" t="s">
        <v>137</v>
      </c>
      <c r="Y1368" s="179" t="s">
        <v>137</v>
      </c>
    </row>
    <row r="1369" spans="2:25" x14ac:dyDescent="0.25">
      <c r="B1369" s="82"/>
      <c r="C1369" s="68"/>
      <c r="D1369" s="61"/>
      <c r="E1369" s="148"/>
      <c r="F1369" s="149"/>
      <c r="G1369" s="150"/>
      <c r="T1369" s="82">
        <v>2020</v>
      </c>
      <c r="U1369" s="68" t="s">
        <v>88</v>
      </c>
      <c r="V1369" s="74" t="s">
        <v>919</v>
      </c>
      <c r="W1369" s="38">
        <v>17</v>
      </c>
      <c r="X1369" s="38" t="s">
        <v>137</v>
      </c>
      <c r="Y1369" s="179" t="s">
        <v>137</v>
      </c>
    </row>
    <row r="1370" spans="2:25" x14ac:dyDescent="0.25">
      <c r="B1370" s="82"/>
      <c r="C1370" s="68"/>
      <c r="D1370" s="61"/>
      <c r="E1370" s="148"/>
      <c r="F1370" s="149"/>
      <c r="G1370" s="150"/>
      <c r="T1370" s="82">
        <v>2020</v>
      </c>
      <c r="U1370" s="68" t="s">
        <v>37</v>
      </c>
      <c r="V1370" s="74" t="s">
        <v>118</v>
      </c>
      <c r="W1370" s="38">
        <v>112</v>
      </c>
      <c r="X1370" s="38">
        <v>37</v>
      </c>
      <c r="Y1370" s="179">
        <v>33.035714285714299</v>
      </c>
    </row>
    <row r="1371" spans="2:25" x14ac:dyDescent="0.25">
      <c r="B1371" s="82"/>
      <c r="C1371" s="68"/>
      <c r="D1371" s="61"/>
      <c r="E1371" s="148"/>
      <c r="F1371" s="149"/>
      <c r="G1371" s="150"/>
      <c r="T1371" s="82">
        <v>2020</v>
      </c>
      <c r="U1371" s="68" t="s">
        <v>37</v>
      </c>
      <c r="V1371" s="74" t="s">
        <v>919</v>
      </c>
      <c r="W1371" s="38">
        <v>147</v>
      </c>
      <c r="X1371" s="38">
        <v>25</v>
      </c>
      <c r="Y1371" s="179">
        <v>17.006802721088398</v>
      </c>
    </row>
    <row r="1372" spans="2:25" x14ac:dyDescent="0.25">
      <c r="B1372" s="82"/>
      <c r="C1372" s="68"/>
      <c r="D1372" s="61"/>
      <c r="E1372" s="148"/>
      <c r="F1372" s="149"/>
      <c r="G1372" s="150"/>
      <c r="T1372" s="82">
        <v>2020</v>
      </c>
      <c r="U1372" s="68" t="s">
        <v>66</v>
      </c>
      <c r="V1372" s="74" t="s">
        <v>118</v>
      </c>
      <c r="W1372" s="38">
        <v>103</v>
      </c>
      <c r="X1372" s="38">
        <v>18</v>
      </c>
      <c r="Y1372" s="179">
        <v>17.475728155339802</v>
      </c>
    </row>
    <row r="1373" spans="2:25" x14ac:dyDescent="0.25">
      <c r="B1373" s="82"/>
      <c r="C1373" s="68"/>
      <c r="D1373" s="61"/>
      <c r="E1373" s="148"/>
      <c r="F1373" s="149"/>
      <c r="G1373" s="150"/>
      <c r="T1373" s="82">
        <v>2020</v>
      </c>
      <c r="U1373" s="68" t="s">
        <v>66</v>
      </c>
      <c r="V1373" s="74" t="s">
        <v>919</v>
      </c>
      <c r="W1373" s="38">
        <v>98</v>
      </c>
      <c r="X1373" s="38">
        <v>14</v>
      </c>
      <c r="Y1373" s="179">
        <v>14.285714285714301</v>
      </c>
    </row>
    <row r="1374" spans="2:25" x14ac:dyDescent="0.25">
      <c r="B1374" s="82"/>
      <c r="C1374" s="68"/>
      <c r="D1374" s="61"/>
      <c r="E1374" s="148"/>
      <c r="F1374" s="149"/>
      <c r="G1374" s="150"/>
      <c r="T1374" s="82">
        <v>2020</v>
      </c>
      <c r="U1374" s="68" t="s">
        <v>15</v>
      </c>
      <c r="V1374" s="74" t="s">
        <v>118</v>
      </c>
      <c r="W1374" s="38">
        <v>124</v>
      </c>
      <c r="X1374" s="38">
        <v>31</v>
      </c>
      <c r="Y1374" s="179">
        <v>25</v>
      </c>
    </row>
    <row r="1375" spans="2:25" x14ac:dyDescent="0.25">
      <c r="B1375" s="82"/>
      <c r="C1375" s="68"/>
      <c r="D1375" s="61"/>
      <c r="E1375" s="148"/>
      <c r="F1375" s="149"/>
      <c r="G1375" s="150"/>
      <c r="T1375" s="82">
        <v>2020</v>
      </c>
      <c r="U1375" s="68" t="s">
        <v>15</v>
      </c>
      <c r="V1375" s="74" t="s">
        <v>919</v>
      </c>
      <c r="W1375" s="38">
        <v>219</v>
      </c>
      <c r="X1375" s="38">
        <v>27</v>
      </c>
      <c r="Y1375" s="179">
        <v>12.328767123287699</v>
      </c>
    </row>
    <row r="1376" spans="2:25" x14ac:dyDescent="0.25">
      <c r="B1376" s="82"/>
      <c r="C1376" s="68"/>
      <c r="D1376" s="61"/>
      <c r="E1376" s="148"/>
      <c r="F1376" s="149"/>
      <c r="G1376" s="150"/>
      <c r="T1376" s="82">
        <v>2020</v>
      </c>
      <c r="U1376" s="68" t="s">
        <v>89</v>
      </c>
      <c r="V1376" s="74" t="s">
        <v>118</v>
      </c>
      <c r="W1376" s="38">
        <v>164</v>
      </c>
      <c r="X1376" s="38">
        <v>38</v>
      </c>
      <c r="Y1376" s="179">
        <v>23.170731707317099</v>
      </c>
    </row>
    <row r="1377" spans="2:25" x14ac:dyDescent="0.25">
      <c r="B1377" s="82"/>
      <c r="C1377" s="68"/>
      <c r="D1377" s="61"/>
      <c r="E1377" s="148"/>
      <c r="F1377" s="149"/>
      <c r="G1377" s="150"/>
      <c r="T1377" s="82">
        <v>2020</v>
      </c>
      <c r="U1377" s="68" t="s">
        <v>89</v>
      </c>
      <c r="V1377" s="74" t="s">
        <v>919</v>
      </c>
      <c r="W1377" s="38">
        <v>331</v>
      </c>
      <c r="X1377" s="38">
        <v>31</v>
      </c>
      <c r="Y1377" s="179">
        <v>9.3655589123867102</v>
      </c>
    </row>
    <row r="1378" spans="2:25" x14ac:dyDescent="0.25">
      <c r="B1378" s="82"/>
      <c r="C1378" s="68"/>
      <c r="D1378" s="61"/>
      <c r="E1378" s="148"/>
      <c r="F1378" s="149"/>
      <c r="G1378" s="150"/>
      <c r="T1378" s="82">
        <v>2020</v>
      </c>
      <c r="U1378" s="68" t="s">
        <v>16</v>
      </c>
      <c r="V1378" s="74" t="s">
        <v>118</v>
      </c>
      <c r="W1378" s="38">
        <v>387</v>
      </c>
      <c r="X1378" s="38">
        <v>97</v>
      </c>
      <c r="Y1378" s="179">
        <v>25.064599483204098</v>
      </c>
    </row>
    <row r="1379" spans="2:25" x14ac:dyDescent="0.25">
      <c r="B1379" s="82"/>
      <c r="C1379" s="68"/>
      <c r="D1379" s="61"/>
      <c r="E1379" s="148"/>
      <c r="F1379" s="149"/>
      <c r="G1379" s="150"/>
      <c r="T1379" s="82">
        <v>2020</v>
      </c>
      <c r="U1379" s="68" t="s">
        <v>16</v>
      </c>
      <c r="V1379" s="74" t="s">
        <v>919</v>
      </c>
      <c r="W1379" s="38">
        <v>408</v>
      </c>
      <c r="X1379" s="38">
        <v>48</v>
      </c>
      <c r="Y1379" s="179">
        <v>11.764705882352899</v>
      </c>
    </row>
    <row r="1380" spans="2:25" x14ac:dyDescent="0.25">
      <c r="B1380" s="82"/>
      <c r="C1380" s="68"/>
      <c r="D1380" s="61"/>
      <c r="E1380" s="148"/>
      <c r="F1380" s="149"/>
      <c r="G1380" s="150"/>
      <c r="T1380" s="82">
        <v>2020</v>
      </c>
      <c r="U1380" s="68" t="s">
        <v>57</v>
      </c>
      <c r="V1380" s="74" t="s">
        <v>118</v>
      </c>
      <c r="W1380" s="38">
        <v>199</v>
      </c>
      <c r="X1380" s="38">
        <v>46</v>
      </c>
      <c r="Y1380" s="179">
        <v>23.115577889447199</v>
      </c>
    </row>
    <row r="1381" spans="2:25" x14ac:dyDescent="0.25">
      <c r="B1381" s="82"/>
      <c r="C1381" s="68"/>
      <c r="D1381" s="61"/>
      <c r="E1381" s="148"/>
      <c r="F1381" s="149"/>
      <c r="G1381" s="150"/>
      <c r="T1381" s="82">
        <v>2020</v>
      </c>
      <c r="U1381" s="68" t="s">
        <v>57</v>
      </c>
      <c r="V1381" s="74" t="s">
        <v>919</v>
      </c>
      <c r="W1381" s="38">
        <v>245</v>
      </c>
      <c r="X1381" s="38">
        <v>33</v>
      </c>
      <c r="Y1381" s="179">
        <v>13.469387755102</v>
      </c>
    </row>
    <row r="1382" spans="2:25" x14ac:dyDescent="0.25">
      <c r="B1382" s="82"/>
      <c r="C1382" s="68"/>
      <c r="D1382" s="61"/>
      <c r="E1382" s="148"/>
      <c r="F1382" s="149"/>
      <c r="G1382" s="150"/>
      <c r="T1382" s="82">
        <v>2020</v>
      </c>
      <c r="U1382" s="68" t="s">
        <v>17</v>
      </c>
      <c r="V1382" s="74" t="s">
        <v>118</v>
      </c>
      <c r="W1382" s="38">
        <v>141</v>
      </c>
      <c r="X1382" s="38">
        <v>38</v>
      </c>
      <c r="Y1382" s="179">
        <v>26.9503546099291</v>
      </c>
    </row>
    <row r="1383" spans="2:25" x14ac:dyDescent="0.25">
      <c r="B1383" s="82"/>
      <c r="C1383" s="68"/>
      <c r="D1383" s="61"/>
      <c r="E1383" s="148"/>
      <c r="F1383" s="149"/>
      <c r="G1383" s="150"/>
      <c r="T1383" s="82">
        <v>2020</v>
      </c>
      <c r="U1383" s="68" t="s">
        <v>17</v>
      </c>
      <c r="V1383" s="74" t="s">
        <v>919</v>
      </c>
      <c r="W1383" s="38">
        <v>191</v>
      </c>
      <c r="X1383" s="38">
        <v>27</v>
      </c>
      <c r="Y1383" s="179">
        <v>14.1361256544503</v>
      </c>
    </row>
    <row r="1384" spans="2:25" x14ac:dyDescent="0.25">
      <c r="B1384" s="82"/>
      <c r="C1384" s="68"/>
      <c r="D1384" s="61"/>
      <c r="E1384" s="148"/>
      <c r="F1384" s="149"/>
      <c r="G1384" s="150"/>
      <c r="T1384" s="82">
        <v>2020</v>
      </c>
      <c r="U1384" s="68" t="s">
        <v>18</v>
      </c>
      <c r="V1384" s="74" t="s">
        <v>118</v>
      </c>
      <c r="W1384" s="38">
        <v>107</v>
      </c>
      <c r="X1384" s="38">
        <v>35</v>
      </c>
      <c r="Y1384" s="179">
        <v>32.7102803738318</v>
      </c>
    </row>
    <row r="1385" spans="2:25" x14ac:dyDescent="0.25">
      <c r="B1385" s="82"/>
      <c r="C1385" s="68"/>
      <c r="D1385" s="61"/>
      <c r="E1385" s="148"/>
      <c r="F1385" s="149"/>
      <c r="G1385" s="150"/>
      <c r="T1385" s="82">
        <v>2020</v>
      </c>
      <c r="U1385" s="68" t="s">
        <v>18</v>
      </c>
      <c r="V1385" s="74" t="s">
        <v>919</v>
      </c>
      <c r="W1385" s="38">
        <v>181</v>
      </c>
      <c r="X1385" s="38">
        <v>24</v>
      </c>
      <c r="Y1385" s="179">
        <v>13.2596685082873</v>
      </c>
    </row>
    <row r="1386" spans="2:25" x14ac:dyDescent="0.25">
      <c r="B1386" s="82"/>
      <c r="C1386" s="68"/>
      <c r="D1386" s="61"/>
      <c r="E1386" s="148"/>
      <c r="F1386" s="149"/>
      <c r="G1386" s="150"/>
      <c r="T1386" s="82">
        <v>2020</v>
      </c>
      <c r="U1386" s="68" t="s">
        <v>87</v>
      </c>
      <c r="V1386" s="74" t="s">
        <v>118</v>
      </c>
      <c r="W1386" s="38">
        <v>200</v>
      </c>
      <c r="X1386" s="38">
        <v>45</v>
      </c>
      <c r="Y1386" s="179">
        <v>22.5</v>
      </c>
    </row>
    <row r="1387" spans="2:25" x14ac:dyDescent="0.25">
      <c r="B1387" s="82"/>
      <c r="C1387" s="68"/>
      <c r="D1387" s="61"/>
      <c r="E1387" s="148"/>
      <c r="F1387" s="149"/>
      <c r="G1387" s="150"/>
      <c r="T1387" s="82">
        <v>2020</v>
      </c>
      <c r="U1387" s="68" t="s">
        <v>87</v>
      </c>
      <c r="V1387" s="74" t="s">
        <v>919</v>
      </c>
      <c r="W1387" s="38">
        <v>268</v>
      </c>
      <c r="X1387" s="38">
        <v>28</v>
      </c>
      <c r="Y1387" s="179">
        <v>10.4477611940299</v>
      </c>
    </row>
    <row r="1388" spans="2:25" x14ac:dyDescent="0.25">
      <c r="B1388" s="82"/>
      <c r="C1388" s="68"/>
      <c r="D1388" s="61"/>
      <c r="E1388" s="148"/>
      <c r="F1388" s="149"/>
      <c r="G1388" s="150"/>
      <c r="T1388" s="82">
        <v>2020</v>
      </c>
      <c r="U1388" s="68" t="s">
        <v>19</v>
      </c>
      <c r="V1388" s="74" t="s">
        <v>118</v>
      </c>
      <c r="W1388" s="38">
        <v>299</v>
      </c>
      <c r="X1388" s="38">
        <v>70</v>
      </c>
      <c r="Y1388" s="179">
        <v>23.411371237458201</v>
      </c>
    </row>
    <row r="1389" spans="2:25" x14ac:dyDescent="0.25">
      <c r="B1389" s="82"/>
      <c r="C1389" s="68"/>
      <c r="D1389" s="61"/>
      <c r="E1389" s="148"/>
      <c r="F1389" s="149"/>
      <c r="G1389" s="150"/>
      <c r="T1389" s="82">
        <v>2020</v>
      </c>
      <c r="U1389" s="68" t="s">
        <v>19</v>
      </c>
      <c r="V1389" s="74" t="s">
        <v>919</v>
      </c>
      <c r="W1389" s="38">
        <v>273</v>
      </c>
      <c r="X1389" s="38">
        <v>27</v>
      </c>
      <c r="Y1389" s="179">
        <v>9.8901098901098905</v>
      </c>
    </row>
    <row r="1390" spans="2:25" x14ac:dyDescent="0.25">
      <c r="B1390" s="82"/>
      <c r="C1390" s="68"/>
      <c r="D1390" s="61"/>
      <c r="E1390" s="148"/>
      <c r="F1390" s="149"/>
      <c r="G1390" s="150"/>
      <c r="T1390" s="82">
        <v>2020</v>
      </c>
      <c r="U1390" s="68" t="s">
        <v>20</v>
      </c>
      <c r="V1390" s="74" t="s">
        <v>118</v>
      </c>
      <c r="W1390" s="38">
        <v>229</v>
      </c>
      <c r="X1390" s="38">
        <v>43</v>
      </c>
      <c r="Y1390" s="179">
        <v>18.7772925764192</v>
      </c>
    </row>
    <row r="1391" spans="2:25" x14ac:dyDescent="0.25">
      <c r="B1391" s="82"/>
      <c r="C1391" s="68"/>
      <c r="D1391" s="61"/>
      <c r="E1391" s="148"/>
      <c r="F1391" s="149"/>
      <c r="G1391" s="150"/>
      <c r="T1391" s="82">
        <v>2020</v>
      </c>
      <c r="U1391" s="68" t="s">
        <v>20</v>
      </c>
      <c r="V1391" s="74" t="s">
        <v>919</v>
      </c>
      <c r="W1391" s="38">
        <v>246</v>
      </c>
      <c r="X1391" s="38">
        <v>26</v>
      </c>
      <c r="Y1391" s="179">
        <v>10.569105691056899</v>
      </c>
    </row>
    <row r="1392" spans="2:25" x14ac:dyDescent="0.25">
      <c r="B1392" s="82"/>
      <c r="C1392" s="68"/>
      <c r="D1392" s="61"/>
      <c r="E1392" s="148"/>
      <c r="F1392" s="149"/>
      <c r="G1392" s="150"/>
      <c r="T1392" s="82">
        <v>2020</v>
      </c>
      <c r="U1392" s="68" t="s">
        <v>21</v>
      </c>
      <c r="V1392" s="74" t="s">
        <v>118</v>
      </c>
      <c r="W1392" s="38">
        <v>93</v>
      </c>
      <c r="X1392" s="38">
        <v>23</v>
      </c>
      <c r="Y1392" s="179">
        <v>24.731182795698899</v>
      </c>
    </row>
    <row r="1393" spans="2:25" x14ac:dyDescent="0.25">
      <c r="B1393" s="82"/>
      <c r="C1393" s="68"/>
      <c r="D1393" s="61"/>
      <c r="E1393" s="148"/>
      <c r="F1393" s="149"/>
      <c r="G1393" s="150"/>
      <c r="T1393" s="82">
        <v>2020</v>
      </c>
      <c r="U1393" s="68" t="s">
        <v>21</v>
      </c>
      <c r="V1393" s="74" t="s">
        <v>919</v>
      </c>
      <c r="W1393" s="38">
        <v>99</v>
      </c>
      <c r="X1393" s="38">
        <v>10</v>
      </c>
      <c r="Y1393" s="179">
        <v>10.1010101010101</v>
      </c>
    </row>
    <row r="1394" spans="2:25" x14ac:dyDescent="0.25">
      <c r="B1394" s="82"/>
      <c r="C1394" s="68"/>
      <c r="D1394" s="61"/>
      <c r="E1394" s="148"/>
      <c r="F1394" s="149"/>
      <c r="G1394" s="150"/>
      <c r="T1394" s="82">
        <v>2020</v>
      </c>
      <c r="U1394" s="68" t="s">
        <v>67</v>
      </c>
      <c r="V1394" s="74" t="s">
        <v>118</v>
      </c>
      <c r="W1394" s="38">
        <v>145</v>
      </c>
      <c r="X1394" s="38">
        <v>22</v>
      </c>
      <c r="Y1394" s="179">
        <v>15.1724137931035</v>
      </c>
    </row>
    <row r="1395" spans="2:25" x14ac:dyDescent="0.25">
      <c r="B1395" s="82"/>
      <c r="C1395" s="68"/>
      <c r="D1395" s="61"/>
      <c r="E1395" s="148"/>
      <c r="F1395" s="149"/>
      <c r="G1395" s="150"/>
      <c r="T1395" s="82">
        <v>2020</v>
      </c>
      <c r="U1395" s="68" t="s">
        <v>67</v>
      </c>
      <c r="V1395" s="74" t="s">
        <v>919</v>
      </c>
      <c r="W1395" s="38">
        <v>214</v>
      </c>
      <c r="X1395" s="38">
        <v>27</v>
      </c>
      <c r="Y1395" s="179">
        <v>12.616822429906501</v>
      </c>
    </row>
    <row r="1396" spans="2:25" x14ac:dyDescent="0.25">
      <c r="B1396" s="82"/>
      <c r="C1396" s="68"/>
      <c r="D1396" s="61"/>
      <c r="E1396" s="148"/>
      <c r="F1396" s="149"/>
      <c r="G1396" s="150"/>
      <c r="T1396" s="82">
        <v>2020</v>
      </c>
      <c r="U1396" s="68" t="s">
        <v>22</v>
      </c>
      <c r="V1396" s="74" t="s">
        <v>118</v>
      </c>
      <c r="W1396" s="38">
        <v>144</v>
      </c>
      <c r="X1396" s="38">
        <v>37</v>
      </c>
      <c r="Y1396" s="179">
        <v>25.6944444444444</v>
      </c>
    </row>
    <row r="1397" spans="2:25" x14ac:dyDescent="0.25">
      <c r="B1397" s="82"/>
      <c r="C1397" s="68"/>
      <c r="D1397" s="61"/>
      <c r="E1397" s="148"/>
      <c r="F1397" s="149"/>
      <c r="G1397" s="150"/>
      <c r="T1397" s="82">
        <v>2020</v>
      </c>
      <c r="U1397" s="68" t="s">
        <v>22</v>
      </c>
      <c r="V1397" s="74" t="s">
        <v>919</v>
      </c>
      <c r="W1397" s="38">
        <v>179</v>
      </c>
      <c r="X1397" s="38">
        <v>23</v>
      </c>
      <c r="Y1397" s="179">
        <v>12.849162011173201</v>
      </c>
    </row>
    <row r="1398" spans="2:25" x14ac:dyDescent="0.25">
      <c r="B1398" s="82"/>
      <c r="C1398" s="68"/>
      <c r="D1398" s="61"/>
      <c r="E1398" s="148"/>
      <c r="F1398" s="149"/>
      <c r="G1398" s="150"/>
      <c r="T1398" s="82">
        <v>2020</v>
      </c>
      <c r="U1398" s="68" t="s">
        <v>68</v>
      </c>
      <c r="V1398" s="74" t="s">
        <v>118</v>
      </c>
      <c r="W1398" s="38">
        <v>196</v>
      </c>
      <c r="X1398" s="38">
        <v>39</v>
      </c>
      <c r="Y1398" s="179">
        <v>19.8979591836735</v>
      </c>
    </row>
    <row r="1399" spans="2:25" x14ac:dyDescent="0.25">
      <c r="B1399" s="82"/>
      <c r="C1399" s="68"/>
      <c r="D1399" s="61"/>
      <c r="E1399" s="148"/>
      <c r="F1399" s="149"/>
      <c r="G1399" s="150"/>
      <c r="T1399" s="82">
        <v>2020</v>
      </c>
      <c r="U1399" s="68" t="s">
        <v>68</v>
      </c>
      <c r="V1399" s="74" t="s">
        <v>919</v>
      </c>
      <c r="W1399" s="38">
        <v>227</v>
      </c>
      <c r="X1399" s="38">
        <v>21</v>
      </c>
      <c r="Y1399" s="179">
        <v>9.2511013215859101</v>
      </c>
    </row>
    <row r="1400" spans="2:25" x14ac:dyDescent="0.25">
      <c r="B1400" s="82"/>
      <c r="C1400" s="68"/>
      <c r="D1400" s="61"/>
      <c r="E1400" s="148"/>
      <c r="F1400" s="149"/>
      <c r="G1400" s="150"/>
      <c r="T1400" s="82">
        <v>2020</v>
      </c>
      <c r="U1400" s="68" t="s">
        <v>90</v>
      </c>
      <c r="V1400" s="74" t="s">
        <v>118</v>
      </c>
      <c r="W1400" s="38">
        <v>214</v>
      </c>
      <c r="X1400" s="38">
        <v>64</v>
      </c>
      <c r="Y1400" s="179">
        <v>29.906542056074802</v>
      </c>
    </row>
    <row r="1401" spans="2:25" x14ac:dyDescent="0.25">
      <c r="B1401" s="82"/>
      <c r="C1401" s="68"/>
      <c r="D1401" s="61"/>
      <c r="E1401" s="148"/>
      <c r="F1401" s="149"/>
      <c r="G1401" s="150"/>
      <c r="T1401" s="82">
        <v>2020</v>
      </c>
      <c r="U1401" s="68" t="s">
        <v>90</v>
      </c>
      <c r="V1401" s="74" t="s">
        <v>919</v>
      </c>
      <c r="W1401" s="38">
        <v>345</v>
      </c>
      <c r="X1401" s="38">
        <v>67</v>
      </c>
      <c r="Y1401" s="179">
        <v>19.4202898550725</v>
      </c>
    </row>
    <row r="1402" spans="2:25" x14ac:dyDescent="0.25">
      <c r="B1402" s="82"/>
      <c r="C1402" s="68"/>
      <c r="D1402" s="61"/>
      <c r="E1402" s="148"/>
      <c r="F1402" s="149"/>
      <c r="G1402" s="150"/>
      <c r="T1402" s="82">
        <v>2020</v>
      </c>
      <c r="U1402" s="68" t="s">
        <v>23</v>
      </c>
      <c r="V1402" s="74" t="s">
        <v>118</v>
      </c>
      <c r="W1402" s="38">
        <v>106</v>
      </c>
      <c r="X1402" s="38">
        <v>33</v>
      </c>
      <c r="Y1402" s="179">
        <v>31.132075471698101</v>
      </c>
    </row>
    <row r="1403" spans="2:25" x14ac:dyDescent="0.25">
      <c r="B1403" s="82"/>
      <c r="C1403" s="68"/>
      <c r="D1403" s="61"/>
      <c r="E1403" s="148"/>
      <c r="F1403" s="149"/>
      <c r="G1403" s="150"/>
      <c r="T1403" s="82">
        <v>2020</v>
      </c>
      <c r="U1403" s="68" t="s">
        <v>23</v>
      </c>
      <c r="V1403" s="74" t="s">
        <v>919</v>
      </c>
      <c r="W1403" s="38">
        <v>158</v>
      </c>
      <c r="X1403" s="38">
        <v>16</v>
      </c>
      <c r="Y1403" s="179">
        <v>10.126582278480999</v>
      </c>
    </row>
    <row r="1404" spans="2:25" x14ac:dyDescent="0.25">
      <c r="B1404" s="82"/>
      <c r="C1404" s="68"/>
      <c r="D1404" s="61"/>
      <c r="E1404" s="148"/>
      <c r="F1404" s="149"/>
      <c r="G1404" s="150"/>
      <c r="T1404" s="82">
        <v>2020</v>
      </c>
      <c r="U1404" s="68" t="s">
        <v>38</v>
      </c>
      <c r="V1404" s="74" t="s">
        <v>118</v>
      </c>
      <c r="W1404" s="38">
        <v>107</v>
      </c>
      <c r="X1404" s="38">
        <v>22</v>
      </c>
      <c r="Y1404" s="179">
        <v>20.5607476635514</v>
      </c>
    </row>
    <row r="1405" spans="2:25" x14ac:dyDescent="0.25">
      <c r="B1405" s="82"/>
      <c r="C1405" s="68"/>
      <c r="D1405" s="61"/>
      <c r="E1405" s="148"/>
      <c r="F1405" s="149"/>
      <c r="G1405" s="150"/>
      <c r="T1405" s="82">
        <v>2020</v>
      </c>
      <c r="U1405" s="68" t="s">
        <v>38</v>
      </c>
      <c r="V1405" s="74" t="s">
        <v>919</v>
      </c>
      <c r="W1405" s="38">
        <v>136</v>
      </c>
      <c r="X1405" s="38">
        <v>15</v>
      </c>
      <c r="Y1405" s="179">
        <v>11.0294117647059</v>
      </c>
    </row>
    <row r="1406" spans="2:25" x14ac:dyDescent="0.25">
      <c r="B1406" s="82"/>
      <c r="C1406" s="68"/>
      <c r="D1406" s="61"/>
      <c r="E1406" s="148"/>
      <c r="F1406" s="149"/>
      <c r="G1406" s="150"/>
      <c r="T1406" s="82">
        <v>2020</v>
      </c>
      <c r="U1406" s="68" t="s">
        <v>24</v>
      </c>
      <c r="V1406" s="74" t="s">
        <v>118</v>
      </c>
      <c r="W1406" s="38">
        <v>232</v>
      </c>
      <c r="X1406" s="38">
        <v>69</v>
      </c>
      <c r="Y1406" s="179">
        <v>29.741379310344801</v>
      </c>
    </row>
    <row r="1407" spans="2:25" x14ac:dyDescent="0.25">
      <c r="B1407" s="82"/>
      <c r="C1407" s="68"/>
      <c r="D1407" s="61"/>
      <c r="E1407" s="148"/>
      <c r="F1407" s="149"/>
      <c r="G1407" s="150"/>
      <c r="T1407" s="82">
        <v>2020</v>
      </c>
      <c r="U1407" s="68" t="s">
        <v>24</v>
      </c>
      <c r="V1407" s="74" t="s">
        <v>919</v>
      </c>
      <c r="W1407" s="38">
        <v>346</v>
      </c>
      <c r="X1407" s="38">
        <v>43</v>
      </c>
      <c r="Y1407" s="179">
        <v>12.4277456647399</v>
      </c>
    </row>
    <row r="1408" spans="2:25" x14ac:dyDescent="0.25">
      <c r="B1408" s="82"/>
      <c r="C1408" s="68"/>
      <c r="D1408" s="61"/>
      <c r="E1408" s="148"/>
      <c r="F1408" s="149"/>
      <c r="G1408" s="150"/>
      <c r="T1408" s="82">
        <v>2020</v>
      </c>
      <c r="U1408" s="68" t="s">
        <v>25</v>
      </c>
      <c r="V1408" s="74" t="s">
        <v>118</v>
      </c>
      <c r="W1408" s="38">
        <v>132</v>
      </c>
      <c r="X1408" s="38">
        <v>31</v>
      </c>
      <c r="Y1408" s="179">
        <v>23.484848484848499</v>
      </c>
    </row>
    <row r="1409" spans="2:25" x14ac:dyDescent="0.25">
      <c r="B1409" s="82"/>
      <c r="C1409" s="68"/>
      <c r="D1409" s="61"/>
      <c r="E1409" s="148"/>
      <c r="F1409" s="149"/>
      <c r="G1409" s="150"/>
      <c r="T1409" s="82">
        <v>2020</v>
      </c>
      <c r="U1409" s="68" t="s">
        <v>25</v>
      </c>
      <c r="V1409" s="74" t="s">
        <v>919</v>
      </c>
      <c r="W1409" s="38">
        <v>134</v>
      </c>
      <c r="X1409" s="38">
        <v>15</v>
      </c>
      <c r="Y1409" s="179">
        <v>11.194029850746301</v>
      </c>
    </row>
    <row r="1410" spans="2:25" x14ac:dyDescent="0.25">
      <c r="B1410" s="82"/>
      <c r="C1410" s="68"/>
      <c r="D1410" s="61"/>
      <c r="E1410" s="148"/>
      <c r="F1410" s="149"/>
      <c r="G1410" s="150"/>
      <c r="T1410" s="82">
        <v>2020</v>
      </c>
      <c r="U1410" s="68" t="s">
        <v>39</v>
      </c>
      <c r="V1410" s="74" t="s">
        <v>118</v>
      </c>
      <c r="W1410" s="38">
        <v>238</v>
      </c>
      <c r="X1410" s="38">
        <v>70</v>
      </c>
      <c r="Y1410" s="179">
        <v>29.411764705882401</v>
      </c>
    </row>
    <row r="1411" spans="2:25" x14ac:dyDescent="0.25">
      <c r="B1411" s="82"/>
      <c r="C1411" s="68"/>
      <c r="D1411" s="61"/>
      <c r="E1411" s="148"/>
      <c r="F1411" s="149"/>
      <c r="G1411" s="150"/>
      <c r="T1411" s="82">
        <v>2020</v>
      </c>
      <c r="U1411" s="68" t="s">
        <v>39</v>
      </c>
      <c r="V1411" s="74" t="s">
        <v>919</v>
      </c>
      <c r="W1411" s="38">
        <v>260</v>
      </c>
      <c r="X1411" s="38">
        <v>42</v>
      </c>
      <c r="Y1411" s="179">
        <v>16.153846153846199</v>
      </c>
    </row>
    <row r="1412" spans="2:25" x14ac:dyDescent="0.25">
      <c r="B1412" s="82"/>
      <c r="C1412" s="68"/>
      <c r="D1412" s="61"/>
      <c r="E1412" s="148"/>
      <c r="F1412" s="149"/>
      <c r="G1412" s="150"/>
      <c r="T1412" s="82">
        <v>2020</v>
      </c>
      <c r="U1412" s="68" t="s">
        <v>26</v>
      </c>
      <c r="V1412" s="74" t="s">
        <v>118</v>
      </c>
      <c r="W1412" s="38">
        <v>155</v>
      </c>
      <c r="X1412" s="38">
        <v>41</v>
      </c>
      <c r="Y1412" s="179">
        <v>26.451612903225801</v>
      </c>
    </row>
    <row r="1413" spans="2:25" x14ac:dyDescent="0.25">
      <c r="B1413" s="82"/>
      <c r="C1413" s="68"/>
      <c r="D1413" s="61"/>
      <c r="E1413" s="148"/>
      <c r="F1413" s="149"/>
      <c r="G1413" s="150"/>
      <c r="T1413" s="82">
        <v>2020</v>
      </c>
      <c r="U1413" s="68" t="s">
        <v>26</v>
      </c>
      <c r="V1413" s="74" t="s">
        <v>919</v>
      </c>
      <c r="W1413" s="38">
        <v>206</v>
      </c>
      <c r="X1413" s="38">
        <v>15</v>
      </c>
      <c r="Y1413" s="179">
        <v>7.2815533980582501</v>
      </c>
    </row>
    <row r="1414" spans="2:25" x14ac:dyDescent="0.25">
      <c r="B1414" s="82"/>
      <c r="C1414" s="68"/>
      <c r="D1414" s="61"/>
      <c r="E1414" s="148"/>
      <c r="F1414" s="149"/>
      <c r="G1414" s="150"/>
      <c r="T1414" s="82">
        <v>2020</v>
      </c>
      <c r="U1414" s="68" t="s">
        <v>58</v>
      </c>
      <c r="V1414" s="74" t="s">
        <v>118</v>
      </c>
      <c r="W1414" s="38">
        <v>184</v>
      </c>
      <c r="X1414" s="38">
        <v>36</v>
      </c>
      <c r="Y1414" s="179">
        <v>19.565217391304401</v>
      </c>
    </row>
    <row r="1415" spans="2:25" x14ac:dyDescent="0.25">
      <c r="B1415" s="82"/>
      <c r="C1415" s="68"/>
      <c r="D1415" s="61"/>
      <c r="E1415" s="148"/>
      <c r="F1415" s="149"/>
      <c r="G1415" s="150"/>
      <c r="T1415" s="82">
        <v>2020</v>
      </c>
      <c r="U1415" s="68" t="s">
        <v>58</v>
      </c>
      <c r="V1415" s="74" t="s">
        <v>919</v>
      </c>
      <c r="W1415" s="38">
        <v>237</v>
      </c>
      <c r="X1415" s="38">
        <v>29</v>
      </c>
      <c r="Y1415" s="179">
        <v>12.236286919831199</v>
      </c>
    </row>
    <row r="1416" spans="2:25" x14ac:dyDescent="0.25">
      <c r="B1416" s="82"/>
      <c r="C1416" s="68"/>
      <c r="D1416" s="61"/>
      <c r="E1416" s="148"/>
      <c r="F1416" s="149"/>
      <c r="G1416" s="150"/>
      <c r="T1416" s="82">
        <v>2020</v>
      </c>
      <c r="U1416" s="68" t="s">
        <v>69</v>
      </c>
      <c r="V1416" s="74" t="s">
        <v>118</v>
      </c>
      <c r="W1416" s="38">
        <v>142</v>
      </c>
      <c r="X1416" s="38">
        <v>36</v>
      </c>
      <c r="Y1416" s="179">
        <v>25.352112676056301</v>
      </c>
    </row>
    <row r="1417" spans="2:25" x14ac:dyDescent="0.25">
      <c r="B1417" s="82"/>
      <c r="C1417" s="68"/>
      <c r="D1417" s="61"/>
      <c r="E1417" s="148"/>
      <c r="F1417" s="149"/>
      <c r="G1417" s="150"/>
      <c r="T1417" s="82">
        <v>2020</v>
      </c>
      <c r="U1417" s="68" t="s">
        <v>69</v>
      </c>
      <c r="V1417" s="74" t="s">
        <v>919</v>
      </c>
      <c r="W1417" s="38">
        <v>242</v>
      </c>
      <c r="X1417" s="38">
        <v>35</v>
      </c>
      <c r="Y1417" s="179">
        <v>14.462809917355401</v>
      </c>
    </row>
    <row r="1418" spans="2:25" x14ac:dyDescent="0.25">
      <c r="B1418" s="82"/>
      <c r="C1418" s="68"/>
      <c r="D1418" s="61"/>
      <c r="E1418" s="148"/>
      <c r="F1418" s="149"/>
      <c r="G1418" s="150"/>
      <c r="T1418" s="82">
        <v>2020</v>
      </c>
      <c r="U1418" s="68" t="s">
        <v>40</v>
      </c>
      <c r="V1418" s="74" t="s">
        <v>118</v>
      </c>
      <c r="W1418" s="38">
        <v>188</v>
      </c>
      <c r="X1418" s="38">
        <v>70</v>
      </c>
      <c r="Y1418" s="179">
        <v>37.2340425531915</v>
      </c>
    </row>
    <row r="1419" spans="2:25" x14ac:dyDescent="0.25">
      <c r="B1419" s="82"/>
      <c r="C1419" s="68"/>
      <c r="D1419" s="61"/>
      <c r="E1419" s="148"/>
      <c r="F1419" s="149"/>
      <c r="G1419" s="150"/>
      <c r="T1419" s="82">
        <v>2020</v>
      </c>
      <c r="U1419" s="68" t="s">
        <v>40</v>
      </c>
      <c r="V1419" s="74" t="s">
        <v>919</v>
      </c>
      <c r="W1419" s="38">
        <v>215</v>
      </c>
      <c r="X1419" s="38">
        <v>35</v>
      </c>
      <c r="Y1419" s="179">
        <v>16.2790697674419</v>
      </c>
    </row>
    <row r="1420" spans="2:25" x14ac:dyDescent="0.25">
      <c r="B1420" s="82"/>
      <c r="C1420" s="68"/>
      <c r="D1420" s="61"/>
      <c r="E1420" s="148"/>
      <c r="F1420" s="149"/>
      <c r="G1420" s="150"/>
      <c r="T1420" s="82">
        <v>2020</v>
      </c>
      <c r="U1420" s="68" t="s">
        <v>41</v>
      </c>
      <c r="V1420" s="74" t="s">
        <v>118</v>
      </c>
      <c r="W1420" s="38">
        <v>215</v>
      </c>
      <c r="X1420" s="38">
        <v>32</v>
      </c>
      <c r="Y1420" s="179">
        <v>14.883720930232601</v>
      </c>
    </row>
    <row r="1421" spans="2:25" x14ac:dyDescent="0.25">
      <c r="B1421" s="82"/>
      <c r="C1421" s="68"/>
      <c r="D1421" s="61"/>
      <c r="E1421" s="148"/>
      <c r="F1421" s="149"/>
      <c r="G1421" s="150"/>
      <c r="T1421" s="82">
        <v>2020</v>
      </c>
      <c r="U1421" s="68" t="s">
        <v>41</v>
      </c>
      <c r="V1421" s="74" t="s">
        <v>919</v>
      </c>
      <c r="W1421" s="38">
        <v>311</v>
      </c>
      <c r="X1421" s="38">
        <v>33</v>
      </c>
      <c r="Y1421" s="179">
        <v>10.6109324758842</v>
      </c>
    </row>
    <row r="1422" spans="2:25" x14ac:dyDescent="0.25">
      <c r="B1422" s="82"/>
      <c r="C1422" s="68"/>
      <c r="D1422" s="61"/>
      <c r="E1422" s="148"/>
      <c r="F1422" s="149"/>
      <c r="G1422" s="150"/>
      <c r="T1422" s="82">
        <v>2020</v>
      </c>
      <c r="U1422" s="68" t="s">
        <v>27</v>
      </c>
      <c r="V1422" s="74" t="s">
        <v>118</v>
      </c>
      <c r="W1422" s="38">
        <v>171</v>
      </c>
      <c r="X1422" s="38">
        <v>52</v>
      </c>
      <c r="Y1422" s="179">
        <v>30.4093567251462</v>
      </c>
    </row>
    <row r="1423" spans="2:25" x14ac:dyDescent="0.25">
      <c r="B1423" s="82"/>
      <c r="C1423" s="68"/>
      <c r="D1423" s="61"/>
      <c r="E1423" s="148"/>
      <c r="F1423" s="149"/>
      <c r="G1423" s="150"/>
      <c r="T1423" s="82">
        <v>2020</v>
      </c>
      <c r="U1423" s="68" t="s">
        <v>27</v>
      </c>
      <c r="V1423" s="74" t="s">
        <v>919</v>
      </c>
      <c r="W1423" s="38">
        <v>218</v>
      </c>
      <c r="X1423" s="38">
        <v>18</v>
      </c>
      <c r="Y1423" s="179">
        <v>8.2568807339449606</v>
      </c>
    </row>
    <row r="1424" spans="2:25" x14ac:dyDescent="0.25">
      <c r="B1424" s="82"/>
      <c r="C1424" s="68"/>
      <c r="D1424" s="61"/>
      <c r="E1424" s="148"/>
      <c r="F1424" s="149"/>
      <c r="G1424" s="150"/>
      <c r="T1424" s="82">
        <v>2020</v>
      </c>
      <c r="U1424" s="68" t="s">
        <v>28</v>
      </c>
      <c r="V1424" s="74" t="s">
        <v>118</v>
      </c>
      <c r="W1424" s="38">
        <v>121</v>
      </c>
      <c r="X1424" s="38">
        <v>32</v>
      </c>
      <c r="Y1424" s="179">
        <v>26.446280991735499</v>
      </c>
    </row>
    <row r="1425" spans="2:25" x14ac:dyDescent="0.25">
      <c r="B1425" s="82"/>
      <c r="C1425" s="68"/>
      <c r="D1425" s="61"/>
      <c r="E1425" s="148"/>
      <c r="F1425" s="149"/>
      <c r="G1425" s="150"/>
      <c r="T1425" s="82">
        <v>2020</v>
      </c>
      <c r="U1425" s="68" t="s">
        <v>28</v>
      </c>
      <c r="V1425" s="74" t="s">
        <v>919</v>
      </c>
      <c r="W1425" s="38">
        <v>185</v>
      </c>
      <c r="X1425" s="38">
        <v>30</v>
      </c>
      <c r="Y1425" s="179">
        <v>16.2162162162162</v>
      </c>
    </row>
    <row r="1426" spans="2:25" x14ac:dyDescent="0.25">
      <c r="B1426" s="82"/>
      <c r="C1426" s="68"/>
      <c r="D1426" s="61"/>
      <c r="E1426" s="148"/>
      <c r="F1426" s="149"/>
      <c r="G1426" s="150"/>
      <c r="T1426" s="82">
        <v>2020</v>
      </c>
      <c r="U1426" s="68" t="s">
        <v>29</v>
      </c>
      <c r="V1426" s="74" t="s">
        <v>118</v>
      </c>
      <c r="W1426" s="38">
        <v>114</v>
      </c>
      <c r="X1426" s="38">
        <v>26</v>
      </c>
      <c r="Y1426" s="179">
        <v>22.8070175438597</v>
      </c>
    </row>
    <row r="1427" spans="2:25" x14ac:dyDescent="0.25">
      <c r="B1427" s="82"/>
      <c r="C1427" s="68"/>
      <c r="D1427" s="61"/>
      <c r="E1427" s="148"/>
      <c r="F1427" s="149"/>
      <c r="G1427" s="150"/>
      <c r="T1427" s="82">
        <v>2020</v>
      </c>
      <c r="U1427" s="68" t="s">
        <v>29</v>
      </c>
      <c r="V1427" s="74" t="s">
        <v>919</v>
      </c>
      <c r="W1427" s="38">
        <v>148</v>
      </c>
      <c r="X1427" s="38">
        <v>21</v>
      </c>
      <c r="Y1427" s="179">
        <v>14.1891891891892</v>
      </c>
    </row>
    <row r="1428" spans="2:25" x14ac:dyDescent="0.25">
      <c r="B1428" s="82"/>
      <c r="C1428" s="68"/>
      <c r="D1428" s="61"/>
      <c r="E1428" s="148"/>
      <c r="F1428" s="149"/>
      <c r="G1428" s="150"/>
      <c r="T1428" s="82">
        <v>2020</v>
      </c>
      <c r="U1428" s="68" t="s">
        <v>42</v>
      </c>
      <c r="V1428" s="74" t="s">
        <v>118</v>
      </c>
      <c r="W1428" s="38">
        <v>111</v>
      </c>
      <c r="X1428" s="38">
        <v>35</v>
      </c>
      <c r="Y1428" s="179">
        <v>31.531531531531499</v>
      </c>
    </row>
    <row r="1429" spans="2:25" x14ac:dyDescent="0.25">
      <c r="B1429" s="82"/>
      <c r="C1429" s="68"/>
      <c r="D1429" s="61"/>
      <c r="E1429" s="148"/>
      <c r="F1429" s="149"/>
      <c r="G1429" s="150"/>
      <c r="T1429" s="82">
        <v>2020</v>
      </c>
      <c r="U1429" s="68" t="s">
        <v>42</v>
      </c>
      <c r="V1429" s="74" t="s">
        <v>919</v>
      </c>
      <c r="W1429" s="38">
        <v>104</v>
      </c>
      <c r="X1429" s="38">
        <v>19</v>
      </c>
      <c r="Y1429" s="179">
        <v>18.269230769230798</v>
      </c>
    </row>
    <row r="1430" spans="2:25" x14ac:dyDescent="0.25">
      <c r="B1430" s="82"/>
      <c r="C1430" s="68"/>
      <c r="D1430" s="61"/>
      <c r="E1430" s="148"/>
      <c r="F1430" s="149"/>
      <c r="G1430" s="150"/>
      <c r="T1430" s="82">
        <v>2020</v>
      </c>
      <c r="U1430" s="68" t="s">
        <v>30</v>
      </c>
      <c r="V1430" s="74" t="s">
        <v>118</v>
      </c>
      <c r="W1430" s="38">
        <v>48</v>
      </c>
      <c r="X1430" s="38">
        <v>19</v>
      </c>
      <c r="Y1430" s="179">
        <v>39.5833333333333</v>
      </c>
    </row>
    <row r="1431" spans="2:25" x14ac:dyDescent="0.25">
      <c r="B1431" s="82"/>
      <c r="C1431" s="68"/>
      <c r="D1431" s="61"/>
      <c r="E1431" s="148"/>
      <c r="F1431" s="149"/>
      <c r="G1431" s="150"/>
      <c r="T1431" s="82">
        <v>2020</v>
      </c>
      <c r="U1431" s="68" t="s">
        <v>30</v>
      </c>
      <c r="V1431" s="74" t="s">
        <v>919</v>
      </c>
      <c r="W1431" s="38">
        <v>84</v>
      </c>
      <c r="X1431" s="38">
        <v>11</v>
      </c>
      <c r="Y1431" s="179">
        <v>13.0952380952381</v>
      </c>
    </row>
    <row r="1432" spans="2:25" x14ac:dyDescent="0.25">
      <c r="B1432" s="82"/>
      <c r="C1432" s="68"/>
      <c r="D1432" s="61"/>
      <c r="E1432" s="148"/>
      <c r="F1432" s="149"/>
      <c r="G1432" s="150"/>
      <c r="T1432" s="82">
        <v>2020</v>
      </c>
      <c r="U1432" s="68" t="s">
        <v>59</v>
      </c>
      <c r="V1432" s="74" t="s">
        <v>118</v>
      </c>
      <c r="W1432" s="38">
        <v>109</v>
      </c>
      <c r="X1432" s="38">
        <v>17</v>
      </c>
      <c r="Y1432" s="179">
        <v>15.5963302752294</v>
      </c>
    </row>
    <row r="1433" spans="2:25" x14ac:dyDescent="0.25">
      <c r="B1433" s="82"/>
      <c r="C1433" s="68"/>
      <c r="D1433" s="61"/>
      <c r="E1433" s="148"/>
      <c r="F1433" s="149"/>
      <c r="G1433" s="150"/>
      <c r="T1433" s="82">
        <v>2020</v>
      </c>
      <c r="U1433" s="68" t="s">
        <v>59</v>
      </c>
      <c r="V1433" s="74" t="s">
        <v>919</v>
      </c>
      <c r="W1433" s="38">
        <v>117</v>
      </c>
      <c r="X1433" s="38">
        <v>12</v>
      </c>
      <c r="Y1433" s="179">
        <v>10.2564102564103</v>
      </c>
    </row>
    <row r="1434" spans="2:25" x14ac:dyDescent="0.25">
      <c r="B1434" s="82"/>
      <c r="C1434" s="68"/>
      <c r="D1434" s="61"/>
      <c r="E1434" s="148"/>
      <c r="F1434" s="149"/>
      <c r="G1434" s="150"/>
      <c r="T1434" s="82">
        <v>2020</v>
      </c>
      <c r="U1434" s="68" t="s">
        <v>70</v>
      </c>
      <c r="V1434" s="74" t="s">
        <v>118</v>
      </c>
      <c r="W1434" s="38">
        <v>135</v>
      </c>
      <c r="X1434" s="38">
        <v>38</v>
      </c>
      <c r="Y1434" s="179">
        <v>28.148148148148199</v>
      </c>
    </row>
    <row r="1435" spans="2:25" x14ac:dyDescent="0.25">
      <c r="B1435" s="82"/>
      <c r="C1435" s="68"/>
      <c r="D1435" s="61"/>
      <c r="E1435" s="148"/>
      <c r="F1435" s="149"/>
      <c r="G1435" s="150"/>
      <c r="T1435" s="82">
        <v>2020</v>
      </c>
      <c r="U1435" s="68" t="s">
        <v>70</v>
      </c>
      <c r="V1435" s="74" t="s">
        <v>919</v>
      </c>
      <c r="W1435" s="38">
        <v>220</v>
      </c>
      <c r="X1435" s="38">
        <v>39</v>
      </c>
      <c r="Y1435" s="179">
        <v>17.727272727272702</v>
      </c>
    </row>
    <row r="1436" spans="2:25" x14ac:dyDescent="0.25">
      <c r="B1436" s="82"/>
      <c r="C1436" s="68"/>
      <c r="D1436" s="61"/>
      <c r="E1436" s="148"/>
      <c r="F1436" s="149"/>
      <c r="G1436" s="150"/>
      <c r="T1436" s="82">
        <v>2020</v>
      </c>
      <c r="U1436" s="68" t="s">
        <v>91</v>
      </c>
      <c r="V1436" s="74" t="s">
        <v>118</v>
      </c>
      <c r="W1436" s="38">
        <v>96</v>
      </c>
      <c r="X1436" s="38">
        <v>24</v>
      </c>
      <c r="Y1436" s="179">
        <v>25</v>
      </c>
    </row>
    <row r="1437" spans="2:25" x14ac:dyDescent="0.25">
      <c r="B1437" s="82"/>
      <c r="C1437" s="68"/>
      <c r="D1437" s="61"/>
      <c r="E1437" s="148"/>
      <c r="F1437" s="149"/>
      <c r="G1437" s="150"/>
      <c r="T1437" s="82">
        <v>2020</v>
      </c>
      <c r="U1437" s="68" t="s">
        <v>91</v>
      </c>
      <c r="V1437" s="74" t="s">
        <v>919</v>
      </c>
      <c r="W1437" s="38">
        <v>143</v>
      </c>
      <c r="X1437" s="38">
        <v>17</v>
      </c>
      <c r="Y1437" s="179">
        <v>11.888111888111901</v>
      </c>
    </row>
    <row r="1438" spans="2:25" x14ac:dyDescent="0.25">
      <c r="B1438" s="82"/>
      <c r="C1438" s="68"/>
      <c r="D1438" s="61"/>
      <c r="E1438" s="148"/>
      <c r="F1438" s="149"/>
      <c r="G1438" s="150"/>
      <c r="T1438" s="82">
        <v>2020</v>
      </c>
      <c r="U1438" s="68" t="s">
        <v>92</v>
      </c>
      <c r="V1438" s="74" t="s">
        <v>118</v>
      </c>
      <c r="W1438" s="38">
        <v>278</v>
      </c>
      <c r="X1438" s="38">
        <v>54</v>
      </c>
      <c r="Y1438" s="179">
        <v>19.424460431654701</v>
      </c>
    </row>
    <row r="1439" spans="2:25" x14ac:dyDescent="0.25">
      <c r="B1439" s="82"/>
      <c r="C1439" s="68"/>
      <c r="D1439" s="61"/>
      <c r="E1439" s="148"/>
      <c r="F1439" s="149"/>
      <c r="G1439" s="150"/>
      <c r="T1439" s="82">
        <v>2020</v>
      </c>
      <c r="U1439" s="68" t="s">
        <v>92</v>
      </c>
      <c r="V1439" s="74" t="s">
        <v>919</v>
      </c>
      <c r="W1439" s="38">
        <v>483</v>
      </c>
      <c r="X1439" s="38">
        <v>57</v>
      </c>
      <c r="Y1439" s="179">
        <v>11.8012422360248</v>
      </c>
    </row>
    <row r="1440" spans="2:25" x14ac:dyDescent="0.25">
      <c r="B1440" s="82"/>
      <c r="C1440" s="68"/>
      <c r="D1440" s="61"/>
      <c r="E1440" s="148"/>
      <c r="F1440" s="149"/>
      <c r="G1440" s="150"/>
      <c r="T1440" s="82">
        <v>2020</v>
      </c>
      <c r="U1440" s="68" t="s">
        <v>31</v>
      </c>
      <c r="V1440" s="74" t="s">
        <v>118</v>
      </c>
      <c r="W1440" s="38">
        <v>1226</v>
      </c>
      <c r="X1440" s="38">
        <v>297</v>
      </c>
      <c r="Y1440" s="179">
        <v>24.225122349102801</v>
      </c>
    </row>
    <row r="1441" spans="2:25" x14ac:dyDescent="0.25">
      <c r="B1441" s="82"/>
      <c r="C1441" s="68"/>
      <c r="D1441" s="61"/>
      <c r="E1441" s="148"/>
      <c r="F1441" s="149"/>
      <c r="G1441" s="150"/>
      <c r="T1441" s="82">
        <v>2020</v>
      </c>
      <c r="U1441" s="68" t="s">
        <v>31</v>
      </c>
      <c r="V1441" s="74" t="s">
        <v>919</v>
      </c>
      <c r="W1441" s="38">
        <v>1404</v>
      </c>
      <c r="X1441" s="38">
        <v>180</v>
      </c>
      <c r="Y1441" s="179">
        <v>12.8205128205128</v>
      </c>
    </row>
    <row r="1442" spans="2:25" x14ac:dyDescent="0.25">
      <c r="B1442" s="82"/>
      <c r="C1442" s="68"/>
      <c r="D1442" s="61"/>
      <c r="E1442" s="148"/>
      <c r="F1442" s="149"/>
      <c r="G1442" s="150"/>
      <c r="T1442" s="82">
        <v>2020</v>
      </c>
      <c r="U1442" s="68" t="s">
        <v>71</v>
      </c>
      <c r="V1442" s="74" t="s">
        <v>118</v>
      </c>
      <c r="W1442" s="38">
        <v>152</v>
      </c>
      <c r="X1442" s="38">
        <v>42</v>
      </c>
      <c r="Y1442" s="179">
        <v>27.6315789473684</v>
      </c>
    </row>
    <row r="1443" spans="2:25" x14ac:dyDescent="0.25">
      <c r="B1443" s="82"/>
      <c r="C1443" s="68"/>
      <c r="D1443" s="61"/>
      <c r="E1443" s="148"/>
      <c r="F1443" s="149"/>
      <c r="G1443" s="150"/>
      <c r="T1443" s="82">
        <v>2020</v>
      </c>
      <c r="U1443" s="68" t="s">
        <v>71</v>
      </c>
      <c r="V1443" s="74" t="s">
        <v>919</v>
      </c>
      <c r="W1443" s="38">
        <v>216</v>
      </c>
      <c r="X1443" s="38">
        <v>19</v>
      </c>
      <c r="Y1443" s="179">
        <v>8.7962962962962994</v>
      </c>
    </row>
    <row r="1444" spans="2:25" x14ac:dyDescent="0.25">
      <c r="B1444" s="82"/>
      <c r="C1444" s="68"/>
      <c r="D1444" s="61"/>
      <c r="E1444" s="148"/>
      <c r="F1444" s="149"/>
      <c r="G1444" s="150"/>
      <c r="T1444" s="82">
        <v>2020</v>
      </c>
      <c r="U1444" s="68" t="s">
        <v>93</v>
      </c>
      <c r="V1444" s="74" t="s">
        <v>118</v>
      </c>
      <c r="W1444" s="38">
        <v>90</v>
      </c>
      <c r="X1444" s="38">
        <v>24</v>
      </c>
      <c r="Y1444" s="179">
        <v>26.6666666666667</v>
      </c>
    </row>
    <row r="1445" spans="2:25" x14ac:dyDescent="0.25">
      <c r="B1445" s="82"/>
      <c r="C1445" s="68"/>
      <c r="D1445" s="61"/>
      <c r="E1445" s="148"/>
      <c r="F1445" s="149"/>
      <c r="G1445" s="150"/>
      <c r="T1445" s="82">
        <v>2020</v>
      </c>
      <c r="U1445" s="68" t="s">
        <v>93</v>
      </c>
      <c r="V1445" s="74" t="s">
        <v>919</v>
      </c>
      <c r="W1445" s="38">
        <v>94</v>
      </c>
      <c r="X1445" s="38">
        <v>8</v>
      </c>
      <c r="Y1445" s="179">
        <v>8.5106382978723403</v>
      </c>
    </row>
    <row r="1446" spans="2:25" x14ac:dyDescent="0.25">
      <c r="B1446" s="82"/>
      <c r="C1446" s="68"/>
      <c r="D1446" s="61"/>
      <c r="E1446" s="148"/>
      <c r="F1446" s="149"/>
      <c r="G1446" s="150"/>
      <c r="T1446" s="82">
        <v>2020</v>
      </c>
      <c r="U1446" s="68" t="s">
        <v>72</v>
      </c>
      <c r="V1446" s="74" t="s">
        <v>118</v>
      </c>
      <c r="W1446" s="38">
        <v>82</v>
      </c>
      <c r="X1446" s="38">
        <v>13</v>
      </c>
      <c r="Y1446" s="179">
        <v>15.853658536585399</v>
      </c>
    </row>
    <row r="1447" spans="2:25" x14ac:dyDescent="0.25">
      <c r="B1447" s="82"/>
      <c r="C1447" s="68"/>
      <c r="D1447" s="61"/>
      <c r="E1447" s="148"/>
      <c r="F1447" s="149"/>
      <c r="G1447" s="150"/>
      <c r="T1447" s="82">
        <v>2020</v>
      </c>
      <c r="U1447" s="68" t="s">
        <v>72</v>
      </c>
      <c r="V1447" s="74" t="s">
        <v>919</v>
      </c>
      <c r="W1447" s="38">
        <v>110</v>
      </c>
      <c r="X1447" s="38">
        <v>17</v>
      </c>
      <c r="Y1447" s="179">
        <v>15.454545454545499</v>
      </c>
    </row>
    <row r="1448" spans="2:25" x14ac:dyDescent="0.25">
      <c r="B1448" s="82"/>
      <c r="C1448" s="68"/>
      <c r="D1448" s="61"/>
      <c r="E1448" s="148"/>
      <c r="F1448" s="149"/>
      <c r="G1448" s="150"/>
      <c r="T1448" s="82">
        <v>2020</v>
      </c>
      <c r="U1448" s="68" t="s">
        <v>43</v>
      </c>
      <c r="V1448" s="74" t="s">
        <v>118</v>
      </c>
      <c r="W1448" s="38">
        <v>71</v>
      </c>
      <c r="X1448" s="38">
        <v>23</v>
      </c>
      <c r="Y1448" s="179">
        <v>32.394366197183103</v>
      </c>
    </row>
    <row r="1449" spans="2:25" x14ac:dyDescent="0.25">
      <c r="B1449" s="82"/>
      <c r="C1449" s="68"/>
      <c r="D1449" s="61"/>
      <c r="E1449" s="148"/>
      <c r="F1449" s="149"/>
      <c r="G1449" s="150"/>
      <c r="T1449" s="82">
        <v>2020</v>
      </c>
      <c r="U1449" s="68" t="s">
        <v>43</v>
      </c>
      <c r="V1449" s="74" t="s">
        <v>919</v>
      </c>
      <c r="W1449" s="38">
        <v>55</v>
      </c>
      <c r="X1449" s="38">
        <v>11</v>
      </c>
      <c r="Y1449" s="179">
        <v>20</v>
      </c>
    </row>
    <row r="1450" spans="2:25" x14ac:dyDescent="0.25">
      <c r="B1450" s="82"/>
      <c r="C1450" s="68"/>
      <c r="D1450" s="61"/>
      <c r="E1450" s="148"/>
      <c r="F1450" s="149"/>
      <c r="G1450" s="150"/>
      <c r="T1450" s="82">
        <v>2020</v>
      </c>
      <c r="U1450" s="68" t="s">
        <v>73</v>
      </c>
      <c r="V1450" s="74" t="s">
        <v>118</v>
      </c>
      <c r="W1450" s="38">
        <v>150</v>
      </c>
      <c r="X1450" s="38">
        <v>34</v>
      </c>
      <c r="Y1450" s="179">
        <v>22.6666666666667</v>
      </c>
    </row>
    <row r="1451" spans="2:25" x14ac:dyDescent="0.25">
      <c r="B1451" s="82"/>
      <c r="C1451" s="68"/>
      <c r="D1451" s="61"/>
      <c r="E1451" s="148"/>
      <c r="F1451" s="149"/>
      <c r="G1451" s="150"/>
      <c r="T1451" s="82">
        <v>2020</v>
      </c>
      <c r="U1451" s="68" t="s">
        <v>73</v>
      </c>
      <c r="V1451" s="74" t="s">
        <v>919</v>
      </c>
      <c r="W1451" s="38">
        <v>161</v>
      </c>
      <c r="X1451" s="38">
        <v>21</v>
      </c>
      <c r="Y1451" s="179">
        <v>13.0434782608696</v>
      </c>
    </row>
    <row r="1452" spans="2:25" x14ac:dyDescent="0.25">
      <c r="B1452" s="82"/>
      <c r="C1452" s="68"/>
      <c r="D1452" s="61"/>
      <c r="E1452" s="148"/>
      <c r="F1452" s="149"/>
      <c r="G1452" s="150"/>
      <c r="T1452" s="82">
        <v>2020</v>
      </c>
      <c r="U1452" s="68" t="s">
        <v>32</v>
      </c>
      <c r="V1452" s="74" t="s">
        <v>118</v>
      </c>
      <c r="W1452" s="38">
        <v>211</v>
      </c>
      <c r="X1452" s="38">
        <v>33</v>
      </c>
      <c r="Y1452" s="179">
        <v>15.639810426540301</v>
      </c>
    </row>
    <row r="1453" spans="2:25" x14ac:dyDescent="0.25">
      <c r="B1453" s="82"/>
      <c r="C1453" s="68"/>
      <c r="D1453" s="61"/>
      <c r="E1453" s="148"/>
      <c r="F1453" s="149"/>
      <c r="G1453" s="150"/>
      <c r="T1453" s="82">
        <v>2020</v>
      </c>
      <c r="U1453" s="68" t="s">
        <v>32</v>
      </c>
      <c r="V1453" s="74" t="s">
        <v>919</v>
      </c>
      <c r="W1453" s="38">
        <v>227</v>
      </c>
      <c r="X1453" s="38">
        <v>26</v>
      </c>
      <c r="Y1453" s="179">
        <v>11.453744493392101</v>
      </c>
    </row>
    <row r="1454" spans="2:25" x14ac:dyDescent="0.25">
      <c r="B1454" s="82"/>
      <c r="C1454" s="68"/>
      <c r="D1454" s="61"/>
      <c r="E1454" s="148"/>
      <c r="F1454" s="149"/>
      <c r="G1454" s="150"/>
      <c r="T1454" s="82">
        <v>2020</v>
      </c>
      <c r="U1454" s="68" t="s">
        <v>60</v>
      </c>
      <c r="V1454" s="74" t="s">
        <v>118</v>
      </c>
      <c r="W1454" s="38">
        <v>9</v>
      </c>
      <c r="X1454" s="38" t="s">
        <v>137</v>
      </c>
      <c r="Y1454" s="179" t="s">
        <v>137</v>
      </c>
    </row>
    <row r="1455" spans="2:25" x14ac:dyDescent="0.25">
      <c r="B1455" s="82"/>
      <c r="C1455" s="68"/>
      <c r="D1455" s="61"/>
      <c r="E1455" s="148"/>
      <c r="F1455" s="149"/>
      <c r="G1455" s="150"/>
      <c r="T1455" s="82">
        <v>2020</v>
      </c>
      <c r="U1455" s="68" t="s">
        <v>61</v>
      </c>
      <c r="V1455" s="74" t="s">
        <v>118</v>
      </c>
      <c r="W1455" s="38">
        <v>99</v>
      </c>
      <c r="X1455" s="38">
        <v>15</v>
      </c>
      <c r="Y1455" s="179">
        <v>15.1515151515152</v>
      </c>
    </row>
    <row r="1456" spans="2:25" x14ac:dyDescent="0.25">
      <c r="B1456" s="82"/>
      <c r="C1456" s="68"/>
      <c r="D1456" s="61"/>
      <c r="E1456" s="148"/>
      <c r="F1456" s="149"/>
      <c r="G1456" s="150"/>
      <c r="T1456" s="82">
        <v>2020</v>
      </c>
      <c r="U1456" s="68" t="s">
        <v>61</v>
      </c>
      <c r="V1456" s="74" t="s">
        <v>919</v>
      </c>
      <c r="W1456" s="38">
        <v>128</v>
      </c>
      <c r="X1456" s="38">
        <v>13</v>
      </c>
      <c r="Y1456" s="179">
        <v>10.15625</v>
      </c>
    </row>
    <row r="1457" spans="2:25" x14ac:dyDescent="0.25">
      <c r="B1457" s="82"/>
      <c r="C1457" s="68"/>
      <c r="D1457" s="61"/>
      <c r="E1457" s="148"/>
      <c r="F1457" s="149"/>
      <c r="G1457" s="150"/>
      <c r="T1457" s="82">
        <v>2020</v>
      </c>
      <c r="U1457" s="68" t="s">
        <v>94</v>
      </c>
      <c r="V1457" s="74" t="s">
        <v>118</v>
      </c>
      <c r="W1457" s="38">
        <v>129</v>
      </c>
      <c r="X1457" s="38">
        <v>26</v>
      </c>
      <c r="Y1457" s="179">
        <v>20.155038759689901</v>
      </c>
    </row>
    <row r="1458" spans="2:25" x14ac:dyDescent="0.25">
      <c r="B1458" s="82"/>
      <c r="C1458" s="68"/>
      <c r="D1458" s="61"/>
      <c r="E1458" s="148"/>
      <c r="F1458" s="149"/>
      <c r="G1458" s="150"/>
      <c r="T1458" s="82">
        <v>2020</v>
      </c>
      <c r="U1458" s="68" t="s">
        <v>94</v>
      </c>
      <c r="V1458" s="74" t="s">
        <v>919</v>
      </c>
      <c r="W1458" s="38">
        <v>227</v>
      </c>
      <c r="X1458" s="38">
        <v>21</v>
      </c>
      <c r="Y1458" s="179">
        <v>9.2511013215859101</v>
      </c>
    </row>
    <row r="1459" spans="2:25" x14ac:dyDescent="0.25">
      <c r="B1459" s="82"/>
      <c r="C1459" s="68"/>
      <c r="D1459" s="61"/>
      <c r="E1459" s="148"/>
      <c r="F1459" s="149"/>
      <c r="G1459" s="150"/>
      <c r="T1459" s="82">
        <v>2020</v>
      </c>
      <c r="U1459" s="68" t="s">
        <v>62</v>
      </c>
      <c r="V1459" s="74" t="s">
        <v>118</v>
      </c>
      <c r="W1459" s="38">
        <v>73</v>
      </c>
      <c r="X1459" s="38" t="s">
        <v>137</v>
      </c>
      <c r="Y1459" s="179" t="s">
        <v>137</v>
      </c>
    </row>
    <row r="1460" spans="2:25" x14ac:dyDescent="0.25">
      <c r="B1460" s="82"/>
      <c r="C1460" s="68"/>
      <c r="D1460" s="61"/>
      <c r="E1460" s="148"/>
      <c r="F1460" s="149"/>
      <c r="G1460" s="150"/>
      <c r="T1460" s="82">
        <v>2020</v>
      </c>
      <c r="U1460" s="68" t="s">
        <v>62</v>
      </c>
      <c r="V1460" s="74" t="s">
        <v>919</v>
      </c>
      <c r="W1460" s="38">
        <v>68</v>
      </c>
      <c r="X1460" s="38">
        <v>12</v>
      </c>
      <c r="Y1460" s="179">
        <v>17.647058823529399</v>
      </c>
    </row>
    <row r="1461" spans="2:25" x14ac:dyDescent="0.25">
      <c r="B1461" s="82"/>
      <c r="C1461" s="68"/>
      <c r="D1461" s="61"/>
      <c r="E1461" s="148"/>
      <c r="F1461" s="149"/>
      <c r="G1461" s="150"/>
      <c r="T1461" s="82">
        <v>2020</v>
      </c>
      <c r="U1461" s="68" t="s">
        <v>44</v>
      </c>
      <c r="V1461" s="74" t="s">
        <v>118</v>
      </c>
      <c r="W1461" s="38">
        <v>97</v>
      </c>
      <c r="X1461" s="38">
        <v>34</v>
      </c>
      <c r="Y1461" s="179">
        <v>35.051546391752602</v>
      </c>
    </row>
    <row r="1462" spans="2:25" x14ac:dyDescent="0.25">
      <c r="B1462" s="82"/>
      <c r="C1462" s="68"/>
      <c r="D1462" s="61"/>
      <c r="E1462" s="148"/>
      <c r="F1462" s="149"/>
      <c r="G1462" s="150"/>
      <c r="T1462" s="82">
        <v>2020</v>
      </c>
      <c r="U1462" s="68" t="s">
        <v>44</v>
      </c>
      <c r="V1462" s="74" t="s">
        <v>919</v>
      </c>
      <c r="W1462" s="38">
        <v>118</v>
      </c>
      <c r="X1462" s="38">
        <v>11</v>
      </c>
      <c r="Y1462" s="179">
        <v>9.3220338983050901</v>
      </c>
    </row>
    <row r="1463" spans="2:25" x14ac:dyDescent="0.25">
      <c r="B1463" s="82"/>
      <c r="C1463" s="68"/>
      <c r="D1463" s="61"/>
      <c r="E1463" s="148"/>
      <c r="F1463" s="149"/>
      <c r="G1463" s="150"/>
      <c r="T1463" s="82">
        <v>2020</v>
      </c>
      <c r="U1463" s="68" t="s">
        <v>95</v>
      </c>
      <c r="V1463" s="74" t="s">
        <v>118</v>
      </c>
      <c r="W1463" s="38">
        <v>101</v>
      </c>
      <c r="X1463" s="38">
        <v>25</v>
      </c>
      <c r="Y1463" s="179">
        <v>24.752475247524799</v>
      </c>
    </row>
    <row r="1464" spans="2:25" x14ac:dyDescent="0.25">
      <c r="B1464" s="82"/>
      <c r="C1464" s="68"/>
      <c r="D1464" s="61"/>
      <c r="E1464" s="148"/>
      <c r="F1464" s="149"/>
      <c r="G1464" s="150"/>
      <c r="T1464" s="82">
        <v>2020</v>
      </c>
      <c r="U1464" s="68" t="s">
        <v>95</v>
      </c>
      <c r="V1464" s="74" t="s">
        <v>919</v>
      </c>
      <c r="W1464" s="38">
        <v>157</v>
      </c>
      <c r="X1464" s="38">
        <v>14</v>
      </c>
      <c r="Y1464" s="179">
        <v>8.9171974522292992</v>
      </c>
    </row>
    <row r="1465" spans="2:25" x14ac:dyDescent="0.25">
      <c r="B1465" s="82"/>
      <c r="C1465" s="68"/>
      <c r="D1465" s="61"/>
      <c r="E1465" s="148"/>
      <c r="F1465" s="149"/>
      <c r="G1465" s="150"/>
      <c r="T1465" s="82">
        <v>2020</v>
      </c>
      <c r="U1465" s="68" t="s">
        <v>96</v>
      </c>
      <c r="V1465" s="74" t="s">
        <v>118</v>
      </c>
      <c r="W1465" s="38">
        <v>85</v>
      </c>
      <c r="X1465" s="38">
        <v>14</v>
      </c>
      <c r="Y1465" s="179">
        <v>16.470588235294102</v>
      </c>
    </row>
    <row r="1466" spans="2:25" x14ac:dyDescent="0.25">
      <c r="B1466" s="82"/>
      <c r="C1466" s="68"/>
      <c r="D1466" s="61"/>
      <c r="E1466" s="148"/>
      <c r="F1466" s="149"/>
      <c r="G1466" s="150"/>
      <c r="T1466" s="82">
        <v>2020</v>
      </c>
      <c r="U1466" s="68" t="s">
        <v>96</v>
      </c>
      <c r="V1466" s="74" t="s">
        <v>919</v>
      </c>
      <c r="W1466" s="38">
        <v>213</v>
      </c>
      <c r="X1466" s="38">
        <v>19</v>
      </c>
      <c r="Y1466" s="179">
        <v>8.92018779342723</v>
      </c>
    </row>
    <row r="1467" spans="2:25" x14ac:dyDescent="0.25">
      <c r="B1467" s="82"/>
      <c r="C1467" s="68"/>
      <c r="D1467" s="61"/>
      <c r="E1467" s="148"/>
      <c r="F1467" s="149"/>
      <c r="G1467" s="150"/>
      <c r="T1467" s="82">
        <v>2020</v>
      </c>
      <c r="U1467" s="68" t="s">
        <v>74</v>
      </c>
      <c r="V1467" s="74" t="s">
        <v>118</v>
      </c>
      <c r="W1467" s="38">
        <v>217</v>
      </c>
      <c r="X1467" s="38">
        <v>46</v>
      </c>
      <c r="Y1467" s="179">
        <v>21.198156682027701</v>
      </c>
    </row>
    <row r="1468" spans="2:25" x14ac:dyDescent="0.25">
      <c r="B1468" s="82"/>
      <c r="C1468" s="68"/>
      <c r="D1468" s="61"/>
      <c r="E1468" s="148"/>
      <c r="F1468" s="149"/>
      <c r="G1468" s="150"/>
      <c r="T1468" s="82">
        <v>2020</v>
      </c>
      <c r="U1468" s="68" t="s">
        <v>74</v>
      </c>
      <c r="V1468" s="74" t="s">
        <v>919</v>
      </c>
      <c r="W1468" s="38">
        <v>234</v>
      </c>
      <c r="X1468" s="38">
        <v>24</v>
      </c>
      <c r="Y1468" s="179">
        <v>10.2564102564103</v>
      </c>
    </row>
    <row r="1469" spans="2:25" x14ac:dyDescent="0.25">
      <c r="B1469" s="82"/>
      <c r="C1469" s="68"/>
      <c r="D1469" s="61"/>
      <c r="E1469" s="148"/>
      <c r="F1469" s="149"/>
      <c r="G1469" s="150"/>
      <c r="T1469" s="82">
        <v>2020</v>
      </c>
      <c r="U1469" s="68" t="s">
        <v>45</v>
      </c>
      <c r="V1469" s="74" t="s">
        <v>118</v>
      </c>
      <c r="W1469" s="38">
        <v>68</v>
      </c>
      <c r="X1469" s="38">
        <v>17</v>
      </c>
      <c r="Y1469" s="179">
        <v>25</v>
      </c>
    </row>
    <row r="1470" spans="2:25" x14ac:dyDescent="0.25">
      <c r="B1470" s="82"/>
      <c r="C1470" s="68"/>
      <c r="D1470" s="61"/>
      <c r="E1470" s="148"/>
      <c r="F1470" s="149"/>
      <c r="G1470" s="150"/>
      <c r="T1470" s="82">
        <v>2020</v>
      </c>
      <c r="U1470" s="68" t="s">
        <v>45</v>
      </c>
      <c r="V1470" s="74" t="s">
        <v>919</v>
      </c>
      <c r="W1470" s="38">
        <v>57</v>
      </c>
      <c r="X1470" s="38">
        <v>7</v>
      </c>
      <c r="Y1470" s="179">
        <v>12.280701754386</v>
      </c>
    </row>
    <row r="1471" spans="2:25" x14ac:dyDescent="0.25">
      <c r="B1471" s="82"/>
      <c r="C1471" s="68"/>
      <c r="D1471" s="61"/>
      <c r="E1471" s="148"/>
      <c r="F1471" s="149"/>
      <c r="G1471" s="150"/>
      <c r="T1471" s="82">
        <v>2020</v>
      </c>
      <c r="U1471" s="68" t="s">
        <v>97</v>
      </c>
      <c r="V1471" s="74" t="s">
        <v>118</v>
      </c>
      <c r="W1471" s="38">
        <v>637</v>
      </c>
      <c r="X1471" s="38">
        <v>139</v>
      </c>
      <c r="Y1471" s="179">
        <v>21.821036106750402</v>
      </c>
    </row>
    <row r="1472" spans="2:25" x14ac:dyDescent="0.25">
      <c r="B1472" s="82"/>
      <c r="C1472" s="68"/>
      <c r="D1472" s="61"/>
      <c r="E1472" s="148"/>
      <c r="F1472" s="149"/>
      <c r="G1472" s="150"/>
      <c r="T1472" s="82">
        <v>2020</v>
      </c>
      <c r="U1472" s="68" t="s">
        <v>97</v>
      </c>
      <c r="V1472" s="74" t="s">
        <v>919</v>
      </c>
      <c r="W1472" s="38">
        <v>940</v>
      </c>
      <c r="X1472" s="38">
        <v>110</v>
      </c>
      <c r="Y1472" s="179">
        <v>11.702127659574501</v>
      </c>
    </row>
    <row r="1473" spans="2:25" x14ac:dyDescent="0.25">
      <c r="B1473" s="82"/>
      <c r="C1473" s="68"/>
      <c r="D1473" s="61"/>
      <c r="E1473" s="148"/>
      <c r="F1473" s="149"/>
      <c r="G1473" s="150"/>
      <c r="T1473" s="82">
        <v>2020</v>
      </c>
      <c r="U1473" s="68" t="s">
        <v>75</v>
      </c>
      <c r="V1473" s="74" t="s">
        <v>118</v>
      </c>
      <c r="W1473" s="38">
        <v>115</v>
      </c>
      <c r="X1473" s="38">
        <v>24</v>
      </c>
      <c r="Y1473" s="179">
        <v>20.869565217391301</v>
      </c>
    </row>
    <row r="1474" spans="2:25" x14ac:dyDescent="0.25">
      <c r="B1474" s="82"/>
      <c r="C1474" s="68"/>
      <c r="D1474" s="61"/>
      <c r="E1474" s="148"/>
      <c r="F1474" s="149"/>
      <c r="G1474" s="150"/>
      <c r="T1474" s="82">
        <v>2020</v>
      </c>
      <c r="U1474" s="68" t="s">
        <v>75</v>
      </c>
      <c r="V1474" s="74" t="s">
        <v>919</v>
      </c>
      <c r="W1474" s="38">
        <v>151</v>
      </c>
      <c r="X1474" s="38">
        <v>19</v>
      </c>
      <c r="Y1474" s="179">
        <v>12.582781456953599</v>
      </c>
    </row>
    <row r="1475" spans="2:25" x14ac:dyDescent="0.25">
      <c r="B1475" s="82"/>
      <c r="C1475" s="68"/>
      <c r="D1475" s="61"/>
      <c r="E1475" s="148"/>
      <c r="F1475" s="149"/>
      <c r="G1475" s="150"/>
      <c r="T1475" s="82">
        <v>2020</v>
      </c>
      <c r="U1475" s="68" t="s">
        <v>46</v>
      </c>
      <c r="V1475" s="74" t="s">
        <v>118</v>
      </c>
      <c r="W1475" s="38">
        <v>298</v>
      </c>
      <c r="X1475" s="38">
        <v>56</v>
      </c>
      <c r="Y1475" s="179">
        <v>18.7919463087248</v>
      </c>
    </row>
    <row r="1476" spans="2:25" x14ac:dyDescent="0.25">
      <c r="B1476" s="82"/>
      <c r="C1476" s="68"/>
      <c r="D1476" s="61"/>
      <c r="E1476" s="148"/>
      <c r="F1476" s="149"/>
      <c r="G1476" s="150"/>
      <c r="T1476" s="82">
        <v>2020</v>
      </c>
      <c r="U1476" s="68" t="s">
        <v>46</v>
      </c>
      <c r="V1476" s="74" t="s">
        <v>919</v>
      </c>
      <c r="W1476" s="38">
        <v>307</v>
      </c>
      <c r="X1476" s="38">
        <v>45</v>
      </c>
      <c r="Y1476" s="179">
        <v>14.657980456026101</v>
      </c>
    </row>
    <row r="1477" spans="2:25" x14ac:dyDescent="0.25">
      <c r="B1477" s="82"/>
      <c r="C1477" s="68"/>
      <c r="D1477" s="61"/>
      <c r="E1477" s="148"/>
      <c r="F1477" s="149"/>
      <c r="G1477" s="150"/>
      <c r="T1477" s="82">
        <v>2020</v>
      </c>
      <c r="U1477" s="68" t="s">
        <v>63</v>
      </c>
      <c r="V1477" s="74" t="s">
        <v>118</v>
      </c>
      <c r="W1477" s="38">
        <v>81</v>
      </c>
      <c r="X1477" s="38">
        <v>15</v>
      </c>
      <c r="Y1477" s="179">
        <v>18.518518518518501</v>
      </c>
    </row>
    <row r="1478" spans="2:25" x14ac:dyDescent="0.25">
      <c r="B1478" s="82"/>
      <c r="C1478" s="68"/>
      <c r="D1478" s="61"/>
      <c r="E1478" s="148"/>
      <c r="F1478" s="149"/>
      <c r="G1478" s="150"/>
      <c r="T1478" s="82">
        <v>2020</v>
      </c>
      <c r="U1478" s="68" t="s">
        <v>63</v>
      </c>
      <c r="V1478" s="74" t="s">
        <v>919</v>
      </c>
      <c r="W1478" s="38">
        <v>82</v>
      </c>
      <c r="X1478" s="38">
        <v>18</v>
      </c>
      <c r="Y1478" s="179">
        <v>21.951219512195099</v>
      </c>
    </row>
    <row r="1479" spans="2:25" x14ac:dyDescent="0.25">
      <c r="B1479" s="82"/>
      <c r="C1479" s="68"/>
      <c r="D1479" s="61"/>
      <c r="E1479" s="148"/>
      <c r="F1479" s="149"/>
      <c r="G1479" s="150"/>
      <c r="T1479" s="82">
        <v>2020</v>
      </c>
      <c r="U1479" s="68" t="s">
        <v>47</v>
      </c>
      <c r="V1479" s="74" t="s">
        <v>118</v>
      </c>
      <c r="W1479" s="38">
        <v>176</v>
      </c>
      <c r="X1479" s="38">
        <v>50</v>
      </c>
      <c r="Y1479" s="179">
        <v>28.409090909090899</v>
      </c>
    </row>
    <row r="1480" spans="2:25" x14ac:dyDescent="0.25">
      <c r="B1480" s="82"/>
      <c r="C1480" s="68"/>
      <c r="D1480" s="61"/>
      <c r="E1480" s="148"/>
      <c r="F1480" s="149"/>
      <c r="G1480" s="150"/>
      <c r="T1480" s="82">
        <v>2020</v>
      </c>
      <c r="U1480" s="68" t="s">
        <v>47</v>
      </c>
      <c r="V1480" s="74" t="s">
        <v>919</v>
      </c>
      <c r="W1480" s="38">
        <v>170</v>
      </c>
      <c r="X1480" s="38">
        <v>33</v>
      </c>
      <c r="Y1480" s="179">
        <v>19.411764705882401</v>
      </c>
    </row>
    <row r="1481" spans="2:25" x14ac:dyDescent="0.25">
      <c r="B1481" s="82"/>
      <c r="C1481" s="68"/>
      <c r="D1481" s="61"/>
      <c r="E1481" s="148"/>
      <c r="F1481" s="149"/>
      <c r="G1481" s="150"/>
      <c r="T1481" s="82">
        <v>2020</v>
      </c>
      <c r="U1481" s="68" t="s">
        <v>76</v>
      </c>
      <c r="V1481" s="74" t="s">
        <v>118</v>
      </c>
      <c r="W1481" s="38">
        <v>95</v>
      </c>
      <c r="X1481" s="38">
        <v>40</v>
      </c>
      <c r="Y1481" s="179">
        <v>42.105263157894697</v>
      </c>
    </row>
    <row r="1482" spans="2:25" x14ac:dyDescent="0.25">
      <c r="B1482" s="82"/>
      <c r="C1482" s="68"/>
      <c r="D1482" s="61"/>
      <c r="E1482" s="148"/>
      <c r="F1482" s="149"/>
      <c r="G1482" s="150"/>
      <c r="T1482" s="82">
        <v>2020</v>
      </c>
      <c r="U1482" s="68" t="s">
        <v>76</v>
      </c>
      <c r="V1482" s="74" t="s">
        <v>919</v>
      </c>
      <c r="W1482" s="38">
        <v>104</v>
      </c>
      <c r="X1482" s="38">
        <v>19</v>
      </c>
      <c r="Y1482" s="179">
        <v>18.269230769230798</v>
      </c>
    </row>
    <row r="1483" spans="2:25" x14ac:dyDescent="0.25">
      <c r="B1483" s="82"/>
      <c r="C1483" s="68"/>
      <c r="D1483" s="61"/>
      <c r="E1483" s="148"/>
      <c r="F1483" s="149"/>
      <c r="G1483" s="150"/>
      <c r="T1483" s="82">
        <v>2020</v>
      </c>
      <c r="U1483" s="68" t="s">
        <v>77</v>
      </c>
      <c r="V1483" s="74" t="s">
        <v>118</v>
      </c>
      <c r="W1483" s="38">
        <v>264</v>
      </c>
      <c r="X1483" s="38">
        <v>44</v>
      </c>
      <c r="Y1483" s="179">
        <v>16.6666666666667</v>
      </c>
    </row>
    <row r="1484" spans="2:25" x14ac:dyDescent="0.25">
      <c r="B1484" s="82"/>
      <c r="C1484" s="68"/>
      <c r="D1484" s="61"/>
      <c r="E1484" s="148"/>
      <c r="F1484" s="149"/>
      <c r="G1484" s="150"/>
      <c r="T1484" s="82">
        <v>2020</v>
      </c>
      <c r="U1484" s="68" t="s">
        <v>77</v>
      </c>
      <c r="V1484" s="74" t="s">
        <v>919</v>
      </c>
      <c r="W1484" s="38">
        <v>372</v>
      </c>
      <c r="X1484" s="38">
        <v>31</v>
      </c>
      <c r="Y1484" s="179">
        <v>8.3333333333333304</v>
      </c>
    </row>
    <row r="1485" spans="2:25" x14ac:dyDescent="0.25">
      <c r="B1485" s="82"/>
      <c r="C1485" s="68"/>
      <c r="D1485" s="61"/>
      <c r="E1485" s="148"/>
      <c r="F1485" s="149"/>
      <c r="G1485" s="150"/>
      <c r="T1485" s="82">
        <v>2020</v>
      </c>
      <c r="U1485" s="68" t="s">
        <v>33</v>
      </c>
      <c r="V1485" s="74" t="s">
        <v>118</v>
      </c>
      <c r="W1485" s="38">
        <v>233</v>
      </c>
      <c r="X1485" s="38">
        <v>54</v>
      </c>
      <c r="Y1485" s="179">
        <v>23.175965665236099</v>
      </c>
    </row>
    <row r="1486" spans="2:25" x14ac:dyDescent="0.25">
      <c r="B1486" s="82"/>
      <c r="C1486" s="68"/>
      <c r="D1486" s="61"/>
      <c r="E1486" s="148"/>
      <c r="F1486" s="149"/>
      <c r="G1486" s="150"/>
      <c r="T1486" s="82">
        <v>2020</v>
      </c>
      <c r="U1486" s="68" t="s">
        <v>33</v>
      </c>
      <c r="V1486" s="74" t="s">
        <v>919</v>
      </c>
      <c r="W1486" s="38">
        <v>260</v>
      </c>
      <c r="X1486" s="38">
        <v>35</v>
      </c>
      <c r="Y1486" s="179">
        <v>13.461538461538501</v>
      </c>
    </row>
    <row r="1487" spans="2:25" x14ac:dyDescent="0.25">
      <c r="B1487" s="82"/>
      <c r="C1487" s="68"/>
      <c r="D1487" s="61"/>
      <c r="E1487" s="148"/>
      <c r="F1487" s="149"/>
      <c r="G1487" s="150"/>
      <c r="T1487" s="82">
        <v>2020</v>
      </c>
      <c r="U1487" s="68" t="s">
        <v>34</v>
      </c>
      <c r="V1487" s="74" t="s">
        <v>118</v>
      </c>
      <c r="W1487" s="38">
        <v>119</v>
      </c>
      <c r="X1487" s="38">
        <v>39</v>
      </c>
      <c r="Y1487" s="179">
        <v>32.773109243697498</v>
      </c>
    </row>
    <row r="1488" spans="2:25" x14ac:dyDescent="0.25">
      <c r="B1488" s="82"/>
      <c r="C1488" s="68"/>
      <c r="D1488" s="61"/>
      <c r="E1488" s="148"/>
      <c r="F1488" s="149"/>
      <c r="G1488" s="150"/>
      <c r="T1488" s="82">
        <v>2020</v>
      </c>
      <c r="U1488" s="68" t="s">
        <v>34</v>
      </c>
      <c r="V1488" s="74" t="s">
        <v>919</v>
      </c>
      <c r="W1488" s="38">
        <v>192</v>
      </c>
      <c r="X1488" s="38">
        <v>26</v>
      </c>
      <c r="Y1488" s="179">
        <v>13.5416666666667</v>
      </c>
    </row>
    <row r="1489" spans="2:25" x14ac:dyDescent="0.25">
      <c r="B1489" s="82"/>
      <c r="C1489" s="68"/>
      <c r="D1489" s="61"/>
      <c r="E1489" s="148"/>
      <c r="F1489" s="149"/>
      <c r="G1489" s="150"/>
      <c r="T1489" s="82">
        <v>2020</v>
      </c>
      <c r="U1489" s="68" t="s">
        <v>48</v>
      </c>
      <c r="V1489" s="74" t="s">
        <v>118</v>
      </c>
      <c r="W1489" s="38">
        <v>14</v>
      </c>
      <c r="X1489" s="38" t="s">
        <v>137</v>
      </c>
      <c r="Y1489" s="179" t="s">
        <v>137</v>
      </c>
    </row>
    <row r="1490" spans="2:25" x14ac:dyDescent="0.25">
      <c r="B1490" s="82"/>
      <c r="C1490" s="68"/>
      <c r="D1490" s="61"/>
      <c r="E1490" s="148"/>
      <c r="F1490" s="149"/>
      <c r="G1490" s="150"/>
      <c r="T1490" s="82">
        <v>2020</v>
      </c>
      <c r="U1490" s="68" t="s">
        <v>48</v>
      </c>
      <c r="V1490" s="74" t="s">
        <v>919</v>
      </c>
      <c r="W1490" s="38">
        <v>11</v>
      </c>
      <c r="X1490" s="38" t="s">
        <v>137</v>
      </c>
      <c r="Y1490" s="179" t="s">
        <v>137</v>
      </c>
    </row>
    <row r="1491" spans="2:25" x14ac:dyDescent="0.25">
      <c r="B1491" s="82"/>
      <c r="C1491" s="68"/>
      <c r="D1491" s="61"/>
      <c r="E1491" s="148"/>
      <c r="F1491" s="149"/>
      <c r="G1491" s="150"/>
      <c r="T1491" s="82">
        <v>2020</v>
      </c>
      <c r="U1491" s="68" t="s">
        <v>49</v>
      </c>
      <c r="V1491" s="74" t="s">
        <v>118</v>
      </c>
      <c r="W1491" s="38">
        <v>249</v>
      </c>
      <c r="X1491" s="38">
        <v>65</v>
      </c>
      <c r="Y1491" s="179">
        <v>26.1044176706827</v>
      </c>
    </row>
    <row r="1492" spans="2:25" x14ac:dyDescent="0.25">
      <c r="B1492" s="82"/>
      <c r="C1492" s="68"/>
      <c r="D1492" s="61"/>
      <c r="E1492" s="148"/>
      <c r="F1492" s="149"/>
      <c r="G1492" s="150"/>
      <c r="T1492" s="82">
        <v>2020</v>
      </c>
      <c r="U1492" s="68" t="s">
        <v>49</v>
      </c>
      <c r="V1492" s="74" t="s">
        <v>919</v>
      </c>
      <c r="W1492" s="38">
        <v>290</v>
      </c>
      <c r="X1492" s="38">
        <v>37</v>
      </c>
      <c r="Y1492" s="179">
        <v>12.758620689655199</v>
      </c>
    </row>
    <row r="1493" spans="2:25" x14ac:dyDescent="0.25">
      <c r="B1493" s="82"/>
      <c r="C1493" s="68"/>
      <c r="D1493" s="61"/>
      <c r="E1493" s="148"/>
      <c r="F1493" s="149"/>
      <c r="G1493" s="150"/>
      <c r="T1493" s="82">
        <v>2020</v>
      </c>
      <c r="U1493" s="68" t="s">
        <v>50</v>
      </c>
      <c r="V1493" s="74" t="s">
        <v>118</v>
      </c>
      <c r="W1493" s="38">
        <v>131</v>
      </c>
      <c r="X1493" s="38">
        <v>20</v>
      </c>
      <c r="Y1493" s="179">
        <v>15.267175572519101</v>
      </c>
    </row>
    <row r="1494" spans="2:25" x14ac:dyDescent="0.25">
      <c r="B1494" s="82"/>
      <c r="C1494" s="68"/>
      <c r="D1494" s="61"/>
      <c r="E1494" s="148"/>
      <c r="F1494" s="149"/>
      <c r="G1494" s="150"/>
      <c r="T1494" s="82">
        <v>2020</v>
      </c>
      <c r="U1494" s="68" t="s">
        <v>50</v>
      </c>
      <c r="V1494" s="74" t="s">
        <v>919</v>
      </c>
      <c r="W1494" s="38">
        <v>161</v>
      </c>
      <c r="X1494" s="38">
        <v>15</v>
      </c>
      <c r="Y1494" s="179">
        <v>9.3167701863354093</v>
      </c>
    </row>
    <row r="1495" spans="2:25" x14ac:dyDescent="0.25">
      <c r="B1495" s="82"/>
      <c r="C1495" s="68"/>
      <c r="D1495" s="61"/>
      <c r="E1495" s="148"/>
      <c r="F1495" s="149"/>
      <c r="G1495" s="150"/>
      <c r="T1495" s="82">
        <v>2020</v>
      </c>
      <c r="U1495" s="68" t="s">
        <v>51</v>
      </c>
      <c r="V1495" s="74" t="s">
        <v>118</v>
      </c>
      <c r="W1495" s="38">
        <v>145</v>
      </c>
      <c r="X1495" s="38">
        <v>43</v>
      </c>
      <c r="Y1495" s="179">
        <v>29.6551724137931</v>
      </c>
    </row>
    <row r="1496" spans="2:25" x14ac:dyDescent="0.25">
      <c r="B1496" s="82"/>
      <c r="C1496" s="68"/>
      <c r="D1496" s="61"/>
      <c r="E1496" s="148"/>
      <c r="F1496" s="149"/>
      <c r="G1496" s="150"/>
      <c r="T1496" s="82">
        <v>2020</v>
      </c>
      <c r="U1496" s="68" t="s">
        <v>51</v>
      </c>
      <c r="V1496" s="74" t="s">
        <v>919</v>
      </c>
      <c r="W1496" s="38">
        <v>159</v>
      </c>
      <c r="X1496" s="38">
        <v>18</v>
      </c>
      <c r="Y1496" s="179">
        <v>11.320754716981099</v>
      </c>
    </row>
    <row r="1497" spans="2:25" x14ac:dyDescent="0.25">
      <c r="B1497" s="82"/>
      <c r="C1497" s="68"/>
      <c r="D1497" s="61"/>
      <c r="E1497" s="148"/>
      <c r="F1497" s="149"/>
      <c r="G1497" s="150"/>
      <c r="T1497" s="82">
        <v>2020</v>
      </c>
      <c r="U1497" s="68" t="s">
        <v>78</v>
      </c>
      <c r="V1497" s="74" t="s">
        <v>118</v>
      </c>
      <c r="W1497" s="38">
        <v>218</v>
      </c>
      <c r="X1497" s="38">
        <v>53</v>
      </c>
      <c r="Y1497" s="179">
        <v>24.311926605504599</v>
      </c>
    </row>
    <row r="1498" spans="2:25" x14ac:dyDescent="0.25">
      <c r="B1498" s="82"/>
      <c r="C1498" s="68"/>
      <c r="D1498" s="61"/>
      <c r="E1498" s="148"/>
      <c r="F1498" s="149"/>
      <c r="G1498" s="150"/>
      <c r="T1498" s="82">
        <v>2020</v>
      </c>
      <c r="U1498" s="68" t="s">
        <v>78</v>
      </c>
      <c r="V1498" s="74" t="s">
        <v>919</v>
      </c>
      <c r="W1498" s="38">
        <v>303</v>
      </c>
      <c r="X1498" s="38">
        <v>44</v>
      </c>
      <c r="Y1498" s="179">
        <v>14.5214521452145</v>
      </c>
    </row>
    <row r="1499" spans="2:25" x14ac:dyDescent="0.25">
      <c r="B1499" s="82"/>
      <c r="C1499" s="68"/>
      <c r="D1499" s="61"/>
      <c r="E1499" s="148"/>
      <c r="F1499" s="149"/>
      <c r="G1499" s="150"/>
      <c r="T1499" s="82">
        <v>2020</v>
      </c>
      <c r="U1499" s="68" t="s">
        <v>79</v>
      </c>
      <c r="V1499" s="74" t="s">
        <v>118</v>
      </c>
      <c r="W1499" s="38">
        <v>51</v>
      </c>
      <c r="X1499" s="38">
        <v>8</v>
      </c>
      <c r="Y1499" s="179">
        <v>15.6862745098039</v>
      </c>
    </row>
    <row r="1500" spans="2:25" x14ac:dyDescent="0.25">
      <c r="B1500" s="82"/>
      <c r="C1500" s="68"/>
      <c r="D1500" s="61"/>
      <c r="E1500" s="148"/>
      <c r="F1500" s="149"/>
      <c r="G1500" s="150"/>
      <c r="T1500" s="82">
        <v>2020</v>
      </c>
      <c r="U1500" s="68" t="s">
        <v>79</v>
      </c>
      <c r="V1500" s="74" t="s">
        <v>919</v>
      </c>
      <c r="W1500" s="38">
        <v>90</v>
      </c>
      <c r="X1500" s="38">
        <v>17</v>
      </c>
      <c r="Y1500" s="179">
        <v>18.8888888888889</v>
      </c>
    </row>
    <row r="1501" spans="2:25" x14ac:dyDescent="0.25">
      <c r="B1501" s="82"/>
      <c r="C1501" s="68"/>
      <c r="D1501" s="61"/>
      <c r="E1501" s="148"/>
      <c r="F1501" s="149"/>
      <c r="G1501" s="150"/>
      <c r="T1501" s="82">
        <v>2020</v>
      </c>
      <c r="U1501" s="68" t="s">
        <v>80</v>
      </c>
      <c r="V1501" s="74" t="s">
        <v>118</v>
      </c>
      <c r="W1501" s="38">
        <v>87</v>
      </c>
      <c r="X1501" s="38">
        <v>17</v>
      </c>
      <c r="Y1501" s="179">
        <v>19.540229885057499</v>
      </c>
    </row>
    <row r="1502" spans="2:25" x14ac:dyDescent="0.25">
      <c r="B1502" s="82"/>
      <c r="C1502" s="68"/>
      <c r="D1502" s="61"/>
      <c r="E1502" s="148"/>
      <c r="F1502" s="149"/>
      <c r="G1502" s="150"/>
      <c r="T1502" s="82">
        <v>2020</v>
      </c>
      <c r="U1502" s="68" t="s">
        <v>80</v>
      </c>
      <c r="V1502" s="74" t="s">
        <v>919</v>
      </c>
      <c r="W1502" s="38">
        <v>110</v>
      </c>
      <c r="X1502" s="38">
        <v>14</v>
      </c>
      <c r="Y1502" s="179">
        <v>12.7272727272727</v>
      </c>
    </row>
    <row r="1503" spans="2:25" x14ac:dyDescent="0.25">
      <c r="B1503" s="82"/>
      <c r="C1503" s="68"/>
      <c r="D1503" s="61"/>
      <c r="E1503" s="148"/>
      <c r="F1503" s="149"/>
      <c r="G1503" s="150"/>
      <c r="T1503" s="82">
        <v>2020</v>
      </c>
      <c r="U1503" s="68" t="s">
        <v>81</v>
      </c>
      <c r="V1503" s="74" t="s">
        <v>118</v>
      </c>
      <c r="W1503" s="38">
        <v>56</v>
      </c>
      <c r="X1503" s="38" t="s">
        <v>137</v>
      </c>
      <c r="Y1503" s="179" t="s">
        <v>137</v>
      </c>
    </row>
    <row r="1504" spans="2:25" x14ac:dyDescent="0.25">
      <c r="B1504" s="82"/>
      <c r="C1504" s="68"/>
      <c r="D1504" s="61"/>
      <c r="E1504" s="148"/>
      <c r="F1504" s="149"/>
      <c r="G1504" s="150"/>
      <c r="T1504" s="82">
        <v>2020</v>
      </c>
      <c r="U1504" s="68" t="s">
        <v>81</v>
      </c>
      <c r="V1504" s="74" t="s">
        <v>919</v>
      </c>
      <c r="W1504" s="38">
        <v>102</v>
      </c>
      <c r="X1504" s="38">
        <v>13</v>
      </c>
      <c r="Y1504" s="179">
        <v>12.7450980392157</v>
      </c>
    </row>
    <row r="1505" spans="2:25" x14ac:dyDescent="0.25">
      <c r="B1505" s="82"/>
      <c r="C1505" s="68"/>
      <c r="D1505" s="61"/>
      <c r="E1505" s="148"/>
      <c r="F1505" s="149"/>
      <c r="G1505" s="150"/>
      <c r="T1505" s="82">
        <v>2020</v>
      </c>
      <c r="U1505" s="68" t="s">
        <v>52</v>
      </c>
      <c r="V1505" s="74" t="s">
        <v>118</v>
      </c>
      <c r="W1505" s="38">
        <v>69</v>
      </c>
      <c r="X1505" s="38">
        <v>20</v>
      </c>
      <c r="Y1505" s="179">
        <v>28.985507246376802</v>
      </c>
    </row>
    <row r="1506" spans="2:25" x14ac:dyDescent="0.25">
      <c r="B1506" s="82"/>
      <c r="C1506" s="68"/>
      <c r="D1506" s="61"/>
      <c r="E1506" s="148"/>
      <c r="F1506" s="149"/>
      <c r="G1506" s="150"/>
      <c r="T1506" s="82">
        <v>2020</v>
      </c>
      <c r="U1506" s="68" t="s">
        <v>52</v>
      </c>
      <c r="V1506" s="74" t="s">
        <v>919</v>
      </c>
      <c r="W1506" s="38">
        <v>82</v>
      </c>
      <c r="X1506" s="38">
        <v>13</v>
      </c>
      <c r="Y1506" s="179">
        <v>15.853658536585399</v>
      </c>
    </row>
    <row r="1507" spans="2:25" x14ac:dyDescent="0.25">
      <c r="B1507" s="82"/>
      <c r="C1507" s="68"/>
      <c r="D1507" s="61"/>
      <c r="E1507" s="148"/>
      <c r="F1507" s="149"/>
      <c r="G1507" s="150"/>
      <c r="T1507" s="82">
        <v>2020</v>
      </c>
      <c r="U1507" s="68" t="s">
        <v>98</v>
      </c>
      <c r="V1507" s="74" t="s">
        <v>118</v>
      </c>
      <c r="W1507" s="38">
        <v>250</v>
      </c>
      <c r="X1507" s="38">
        <v>58</v>
      </c>
      <c r="Y1507" s="179">
        <v>23.2</v>
      </c>
    </row>
    <row r="1508" spans="2:25" x14ac:dyDescent="0.25">
      <c r="B1508" s="82"/>
      <c r="C1508" s="68"/>
      <c r="D1508" s="61"/>
      <c r="E1508" s="148"/>
      <c r="F1508" s="149"/>
      <c r="G1508" s="150"/>
      <c r="T1508" s="82">
        <v>2020</v>
      </c>
      <c r="U1508" s="68" t="s">
        <v>98</v>
      </c>
      <c r="V1508" s="74" t="s">
        <v>919</v>
      </c>
      <c r="W1508" s="38">
        <v>292</v>
      </c>
      <c r="X1508" s="38">
        <v>48</v>
      </c>
      <c r="Y1508" s="179">
        <v>16.438356164383599</v>
      </c>
    </row>
    <row r="1509" spans="2:25" x14ac:dyDescent="0.25">
      <c r="B1509" s="82"/>
      <c r="C1509" s="68"/>
      <c r="D1509" s="61"/>
      <c r="E1509" s="148"/>
      <c r="F1509" s="149"/>
      <c r="G1509" s="150"/>
      <c r="T1509" s="82">
        <v>2020</v>
      </c>
      <c r="U1509" s="68" t="s">
        <v>53</v>
      </c>
      <c r="V1509" s="74" t="s">
        <v>118</v>
      </c>
      <c r="W1509" s="38">
        <v>102</v>
      </c>
      <c r="X1509" s="38">
        <v>24</v>
      </c>
      <c r="Y1509" s="179">
        <v>23.529411764705898</v>
      </c>
    </row>
    <row r="1510" spans="2:25" x14ac:dyDescent="0.25">
      <c r="B1510" s="82"/>
      <c r="C1510" s="68"/>
      <c r="D1510" s="61"/>
      <c r="E1510" s="148"/>
      <c r="F1510" s="149"/>
      <c r="G1510" s="150"/>
      <c r="T1510" s="82">
        <v>2020</v>
      </c>
      <c r="U1510" s="68" t="s">
        <v>53</v>
      </c>
      <c r="V1510" s="74" t="s">
        <v>919</v>
      </c>
      <c r="W1510" s="38">
        <v>150</v>
      </c>
      <c r="X1510" s="38">
        <v>17</v>
      </c>
      <c r="Y1510" s="179">
        <v>11.3333333333333</v>
      </c>
    </row>
    <row r="1511" spans="2:25" x14ac:dyDescent="0.25">
      <c r="B1511" s="82"/>
      <c r="C1511" s="68"/>
      <c r="D1511" s="61"/>
      <c r="E1511" s="148"/>
      <c r="F1511" s="149"/>
      <c r="G1511" s="150"/>
      <c r="T1511" s="82">
        <v>2020</v>
      </c>
      <c r="U1511" s="68" t="s">
        <v>99</v>
      </c>
      <c r="V1511" s="74" t="s">
        <v>118</v>
      </c>
      <c r="W1511" s="38">
        <v>231</v>
      </c>
      <c r="X1511" s="38">
        <v>90</v>
      </c>
      <c r="Y1511" s="179">
        <v>38.961038961039002</v>
      </c>
    </row>
    <row r="1512" spans="2:25" x14ac:dyDescent="0.25">
      <c r="B1512" s="82"/>
      <c r="C1512" s="68"/>
      <c r="D1512" s="61"/>
      <c r="E1512" s="148"/>
      <c r="F1512" s="149"/>
      <c r="G1512" s="150"/>
      <c r="T1512" s="82">
        <v>2020</v>
      </c>
      <c r="U1512" s="68" t="s">
        <v>99</v>
      </c>
      <c r="V1512" s="74" t="s">
        <v>919</v>
      </c>
      <c r="W1512" s="38">
        <v>432</v>
      </c>
      <c r="X1512" s="38">
        <v>102</v>
      </c>
      <c r="Y1512" s="179">
        <v>23.6111111111111</v>
      </c>
    </row>
    <row r="1513" spans="2:25" x14ac:dyDescent="0.25">
      <c r="B1513" s="82"/>
      <c r="C1513" s="68"/>
      <c r="D1513" s="61"/>
      <c r="E1513" s="148"/>
      <c r="F1513" s="149"/>
      <c r="G1513" s="150"/>
      <c r="T1513" s="82">
        <v>2020</v>
      </c>
      <c r="U1513" s="68" t="s">
        <v>64</v>
      </c>
      <c r="V1513" s="74" t="s">
        <v>118</v>
      </c>
      <c r="W1513" s="38">
        <v>160</v>
      </c>
      <c r="X1513" s="38">
        <v>30</v>
      </c>
      <c r="Y1513" s="179">
        <v>18.75</v>
      </c>
    </row>
    <row r="1514" spans="2:25" x14ac:dyDescent="0.25">
      <c r="B1514" s="82"/>
      <c r="C1514" s="68"/>
      <c r="D1514" s="61"/>
      <c r="E1514" s="148"/>
      <c r="F1514" s="149"/>
      <c r="G1514" s="150"/>
      <c r="T1514" s="82">
        <v>2020</v>
      </c>
      <c r="U1514" s="68" t="s">
        <v>64</v>
      </c>
      <c r="V1514" s="74" t="s">
        <v>919</v>
      </c>
      <c r="W1514" s="38">
        <v>117</v>
      </c>
      <c r="X1514" s="38">
        <v>19</v>
      </c>
      <c r="Y1514" s="179">
        <v>16.239316239316199</v>
      </c>
    </row>
    <row r="1515" spans="2:25" x14ac:dyDescent="0.25">
      <c r="B1515" s="82"/>
      <c r="C1515" s="68"/>
      <c r="D1515" s="61"/>
      <c r="E1515" s="148"/>
      <c r="F1515" s="149"/>
      <c r="G1515" s="150"/>
      <c r="T1515" s="82">
        <v>2020</v>
      </c>
      <c r="U1515" s="68" t="s">
        <v>100</v>
      </c>
      <c r="V1515" s="74" t="s">
        <v>118</v>
      </c>
      <c r="W1515" s="38">
        <v>172</v>
      </c>
      <c r="X1515" s="38">
        <v>72</v>
      </c>
      <c r="Y1515" s="179">
        <v>41.860465116279101</v>
      </c>
    </row>
    <row r="1516" spans="2:25" x14ac:dyDescent="0.25">
      <c r="B1516" s="82"/>
      <c r="C1516" s="68"/>
      <c r="D1516" s="61"/>
      <c r="E1516" s="148"/>
      <c r="F1516" s="149"/>
      <c r="G1516" s="150"/>
      <c r="T1516" s="82">
        <v>2020</v>
      </c>
      <c r="U1516" s="68" t="s">
        <v>100</v>
      </c>
      <c r="V1516" s="74" t="s">
        <v>919</v>
      </c>
      <c r="W1516" s="38">
        <v>229</v>
      </c>
      <c r="X1516" s="38">
        <v>61</v>
      </c>
      <c r="Y1516" s="179">
        <v>26.637554585152799</v>
      </c>
    </row>
    <row r="1517" spans="2:25" x14ac:dyDescent="0.25">
      <c r="B1517" s="82"/>
      <c r="C1517" s="68"/>
      <c r="D1517" s="61"/>
      <c r="E1517" s="148"/>
      <c r="F1517" s="149"/>
      <c r="G1517" s="150"/>
      <c r="T1517" s="82">
        <v>2020</v>
      </c>
      <c r="U1517" s="68" t="s">
        <v>35</v>
      </c>
      <c r="V1517" s="74" t="s">
        <v>118</v>
      </c>
      <c r="W1517" s="38">
        <v>154</v>
      </c>
      <c r="X1517" s="38">
        <v>40</v>
      </c>
      <c r="Y1517" s="179">
        <v>25.974025974025999</v>
      </c>
    </row>
    <row r="1518" spans="2:25" x14ac:dyDescent="0.25">
      <c r="B1518" s="82"/>
      <c r="C1518" s="68"/>
      <c r="D1518" s="61"/>
      <c r="E1518" s="148"/>
      <c r="F1518" s="149"/>
      <c r="G1518" s="150"/>
      <c r="T1518" s="82">
        <v>2020</v>
      </c>
      <c r="U1518" s="68" t="s">
        <v>35</v>
      </c>
      <c r="V1518" s="74" t="s">
        <v>919</v>
      </c>
      <c r="W1518" s="38">
        <v>169</v>
      </c>
      <c r="X1518" s="38">
        <v>18</v>
      </c>
      <c r="Y1518" s="179">
        <v>10.6508875739645</v>
      </c>
    </row>
    <row r="1519" spans="2:25" x14ac:dyDescent="0.25">
      <c r="B1519" s="82"/>
      <c r="C1519" s="68"/>
      <c r="D1519" s="61"/>
      <c r="E1519" s="148"/>
      <c r="F1519" s="149"/>
      <c r="G1519" s="150"/>
      <c r="T1519" s="82">
        <v>2020</v>
      </c>
      <c r="U1519" s="68" t="s">
        <v>36</v>
      </c>
      <c r="V1519" s="74" t="s">
        <v>118</v>
      </c>
      <c r="W1519" s="38">
        <v>27</v>
      </c>
      <c r="X1519" s="38">
        <v>8</v>
      </c>
      <c r="Y1519" s="179">
        <v>29.629629629629601</v>
      </c>
    </row>
    <row r="1520" spans="2:25" x14ac:dyDescent="0.25">
      <c r="B1520" s="82"/>
      <c r="C1520" s="68"/>
      <c r="D1520" s="61"/>
      <c r="E1520" s="148"/>
      <c r="F1520" s="149"/>
      <c r="G1520" s="150"/>
      <c r="T1520" s="82">
        <v>2020</v>
      </c>
      <c r="U1520" s="68" t="s">
        <v>36</v>
      </c>
      <c r="V1520" s="74" t="s">
        <v>919</v>
      </c>
      <c r="W1520" s="38">
        <v>58</v>
      </c>
      <c r="X1520" s="38">
        <v>10</v>
      </c>
      <c r="Y1520" s="179">
        <v>17.241379310344801</v>
      </c>
    </row>
    <row r="1521" spans="2:25" x14ac:dyDescent="0.25">
      <c r="B1521" s="82"/>
      <c r="C1521" s="68"/>
      <c r="D1521" s="61"/>
      <c r="E1521" s="148"/>
      <c r="F1521" s="149"/>
      <c r="G1521" s="150"/>
      <c r="T1521" s="82">
        <v>2020</v>
      </c>
      <c r="U1521" s="68" t="s">
        <v>101</v>
      </c>
      <c r="V1521" s="74" t="s">
        <v>118</v>
      </c>
      <c r="W1521" s="38">
        <v>174</v>
      </c>
      <c r="X1521" s="38">
        <v>41</v>
      </c>
      <c r="Y1521" s="179">
        <v>23.5632183908046</v>
      </c>
    </row>
    <row r="1522" spans="2:25" x14ac:dyDescent="0.25">
      <c r="B1522" s="82"/>
      <c r="C1522" s="68"/>
      <c r="D1522" s="61"/>
      <c r="E1522" s="148"/>
      <c r="F1522" s="149"/>
      <c r="G1522" s="150"/>
      <c r="T1522" s="82">
        <v>2020</v>
      </c>
      <c r="U1522" s="68" t="s">
        <v>101</v>
      </c>
      <c r="V1522" s="74" t="s">
        <v>919</v>
      </c>
      <c r="W1522" s="38">
        <v>205</v>
      </c>
      <c r="X1522" s="38">
        <v>28</v>
      </c>
      <c r="Y1522" s="179">
        <v>13.6585365853659</v>
      </c>
    </row>
    <row r="1523" spans="2:25" x14ac:dyDescent="0.25">
      <c r="B1523" s="82"/>
      <c r="C1523" s="68"/>
      <c r="D1523" s="61"/>
      <c r="E1523" s="148"/>
      <c r="F1523" s="149"/>
      <c r="G1523" s="150"/>
      <c r="T1523" s="82">
        <v>2020</v>
      </c>
      <c r="U1523" s="68" t="s">
        <v>102</v>
      </c>
      <c r="V1523" s="74" t="s">
        <v>118</v>
      </c>
      <c r="W1523" s="38">
        <v>118</v>
      </c>
      <c r="X1523" s="38">
        <v>23</v>
      </c>
      <c r="Y1523" s="179">
        <v>19.491525423728799</v>
      </c>
    </row>
    <row r="1524" spans="2:25" x14ac:dyDescent="0.25">
      <c r="B1524" s="82"/>
      <c r="C1524" s="68"/>
      <c r="D1524" s="61"/>
      <c r="E1524" s="148"/>
      <c r="F1524" s="149"/>
      <c r="G1524" s="150"/>
      <c r="T1524" s="82">
        <v>2020</v>
      </c>
      <c r="U1524" s="68" t="s">
        <v>102</v>
      </c>
      <c r="V1524" s="74" t="s">
        <v>919</v>
      </c>
      <c r="W1524" s="38">
        <v>231</v>
      </c>
      <c r="X1524" s="38">
        <v>31</v>
      </c>
      <c r="Y1524" s="179">
        <v>13.419913419913399</v>
      </c>
    </row>
    <row r="1525" spans="2:25" x14ac:dyDescent="0.25">
      <c r="B1525" s="82"/>
      <c r="C1525" s="68"/>
      <c r="D1525" s="61"/>
      <c r="E1525" s="148"/>
      <c r="F1525" s="149"/>
      <c r="G1525" s="150"/>
      <c r="T1525" s="82">
        <v>2020</v>
      </c>
      <c r="U1525" s="68" t="s">
        <v>103</v>
      </c>
      <c r="V1525" s="74" t="s">
        <v>118</v>
      </c>
      <c r="W1525" s="38">
        <v>394</v>
      </c>
      <c r="X1525" s="38">
        <v>84</v>
      </c>
      <c r="Y1525" s="179">
        <v>21.3197969543147</v>
      </c>
    </row>
    <row r="1526" spans="2:25" x14ac:dyDescent="0.25">
      <c r="B1526" s="82"/>
      <c r="C1526" s="68"/>
      <c r="D1526" s="61"/>
      <c r="E1526" s="148"/>
      <c r="F1526" s="149"/>
      <c r="G1526" s="150"/>
      <c r="T1526" s="82">
        <v>2020</v>
      </c>
      <c r="U1526" s="68" t="s">
        <v>103</v>
      </c>
      <c r="V1526" s="74" t="s">
        <v>919</v>
      </c>
      <c r="W1526" s="38">
        <v>490</v>
      </c>
      <c r="X1526" s="38">
        <v>51</v>
      </c>
      <c r="Y1526" s="179">
        <v>10.408163265306101</v>
      </c>
    </row>
    <row r="1527" spans="2:25" x14ac:dyDescent="0.25">
      <c r="B1527" s="82"/>
      <c r="C1527" s="68"/>
      <c r="D1527" s="61"/>
      <c r="E1527" s="148"/>
      <c r="F1527" s="149"/>
      <c r="G1527" s="150"/>
      <c r="T1527" s="82">
        <v>2020</v>
      </c>
      <c r="U1527" s="68" t="s">
        <v>65</v>
      </c>
      <c r="V1527" s="74" t="s">
        <v>118</v>
      </c>
      <c r="W1527" s="38">
        <v>124</v>
      </c>
      <c r="X1527" s="38">
        <v>14</v>
      </c>
      <c r="Y1527" s="179">
        <v>11.290322580645199</v>
      </c>
    </row>
    <row r="1528" spans="2:25" x14ac:dyDescent="0.25">
      <c r="B1528" s="82"/>
      <c r="C1528" s="68"/>
      <c r="D1528" s="61"/>
      <c r="E1528" s="148"/>
      <c r="F1528" s="149"/>
      <c r="G1528" s="150"/>
      <c r="T1528" s="82">
        <v>2020</v>
      </c>
      <c r="U1528" s="68" t="s">
        <v>65</v>
      </c>
      <c r="V1528" s="74" t="s">
        <v>919</v>
      </c>
      <c r="W1528" s="38">
        <v>113</v>
      </c>
      <c r="X1528" s="38">
        <v>11</v>
      </c>
      <c r="Y1528" s="179">
        <v>9.7345132743362903</v>
      </c>
    </row>
    <row r="1529" spans="2:25" x14ac:dyDescent="0.25">
      <c r="B1529" s="82"/>
      <c r="C1529" s="68"/>
      <c r="D1529" s="61"/>
      <c r="E1529" s="148"/>
      <c r="F1529" s="149"/>
      <c r="G1529" s="150"/>
      <c r="T1529" s="82">
        <v>2020</v>
      </c>
      <c r="U1529" s="68" t="s">
        <v>54</v>
      </c>
      <c r="V1529" s="74" t="s">
        <v>118</v>
      </c>
      <c r="W1529" s="38">
        <v>291</v>
      </c>
      <c r="X1529" s="38">
        <v>70</v>
      </c>
      <c r="Y1529" s="179">
        <v>24.054982817869401</v>
      </c>
    </row>
    <row r="1530" spans="2:25" x14ac:dyDescent="0.25">
      <c r="B1530" s="82"/>
      <c r="C1530" s="68"/>
      <c r="D1530" s="61"/>
      <c r="E1530" s="148"/>
      <c r="F1530" s="149"/>
      <c r="G1530" s="150"/>
      <c r="T1530" s="82">
        <v>2020</v>
      </c>
      <c r="U1530" s="68" t="s">
        <v>54</v>
      </c>
      <c r="V1530" s="74" t="s">
        <v>919</v>
      </c>
      <c r="W1530" s="38">
        <v>342</v>
      </c>
      <c r="X1530" s="38">
        <v>56</v>
      </c>
      <c r="Y1530" s="179">
        <v>16.374269005847999</v>
      </c>
    </row>
    <row r="1531" spans="2:25" x14ac:dyDescent="0.25">
      <c r="B1531" s="82"/>
      <c r="C1531" s="68"/>
      <c r="D1531" s="61"/>
      <c r="E1531" s="148"/>
      <c r="F1531" s="149"/>
      <c r="G1531" s="150"/>
      <c r="T1531" s="82">
        <v>2020</v>
      </c>
      <c r="U1531" s="68" t="s">
        <v>82</v>
      </c>
      <c r="V1531" s="74" t="s">
        <v>118</v>
      </c>
      <c r="W1531" s="38">
        <v>128</v>
      </c>
      <c r="X1531" s="38">
        <v>31</v>
      </c>
      <c r="Y1531" s="179">
        <v>24.21875</v>
      </c>
    </row>
    <row r="1532" spans="2:25" x14ac:dyDescent="0.25">
      <c r="B1532" s="82"/>
      <c r="C1532" s="68"/>
      <c r="D1532" s="61"/>
      <c r="E1532" s="148"/>
      <c r="F1532" s="149"/>
      <c r="G1532" s="150"/>
      <c r="T1532" s="82">
        <v>2020</v>
      </c>
      <c r="U1532" s="68" t="s">
        <v>82</v>
      </c>
      <c r="V1532" s="74" t="s">
        <v>919</v>
      </c>
      <c r="W1532" s="38">
        <v>125</v>
      </c>
      <c r="X1532" s="38">
        <v>18</v>
      </c>
      <c r="Y1532" s="179">
        <v>14.4</v>
      </c>
    </row>
    <row r="1533" spans="2:25" x14ac:dyDescent="0.25">
      <c r="B1533" s="82"/>
      <c r="C1533" s="68"/>
      <c r="D1533" s="61"/>
      <c r="E1533" s="148"/>
      <c r="F1533" s="149"/>
      <c r="G1533" s="150"/>
      <c r="T1533" s="82">
        <v>2020</v>
      </c>
      <c r="U1533" s="68" t="s">
        <v>104</v>
      </c>
      <c r="V1533" s="74" t="s">
        <v>118</v>
      </c>
      <c r="W1533" s="38">
        <v>31</v>
      </c>
      <c r="X1533" s="38">
        <v>7</v>
      </c>
      <c r="Y1533" s="179">
        <v>22.580645161290299</v>
      </c>
    </row>
    <row r="1534" spans="2:25" x14ac:dyDescent="0.25">
      <c r="B1534" s="82"/>
      <c r="C1534" s="68"/>
      <c r="D1534" s="61"/>
      <c r="E1534" s="148"/>
      <c r="F1534" s="149"/>
      <c r="G1534" s="150"/>
      <c r="T1534" s="82">
        <v>2020</v>
      </c>
      <c r="U1534" s="68" t="s">
        <v>104</v>
      </c>
      <c r="V1534" s="74" t="s">
        <v>919</v>
      </c>
      <c r="W1534" s="38">
        <v>29</v>
      </c>
      <c r="X1534" s="38" t="s">
        <v>137</v>
      </c>
      <c r="Y1534" s="179" t="s">
        <v>137</v>
      </c>
    </row>
    <row r="1535" spans="2:25" x14ac:dyDescent="0.25">
      <c r="B1535" s="82"/>
      <c r="C1535" s="68"/>
      <c r="D1535" s="61"/>
      <c r="E1535" s="148"/>
      <c r="F1535" s="149"/>
      <c r="G1535" s="150"/>
      <c r="T1535" s="82">
        <v>2020</v>
      </c>
      <c r="U1535" s="68" t="s">
        <v>83</v>
      </c>
      <c r="V1535" s="74" t="s">
        <v>118</v>
      </c>
      <c r="W1535" s="38">
        <v>190</v>
      </c>
      <c r="X1535" s="38">
        <v>71</v>
      </c>
      <c r="Y1535" s="179">
        <v>37.368421052631597</v>
      </c>
    </row>
    <row r="1536" spans="2:25" x14ac:dyDescent="0.25">
      <c r="B1536" s="82"/>
      <c r="C1536" s="68"/>
      <c r="D1536" s="61"/>
      <c r="E1536" s="148"/>
      <c r="F1536" s="149"/>
      <c r="G1536" s="150"/>
      <c r="T1536" s="82">
        <v>2020</v>
      </c>
      <c r="U1536" s="68" t="s">
        <v>83</v>
      </c>
      <c r="V1536" s="74" t="s">
        <v>919</v>
      </c>
      <c r="W1536" s="38">
        <v>315</v>
      </c>
      <c r="X1536" s="38">
        <v>74</v>
      </c>
      <c r="Y1536" s="179">
        <v>23.492063492063501</v>
      </c>
    </row>
    <row r="1537" spans="2:25" x14ac:dyDescent="0.25">
      <c r="B1537" s="82"/>
      <c r="C1537" s="68"/>
      <c r="D1537" s="61"/>
      <c r="E1537" s="148"/>
      <c r="F1537" s="149"/>
      <c r="G1537" s="150"/>
      <c r="T1537" s="82">
        <v>2020</v>
      </c>
      <c r="U1537" s="68" t="s">
        <v>55</v>
      </c>
      <c r="V1537" s="74" t="s">
        <v>118</v>
      </c>
      <c r="W1537" s="38">
        <v>600</v>
      </c>
      <c r="X1537" s="38">
        <v>104</v>
      </c>
      <c r="Y1537" s="179">
        <v>17.3333333333333</v>
      </c>
    </row>
    <row r="1538" spans="2:25" x14ac:dyDescent="0.25">
      <c r="B1538" s="82"/>
      <c r="C1538" s="68"/>
      <c r="D1538" s="61"/>
      <c r="E1538" s="148"/>
      <c r="F1538" s="149"/>
      <c r="G1538" s="150"/>
      <c r="T1538" s="82">
        <v>2020</v>
      </c>
      <c r="U1538" s="68" t="s">
        <v>55</v>
      </c>
      <c r="V1538" s="74" t="s">
        <v>919</v>
      </c>
      <c r="W1538" s="38">
        <v>571</v>
      </c>
      <c r="X1538" s="38">
        <v>46</v>
      </c>
      <c r="Y1538" s="179">
        <v>8.0560420315236403</v>
      </c>
    </row>
    <row r="1539" spans="2:25" x14ac:dyDescent="0.25">
      <c r="B1539" s="82"/>
      <c r="C1539" s="68"/>
      <c r="D1539" s="61"/>
      <c r="E1539" s="148"/>
      <c r="F1539" s="149"/>
      <c r="G1539" s="150"/>
      <c r="T1539" s="82">
        <v>2020</v>
      </c>
      <c r="U1539" s="68" t="s">
        <v>110</v>
      </c>
      <c r="V1539" s="74" t="s">
        <v>118</v>
      </c>
      <c r="W1539" s="38">
        <v>945</v>
      </c>
      <c r="X1539" s="38">
        <v>189</v>
      </c>
      <c r="Y1539" s="179">
        <v>20</v>
      </c>
    </row>
    <row r="1540" spans="2:25" x14ac:dyDescent="0.25">
      <c r="B1540" s="82"/>
      <c r="C1540" s="68"/>
      <c r="D1540" s="61"/>
      <c r="E1540" s="148"/>
      <c r="F1540" s="149"/>
      <c r="G1540" s="150"/>
      <c r="T1540" s="82">
        <v>2020</v>
      </c>
      <c r="U1540" s="68" t="s">
        <v>110</v>
      </c>
      <c r="V1540" s="74" t="s">
        <v>919</v>
      </c>
      <c r="W1540" s="38">
        <v>766</v>
      </c>
      <c r="X1540" s="38">
        <v>75</v>
      </c>
      <c r="Y1540" s="179">
        <v>9.7911227154047005</v>
      </c>
    </row>
    <row r="1541" spans="2:25" x14ac:dyDescent="0.25">
      <c r="B1541" s="82"/>
      <c r="C1541" s="68"/>
      <c r="D1541" s="61"/>
      <c r="E1541" s="148"/>
      <c r="F1541" s="149"/>
      <c r="G1541" s="150"/>
      <c r="T1541" s="82">
        <v>2021</v>
      </c>
      <c r="U1541" s="68" t="s">
        <v>8</v>
      </c>
      <c r="V1541" s="74" t="s">
        <v>118</v>
      </c>
      <c r="W1541" s="38">
        <v>63</v>
      </c>
      <c r="X1541" s="38">
        <v>20</v>
      </c>
      <c r="Y1541" s="179">
        <v>31.7460317460318</v>
      </c>
    </row>
    <row r="1542" spans="2:25" x14ac:dyDescent="0.25">
      <c r="B1542" s="82"/>
      <c r="C1542" s="68"/>
      <c r="D1542" s="61"/>
      <c r="E1542" s="148"/>
      <c r="F1542" s="149"/>
      <c r="G1542" s="150"/>
      <c r="T1542" s="82">
        <v>2021</v>
      </c>
      <c r="U1542" s="68" t="s">
        <v>8</v>
      </c>
      <c r="V1542" s="74" t="s">
        <v>919</v>
      </c>
      <c r="W1542" s="38">
        <v>106</v>
      </c>
      <c r="X1542" s="38">
        <v>16</v>
      </c>
      <c r="Y1542" s="179">
        <v>15.094339622641501</v>
      </c>
    </row>
    <row r="1543" spans="2:25" x14ac:dyDescent="0.25">
      <c r="B1543" s="82"/>
      <c r="C1543" s="68"/>
      <c r="D1543" s="61"/>
      <c r="E1543" s="148"/>
      <c r="F1543" s="149"/>
      <c r="G1543" s="150"/>
      <c r="T1543" s="82">
        <v>2021</v>
      </c>
      <c r="U1543" s="68" t="s">
        <v>9</v>
      </c>
      <c r="V1543" s="74" t="s">
        <v>118</v>
      </c>
      <c r="W1543" s="38">
        <v>97</v>
      </c>
      <c r="X1543" s="38">
        <v>21</v>
      </c>
      <c r="Y1543" s="179">
        <v>21.6494845360825</v>
      </c>
    </row>
    <row r="1544" spans="2:25" x14ac:dyDescent="0.25">
      <c r="B1544" s="82"/>
      <c r="C1544" s="68"/>
      <c r="D1544" s="61"/>
      <c r="E1544" s="148"/>
      <c r="F1544" s="149"/>
      <c r="G1544" s="150"/>
      <c r="T1544" s="82">
        <v>2021</v>
      </c>
      <c r="U1544" s="68" t="s">
        <v>9</v>
      </c>
      <c r="V1544" s="74" t="s">
        <v>919</v>
      </c>
      <c r="W1544" s="38">
        <v>87</v>
      </c>
      <c r="X1544" s="38">
        <v>8</v>
      </c>
      <c r="Y1544" s="179">
        <v>9.1954022988505795</v>
      </c>
    </row>
    <row r="1545" spans="2:25" x14ac:dyDescent="0.25">
      <c r="B1545" s="82"/>
      <c r="C1545" s="68"/>
      <c r="D1545" s="61"/>
      <c r="E1545" s="148"/>
      <c r="F1545" s="149"/>
      <c r="G1545" s="150"/>
      <c r="T1545" s="82">
        <v>2021</v>
      </c>
      <c r="U1545" s="68" t="s">
        <v>84</v>
      </c>
      <c r="V1545" s="74" t="s">
        <v>118</v>
      </c>
      <c r="W1545" s="38">
        <v>153</v>
      </c>
      <c r="X1545" s="38">
        <v>21</v>
      </c>
      <c r="Y1545" s="179">
        <v>13.7254901960784</v>
      </c>
    </row>
    <row r="1546" spans="2:25" x14ac:dyDescent="0.25">
      <c r="B1546" s="82"/>
      <c r="C1546" s="68"/>
      <c r="D1546" s="61"/>
      <c r="E1546" s="148"/>
      <c r="F1546" s="149"/>
      <c r="G1546" s="150"/>
      <c r="T1546" s="82">
        <v>2021</v>
      </c>
      <c r="U1546" s="68" t="s">
        <v>84</v>
      </c>
      <c r="V1546" s="74" t="s">
        <v>919</v>
      </c>
      <c r="W1546" s="38">
        <v>232</v>
      </c>
      <c r="X1546" s="38">
        <v>21</v>
      </c>
      <c r="Y1546" s="179">
        <v>9.0517241379310391</v>
      </c>
    </row>
    <row r="1547" spans="2:25" x14ac:dyDescent="0.25">
      <c r="B1547" s="82"/>
      <c r="C1547" s="68"/>
      <c r="D1547" s="61"/>
      <c r="E1547" s="148"/>
      <c r="F1547" s="149"/>
      <c r="G1547" s="150"/>
      <c r="T1547" s="82">
        <v>2021</v>
      </c>
      <c r="U1547" s="68" t="s">
        <v>10</v>
      </c>
      <c r="V1547" s="74" t="s">
        <v>118</v>
      </c>
      <c r="W1547" s="38">
        <v>155</v>
      </c>
      <c r="X1547" s="38">
        <v>35</v>
      </c>
      <c r="Y1547" s="179">
        <v>22.580645161290299</v>
      </c>
    </row>
    <row r="1548" spans="2:25" x14ac:dyDescent="0.25">
      <c r="B1548" s="82"/>
      <c r="C1548" s="68"/>
      <c r="D1548" s="61"/>
      <c r="E1548" s="148"/>
      <c r="F1548" s="149"/>
      <c r="G1548" s="150"/>
      <c r="T1548" s="82">
        <v>2021</v>
      </c>
      <c r="U1548" s="68" t="s">
        <v>10</v>
      </c>
      <c r="V1548" s="74" t="s">
        <v>919</v>
      </c>
      <c r="W1548" s="38">
        <v>228</v>
      </c>
      <c r="X1548" s="38">
        <v>23</v>
      </c>
      <c r="Y1548" s="179">
        <v>10.087719298245601</v>
      </c>
    </row>
    <row r="1549" spans="2:25" x14ac:dyDescent="0.25">
      <c r="B1549" s="82"/>
      <c r="C1549" s="68"/>
      <c r="D1549" s="61"/>
      <c r="E1549" s="148"/>
      <c r="F1549" s="149"/>
      <c r="G1549" s="150"/>
      <c r="T1549" s="82">
        <v>2021</v>
      </c>
      <c r="U1549" s="68" t="s">
        <v>85</v>
      </c>
      <c r="V1549" s="74" t="s">
        <v>118</v>
      </c>
      <c r="W1549" s="38">
        <v>97</v>
      </c>
      <c r="X1549" s="38">
        <v>14</v>
      </c>
      <c r="Y1549" s="179">
        <v>14.432989690721699</v>
      </c>
    </row>
    <row r="1550" spans="2:25" x14ac:dyDescent="0.25">
      <c r="B1550" s="82"/>
      <c r="C1550" s="68"/>
      <c r="D1550" s="61"/>
      <c r="E1550" s="148"/>
      <c r="F1550" s="149"/>
      <c r="G1550" s="150"/>
      <c r="T1550" s="82">
        <v>2021</v>
      </c>
      <c r="U1550" s="68" t="s">
        <v>85</v>
      </c>
      <c r="V1550" s="74" t="s">
        <v>919</v>
      </c>
      <c r="W1550" s="38">
        <v>97</v>
      </c>
      <c r="X1550" s="38">
        <v>7</v>
      </c>
      <c r="Y1550" s="179">
        <v>7.2164948453608302</v>
      </c>
    </row>
    <row r="1551" spans="2:25" x14ac:dyDescent="0.25">
      <c r="B1551" s="82"/>
      <c r="C1551" s="68"/>
      <c r="D1551" s="61"/>
      <c r="E1551" s="148"/>
      <c r="F1551" s="149"/>
      <c r="G1551" s="150"/>
      <c r="T1551" s="82">
        <v>2021</v>
      </c>
      <c r="U1551" s="68" t="s">
        <v>11</v>
      </c>
      <c r="V1551" s="74" t="s">
        <v>118</v>
      </c>
      <c r="W1551" s="38">
        <v>168</v>
      </c>
      <c r="X1551" s="38">
        <v>38</v>
      </c>
      <c r="Y1551" s="179">
        <v>22.619047619047599</v>
      </c>
    </row>
    <row r="1552" spans="2:25" x14ac:dyDescent="0.25">
      <c r="B1552" s="82"/>
      <c r="C1552" s="68"/>
      <c r="D1552" s="61"/>
      <c r="E1552" s="148"/>
      <c r="F1552" s="149"/>
      <c r="G1552" s="150"/>
      <c r="T1552" s="82">
        <v>2021</v>
      </c>
      <c r="U1552" s="68" t="s">
        <v>11</v>
      </c>
      <c r="V1552" s="74" t="s">
        <v>919</v>
      </c>
      <c r="W1552" s="38">
        <v>221</v>
      </c>
      <c r="X1552" s="38">
        <v>33</v>
      </c>
      <c r="Y1552" s="179">
        <v>14.932126696832601</v>
      </c>
    </row>
    <row r="1553" spans="2:25" x14ac:dyDescent="0.25">
      <c r="B1553" s="82"/>
      <c r="C1553" s="68"/>
      <c r="D1553" s="61"/>
      <c r="E1553" s="148"/>
      <c r="F1553" s="149"/>
      <c r="G1553" s="150"/>
      <c r="T1553" s="82">
        <v>2021</v>
      </c>
      <c r="U1553" s="68" t="s">
        <v>12</v>
      </c>
      <c r="V1553" s="74" t="s">
        <v>118</v>
      </c>
      <c r="W1553" s="38">
        <v>123</v>
      </c>
      <c r="X1553" s="38">
        <v>29</v>
      </c>
      <c r="Y1553" s="179">
        <v>23.5772357723577</v>
      </c>
    </row>
    <row r="1554" spans="2:25" x14ac:dyDescent="0.25">
      <c r="B1554" s="82"/>
      <c r="C1554" s="68"/>
      <c r="D1554" s="61"/>
      <c r="E1554" s="148"/>
      <c r="F1554" s="149"/>
      <c r="G1554" s="150"/>
      <c r="T1554" s="82">
        <v>2021</v>
      </c>
      <c r="U1554" s="68" t="s">
        <v>12</v>
      </c>
      <c r="V1554" s="74" t="s">
        <v>919</v>
      </c>
      <c r="W1554" s="38">
        <v>153</v>
      </c>
      <c r="X1554" s="38">
        <v>26</v>
      </c>
      <c r="Y1554" s="179">
        <v>16.993464052287599</v>
      </c>
    </row>
    <row r="1555" spans="2:25" x14ac:dyDescent="0.25">
      <c r="B1555" s="82"/>
      <c r="C1555" s="68"/>
      <c r="D1555" s="61"/>
      <c r="E1555" s="148"/>
      <c r="F1555" s="149"/>
      <c r="G1555" s="150"/>
      <c r="T1555" s="82">
        <v>2021</v>
      </c>
      <c r="U1555" s="68" t="s">
        <v>56</v>
      </c>
      <c r="V1555" s="74" t="s">
        <v>118</v>
      </c>
      <c r="W1555" s="38">
        <v>104</v>
      </c>
      <c r="X1555" s="38">
        <v>20</v>
      </c>
      <c r="Y1555" s="179">
        <v>19.230769230769202</v>
      </c>
    </row>
    <row r="1556" spans="2:25" x14ac:dyDescent="0.25">
      <c r="B1556" s="82"/>
      <c r="C1556" s="68"/>
      <c r="D1556" s="61"/>
      <c r="E1556" s="148"/>
      <c r="F1556" s="149"/>
      <c r="G1556" s="150"/>
      <c r="T1556" s="82">
        <v>2021</v>
      </c>
      <c r="U1556" s="68" t="s">
        <v>56</v>
      </c>
      <c r="V1556" s="74" t="s">
        <v>919</v>
      </c>
      <c r="W1556" s="38">
        <v>118</v>
      </c>
      <c r="X1556" s="38">
        <v>14</v>
      </c>
      <c r="Y1556" s="179">
        <v>11.864406779661</v>
      </c>
    </row>
    <row r="1557" spans="2:25" x14ac:dyDescent="0.25">
      <c r="B1557" s="82"/>
      <c r="C1557" s="68"/>
      <c r="D1557" s="61"/>
      <c r="E1557" s="148"/>
      <c r="F1557" s="149"/>
      <c r="G1557" s="150"/>
      <c r="T1557" s="82">
        <v>2021</v>
      </c>
      <c r="U1557" s="68" t="s">
        <v>13</v>
      </c>
      <c r="V1557" s="74" t="s">
        <v>118</v>
      </c>
      <c r="W1557" s="38">
        <v>43</v>
      </c>
      <c r="X1557" s="38">
        <v>11</v>
      </c>
      <c r="Y1557" s="179">
        <v>25.581395348837201</v>
      </c>
    </row>
    <row r="1558" spans="2:25" x14ac:dyDescent="0.25">
      <c r="B1558" s="82"/>
      <c r="C1558" s="68"/>
      <c r="D1558" s="61"/>
      <c r="E1558" s="148"/>
      <c r="F1558" s="149"/>
      <c r="G1558" s="150"/>
      <c r="T1558" s="82">
        <v>2021</v>
      </c>
      <c r="U1558" s="68" t="s">
        <v>13</v>
      </c>
      <c r="V1558" s="74" t="s">
        <v>919</v>
      </c>
      <c r="W1558" s="38">
        <v>74</v>
      </c>
      <c r="X1558" s="38">
        <v>8</v>
      </c>
      <c r="Y1558" s="179">
        <v>10.8108108108108</v>
      </c>
    </row>
    <row r="1559" spans="2:25" x14ac:dyDescent="0.25">
      <c r="B1559" s="82"/>
      <c r="C1559" s="68"/>
      <c r="D1559" s="61"/>
      <c r="E1559" s="148"/>
      <c r="F1559" s="149"/>
      <c r="G1559" s="150"/>
      <c r="T1559" s="82">
        <v>2021</v>
      </c>
      <c r="U1559" s="68" t="s">
        <v>14</v>
      </c>
      <c r="V1559" s="74" t="s">
        <v>118</v>
      </c>
      <c r="W1559" s="38">
        <v>90</v>
      </c>
      <c r="X1559" s="38">
        <v>15</v>
      </c>
      <c r="Y1559" s="179">
        <v>16.6666666666667</v>
      </c>
    </row>
    <row r="1560" spans="2:25" x14ac:dyDescent="0.25">
      <c r="B1560" s="82"/>
      <c r="C1560" s="68"/>
      <c r="D1560" s="61"/>
      <c r="E1560" s="148"/>
      <c r="F1560" s="149"/>
      <c r="G1560" s="150"/>
      <c r="T1560" s="82">
        <v>2021</v>
      </c>
      <c r="U1560" s="68" t="s">
        <v>14</v>
      </c>
      <c r="V1560" s="74" t="s">
        <v>919</v>
      </c>
      <c r="W1560" s="38">
        <v>158</v>
      </c>
      <c r="X1560" s="38">
        <v>19</v>
      </c>
      <c r="Y1560" s="179">
        <v>12.025316455696199</v>
      </c>
    </row>
    <row r="1561" spans="2:25" x14ac:dyDescent="0.25">
      <c r="B1561" s="82"/>
      <c r="C1561" s="68"/>
      <c r="D1561" s="61"/>
      <c r="E1561" s="148"/>
      <c r="F1561" s="149"/>
      <c r="G1561" s="150"/>
      <c r="T1561" s="82">
        <v>2021</v>
      </c>
      <c r="U1561" s="68" t="s">
        <v>86</v>
      </c>
      <c r="V1561" s="74" t="s">
        <v>118</v>
      </c>
      <c r="W1561" s="38">
        <v>427</v>
      </c>
      <c r="X1561" s="38">
        <v>105</v>
      </c>
      <c r="Y1561" s="179">
        <v>24.590163934426201</v>
      </c>
    </row>
    <row r="1562" spans="2:25" x14ac:dyDescent="0.25">
      <c r="B1562" s="82"/>
      <c r="C1562" s="68"/>
      <c r="D1562" s="61"/>
      <c r="E1562" s="148"/>
      <c r="F1562" s="149"/>
      <c r="G1562" s="150"/>
      <c r="T1562" s="82">
        <v>2021</v>
      </c>
      <c r="U1562" s="68" t="s">
        <v>86</v>
      </c>
      <c r="V1562" s="74" t="s">
        <v>919</v>
      </c>
      <c r="W1562" s="38">
        <v>634</v>
      </c>
      <c r="X1562" s="38">
        <v>84</v>
      </c>
      <c r="Y1562" s="179">
        <v>13.249211356466899</v>
      </c>
    </row>
    <row r="1563" spans="2:25" x14ac:dyDescent="0.25">
      <c r="B1563" s="82"/>
      <c r="C1563" s="68"/>
      <c r="D1563" s="61"/>
      <c r="E1563" s="148"/>
      <c r="F1563" s="149"/>
      <c r="G1563" s="150"/>
      <c r="T1563" s="82">
        <v>2021</v>
      </c>
      <c r="U1563" s="68" t="s">
        <v>88</v>
      </c>
      <c r="V1563" s="74" t="s">
        <v>118</v>
      </c>
      <c r="W1563" s="38">
        <v>15</v>
      </c>
      <c r="X1563" s="38" t="s">
        <v>137</v>
      </c>
      <c r="Y1563" s="179" t="s">
        <v>137</v>
      </c>
    </row>
    <row r="1564" spans="2:25" x14ac:dyDescent="0.25">
      <c r="B1564" s="82"/>
      <c r="C1564" s="68"/>
      <c r="D1564" s="61"/>
      <c r="E1564" s="148"/>
      <c r="F1564" s="149"/>
      <c r="G1564" s="150"/>
      <c r="T1564" s="82">
        <v>2021</v>
      </c>
      <c r="U1564" s="68" t="s">
        <v>88</v>
      </c>
      <c r="V1564" s="74" t="s">
        <v>919</v>
      </c>
      <c r="W1564" s="38">
        <v>19</v>
      </c>
      <c r="X1564" s="38" t="s">
        <v>137</v>
      </c>
      <c r="Y1564" s="179" t="s">
        <v>137</v>
      </c>
    </row>
    <row r="1565" spans="2:25" x14ac:dyDescent="0.25">
      <c r="B1565" s="82"/>
      <c r="C1565" s="68"/>
      <c r="D1565" s="61"/>
      <c r="E1565" s="148"/>
      <c r="F1565" s="149"/>
      <c r="G1565" s="150"/>
      <c r="T1565" s="82">
        <v>2021</v>
      </c>
      <c r="U1565" s="68" t="s">
        <v>37</v>
      </c>
      <c r="V1565" s="74" t="s">
        <v>118</v>
      </c>
      <c r="W1565" s="38">
        <v>132</v>
      </c>
      <c r="X1565" s="38">
        <v>51</v>
      </c>
      <c r="Y1565" s="179">
        <v>38.636363636363598</v>
      </c>
    </row>
    <row r="1566" spans="2:25" x14ac:dyDescent="0.25">
      <c r="B1566" s="82"/>
      <c r="C1566" s="68"/>
      <c r="D1566" s="61"/>
      <c r="E1566" s="148"/>
      <c r="F1566" s="149"/>
      <c r="G1566" s="150"/>
      <c r="T1566" s="82">
        <v>2021</v>
      </c>
      <c r="U1566" s="68" t="s">
        <v>37</v>
      </c>
      <c r="V1566" s="74" t="s">
        <v>919</v>
      </c>
      <c r="W1566" s="38">
        <v>146</v>
      </c>
      <c r="X1566" s="38">
        <v>23</v>
      </c>
      <c r="Y1566" s="179">
        <v>15.7534246575342</v>
      </c>
    </row>
    <row r="1567" spans="2:25" x14ac:dyDescent="0.25">
      <c r="B1567" s="82"/>
      <c r="C1567" s="68"/>
      <c r="D1567" s="61"/>
      <c r="E1567" s="148"/>
      <c r="F1567" s="149"/>
      <c r="G1567" s="150"/>
      <c r="T1567" s="82">
        <v>2021</v>
      </c>
      <c r="U1567" s="68" t="s">
        <v>66</v>
      </c>
      <c r="V1567" s="74" t="s">
        <v>118</v>
      </c>
      <c r="W1567" s="38">
        <v>106</v>
      </c>
      <c r="X1567" s="38">
        <v>19</v>
      </c>
      <c r="Y1567" s="179">
        <v>17.924528301886799</v>
      </c>
    </row>
    <row r="1568" spans="2:25" x14ac:dyDescent="0.25">
      <c r="B1568" s="82"/>
      <c r="C1568" s="68"/>
      <c r="D1568" s="61"/>
      <c r="E1568" s="148"/>
      <c r="F1568" s="149"/>
      <c r="G1568" s="150"/>
      <c r="T1568" s="82">
        <v>2021</v>
      </c>
      <c r="U1568" s="68" t="s">
        <v>66</v>
      </c>
      <c r="V1568" s="74" t="s">
        <v>919</v>
      </c>
      <c r="W1568" s="38">
        <v>110</v>
      </c>
      <c r="X1568" s="38">
        <v>13</v>
      </c>
      <c r="Y1568" s="179">
        <v>11.818181818181801</v>
      </c>
    </row>
    <row r="1569" spans="2:25" x14ac:dyDescent="0.25">
      <c r="B1569" s="82"/>
      <c r="C1569" s="68"/>
      <c r="D1569" s="61"/>
      <c r="E1569" s="148"/>
      <c r="F1569" s="149"/>
      <c r="G1569" s="150"/>
      <c r="T1569" s="82">
        <v>2021</v>
      </c>
      <c r="U1569" s="68" t="s">
        <v>15</v>
      </c>
      <c r="V1569" s="74" t="s">
        <v>118</v>
      </c>
      <c r="W1569" s="38">
        <v>131</v>
      </c>
      <c r="X1569" s="38">
        <v>25</v>
      </c>
      <c r="Y1569" s="179">
        <v>19.083969465648899</v>
      </c>
    </row>
    <row r="1570" spans="2:25" x14ac:dyDescent="0.25">
      <c r="B1570" s="82"/>
      <c r="C1570" s="68"/>
      <c r="D1570" s="61"/>
      <c r="E1570" s="148"/>
      <c r="F1570" s="149"/>
      <c r="G1570" s="150"/>
      <c r="T1570" s="82">
        <v>2021</v>
      </c>
      <c r="U1570" s="68" t="s">
        <v>15</v>
      </c>
      <c r="V1570" s="74" t="s">
        <v>919</v>
      </c>
      <c r="W1570" s="38">
        <v>225</v>
      </c>
      <c r="X1570" s="38">
        <v>38</v>
      </c>
      <c r="Y1570" s="179">
        <v>16.8888888888889</v>
      </c>
    </row>
    <row r="1571" spans="2:25" x14ac:dyDescent="0.25">
      <c r="B1571" s="82"/>
      <c r="C1571" s="68"/>
      <c r="D1571" s="61"/>
      <c r="E1571" s="148"/>
      <c r="F1571" s="149"/>
      <c r="G1571" s="150"/>
      <c r="T1571" s="82">
        <v>2021</v>
      </c>
      <c r="U1571" s="68" t="s">
        <v>89</v>
      </c>
      <c r="V1571" s="74" t="s">
        <v>118</v>
      </c>
      <c r="W1571" s="38">
        <v>173</v>
      </c>
      <c r="X1571" s="38">
        <v>41</v>
      </c>
      <c r="Y1571" s="179">
        <v>23.699421965317899</v>
      </c>
    </row>
    <row r="1572" spans="2:25" x14ac:dyDescent="0.25">
      <c r="B1572" s="82"/>
      <c r="C1572" s="68"/>
      <c r="D1572" s="61"/>
      <c r="E1572" s="148"/>
      <c r="F1572" s="149"/>
      <c r="G1572" s="150"/>
      <c r="T1572" s="82">
        <v>2021</v>
      </c>
      <c r="U1572" s="68" t="s">
        <v>89</v>
      </c>
      <c r="V1572" s="74" t="s">
        <v>919</v>
      </c>
      <c r="W1572" s="38">
        <v>337</v>
      </c>
      <c r="X1572" s="38">
        <v>23</v>
      </c>
      <c r="Y1572" s="179">
        <v>6.8249258160237396</v>
      </c>
    </row>
    <row r="1573" spans="2:25" x14ac:dyDescent="0.25">
      <c r="B1573" s="82"/>
      <c r="C1573" s="68"/>
      <c r="D1573" s="61"/>
      <c r="E1573" s="148"/>
      <c r="F1573" s="149"/>
      <c r="G1573" s="150"/>
      <c r="T1573" s="82">
        <v>2021</v>
      </c>
      <c r="U1573" s="68" t="s">
        <v>16</v>
      </c>
      <c r="V1573" s="74" t="s">
        <v>118</v>
      </c>
      <c r="W1573" s="38">
        <v>367</v>
      </c>
      <c r="X1573" s="38">
        <v>98</v>
      </c>
      <c r="Y1573" s="179">
        <v>26.7029972752044</v>
      </c>
    </row>
    <row r="1574" spans="2:25" x14ac:dyDescent="0.25">
      <c r="B1574" s="82"/>
      <c r="C1574" s="68"/>
      <c r="D1574" s="61"/>
      <c r="E1574" s="148"/>
      <c r="F1574" s="149"/>
      <c r="G1574" s="150"/>
      <c r="T1574" s="82">
        <v>2021</v>
      </c>
      <c r="U1574" s="68" t="s">
        <v>16</v>
      </c>
      <c r="V1574" s="74" t="s">
        <v>919</v>
      </c>
      <c r="W1574" s="38">
        <v>399</v>
      </c>
      <c r="X1574" s="38">
        <v>52</v>
      </c>
      <c r="Y1574" s="179">
        <v>13.0325814536341</v>
      </c>
    </row>
    <row r="1575" spans="2:25" x14ac:dyDescent="0.25">
      <c r="B1575" s="82"/>
      <c r="C1575" s="68"/>
      <c r="D1575" s="61"/>
      <c r="E1575" s="148"/>
      <c r="F1575" s="149"/>
      <c r="G1575" s="150"/>
      <c r="T1575" s="82">
        <v>2021</v>
      </c>
      <c r="U1575" s="68" t="s">
        <v>57</v>
      </c>
      <c r="V1575" s="74" t="s">
        <v>118</v>
      </c>
      <c r="W1575" s="38">
        <v>186</v>
      </c>
      <c r="X1575" s="38">
        <v>39</v>
      </c>
      <c r="Y1575" s="179">
        <v>20.9677419354839</v>
      </c>
    </row>
    <row r="1576" spans="2:25" x14ac:dyDescent="0.25">
      <c r="B1576" s="82"/>
      <c r="C1576" s="68"/>
      <c r="D1576" s="61"/>
      <c r="E1576" s="148"/>
      <c r="F1576" s="149"/>
      <c r="G1576" s="150"/>
      <c r="T1576" s="82">
        <v>2021</v>
      </c>
      <c r="U1576" s="68" t="s">
        <v>57</v>
      </c>
      <c r="V1576" s="74" t="s">
        <v>919</v>
      </c>
      <c r="W1576" s="38">
        <v>231</v>
      </c>
      <c r="X1576" s="38">
        <v>32</v>
      </c>
      <c r="Y1576" s="179">
        <v>13.852813852813901</v>
      </c>
    </row>
    <row r="1577" spans="2:25" x14ac:dyDescent="0.25">
      <c r="B1577" s="82"/>
      <c r="C1577" s="68"/>
      <c r="D1577" s="61"/>
      <c r="E1577" s="148"/>
      <c r="F1577" s="149"/>
      <c r="G1577" s="150"/>
      <c r="T1577" s="82">
        <v>2021</v>
      </c>
      <c r="U1577" s="68" t="s">
        <v>17</v>
      </c>
      <c r="V1577" s="74" t="s">
        <v>118</v>
      </c>
      <c r="W1577" s="38">
        <v>156</v>
      </c>
      <c r="X1577" s="38">
        <v>41</v>
      </c>
      <c r="Y1577" s="179">
        <v>26.282051282051299</v>
      </c>
    </row>
    <row r="1578" spans="2:25" x14ac:dyDescent="0.25">
      <c r="B1578" s="82"/>
      <c r="C1578" s="68"/>
      <c r="D1578" s="61"/>
      <c r="E1578" s="148"/>
      <c r="F1578" s="149"/>
      <c r="G1578" s="150"/>
      <c r="T1578" s="82">
        <v>2021</v>
      </c>
      <c r="U1578" s="68" t="s">
        <v>17</v>
      </c>
      <c r="V1578" s="74" t="s">
        <v>919</v>
      </c>
      <c r="W1578" s="38">
        <v>215</v>
      </c>
      <c r="X1578" s="38">
        <v>31</v>
      </c>
      <c r="Y1578" s="179">
        <v>14.4186046511628</v>
      </c>
    </row>
    <row r="1579" spans="2:25" x14ac:dyDescent="0.25">
      <c r="B1579" s="82"/>
      <c r="C1579" s="68"/>
      <c r="D1579" s="61"/>
      <c r="E1579" s="148"/>
      <c r="F1579" s="149"/>
      <c r="G1579" s="150"/>
      <c r="T1579" s="82">
        <v>2021</v>
      </c>
      <c r="U1579" s="68" t="s">
        <v>18</v>
      </c>
      <c r="V1579" s="74" t="s">
        <v>118</v>
      </c>
      <c r="W1579" s="38">
        <v>107</v>
      </c>
      <c r="X1579" s="38">
        <v>31</v>
      </c>
      <c r="Y1579" s="179">
        <v>28.971962616822399</v>
      </c>
    </row>
    <row r="1580" spans="2:25" x14ac:dyDescent="0.25">
      <c r="B1580" s="82"/>
      <c r="C1580" s="68"/>
      <c r="D1580" s="61"/>
      <c r="E1580" s="148"/>
      <c r="F1580" s="149"/>
      <c r="G1580" s="150"/>
      <c r="T1580" s="82">
        <v>2021</v>
      </c>
      <c r="U1580" s="68" t="s">
        <v>18</v>
      </c>
      <c r="V1580" s="74" t="s">
        <v>919</v>
      </c>
      <c r="W1580" s="38">
        <v>189</v>
      </c>
      <c r="X1580" s="38">
        <v>35</v>
      </c>
      <c r="Y1580" s="179">
        <v>18.518518518518501</v>
      </c>
    </row>
    <row r="1581" spans="2:25" x14ac:dyDescent="0.25">
      <c r="B1581" s="82"/>
      <c r="C1581" s="68"/>
      <c r="D1581" s="61"/>
      <c r="E1581" s="148"/>
      <c r="F1581" s="149"/>
      <c r="G1581" s="150"/>
      <c r="T1581" s="82">
        <v>2021</v>
      </c>
      <c r="U1581" s="68" t="s">
        <v>87</v>
      </c>
      <c r="V1581" s="74" t="s">
        <v>118</v>
      </c>
      <c r="W1581" s="38">
        <v>203</v>
      </c>
      <c r="X1581" s="38">
        <v>46</v>
      </c>
      <c r="Y1581" s="179">
        <v>22.660098522167502</v>
      </c>
    </row>
    <row r="1582" spans="2:25" x14ac:dyDescent="0.25">
      <c r="B1582" s="82"/>
      <c r="C1582" s="68"/>
      <c r="D1582" s="61"/>
      <c r="E1582" s="148"/>
      <c r="F1582" s="149"/>
      <c r="G1582" s="150"/>
      <c r="T1582" s="82">
        <v>2021</v>
      </c>
      <c r="U1582" s="68" t="s">
        <v>87</v>
      </c>
      <c r="V1582" s="74" t="s">
        <v>919</v>
      </c>
      <c r="W1582" s="38">
        <v>269</v>
      </c>
      <c r="X1582" s="38">
        <v>23</v>
      </c>
      <c r="Y1582" s="179">
        <v>8.5501858736059493</v>
      </c>
    </row>
    <row r="1583" spans="2:25" x14ac:dyDescent="0.25">
      <c r="B1583" s="82"/>
      <c r="C1583" s="68"/>
      <c r="D1583" s="61"/>
      <c r="E1583" s="148"/>
      <c r="F1583" s="149"/>
      <c r="G1583" s="150"/>
      <c r="T1583" s="82">
        <v>2021</v>
      </c>
      <c r="U1583" s="68" t="s">
        <v>19</v>
      </c>
      <c r="V1583" s="74" t="s">
        <v>118</v>
      </c>
      <c r="W1583" s="38">
        <v>286</v>
      </c>
      <c r="X1583" s="38">
        <v>70</v>
      </c>
      <c r="Y1583" s="179">
        <v>24.475524475524502</v>
      </c>
    </row>
    <row r="1584" spans="2:25" x14ac:dyDescent="0.25">
      <c r="B1584" s="82"/>
      <c r="C1584" s="68"/>
      <c r="D1584" s="61"/>
      <c r="E1584" s="148"/>
      <c r="F1584" s="149"/>
      <c r="G1584" s="150"/>
      <c r="T1584" s="82">
        <v>2021</v>
      </c>
      <c r="U1584" s="68" t="s">
        <v>19</v>
      </c>
      <c r="V1584" s="74" t="s">
        <v>919</v>
      </c>
      <c r="W1584" s="38">
        <v>294</v>
      </c>
      <c r="X1584" s="38">
        <v>34</v>
      </c>
      <c r="Y1584" s="179">
        <v>11.5646258503401</v>
      </c>
    </row>
    <row r="1585" spans="2:25" x14ac:dyDescent="0.25">
      <c r="B1585" s="82"/>
      <c r="C1585" s="68"/>
      <c r="D1585" s="61"/>
      <c r="E1585" s="148"/>
      <c r="F1585" s="149"/>
      <c r="G1585" s="150"/>
      <c r="T1585" s="82">
        <v>2021</v>
      </c>
      <c r="U1585" s="68" t="s">
        <v>20</v>
      </c>
      <c r="V1585" s="74" t="s">
        <v>118</v>
      </c>
      <c r="W1585" s="38">
        <v>227</v>
      </c>
      <c r="X1585" s="38">
        <v>38</v>
      </c>
      <c r="Y1585" s="179">
        <v>16.740088105726901</v>
      </c>
    </row>
    <row r="1586" spans="2:25" x14ac:dyDescent="0.25">
      <c r="B1586" s="82"/>
      <c r="C1586" s="68"/>
      <c r="D1586" s="61"/>
      <c r="E1586" s="148"/>
      <c r="F1586" s="149"/>
      <c r="G1586" s="150"/>
      <c r="T1586" s="82">
        <v>2021</v>
      </c>
      <c r="U1586" s="68" t="s">
        <v>20</v>
      </c>
      <c r="V1586" s="74" t="s">
        <v>919</v>
      </c>
      <c r="W1586" s="38">
        <v>233</v>
      </c>
      <c r="X1586" s="38">
        <v>26</v>
      </c>
      <c r="Y1586" s="179">
        <v>11.158798283261801</v>
      </c>
    </row>
    <row r="1587" spans="2:25" x14ac:dyDescent="0.25">
      <c r="B1587" s="82"/>
      <c r="C1587" s="68"/>
      <c r="D1587" s="61"/>
      <c r="E1587" s="148"/>
      <c r="F1587" s="149"/>
      <c r="G1587" s="150"/>
      <c r="T1587" s="82">
        <v>2021</v>
      </c>
      <c r="U1587" s="68" t="s">
        <v>21</v>
      </c>
      <c r="V1587" s="74" t="s">
        <v>118</v>
      </c>
      <c r="W1587" s="38">
        <v>83</v>
      </c>
      <c r="X1587" s="38">
        <v>23</v>
      </c>
      <c r="Y1587" s="179">
        <v>27.710843373494001</v>
      </c>
    </row>
    <row r="1588" spans="2:25" x14ac:dyDescent="0.25">
      <c r="B1588" s="82"/>
      <c r="C1588" s="68"/>
      <c r="D1588" s="61"/>
      <c r="E1588" s="148"/>
      <c r="F1588" s="149"/>
      <c r="G1588" s="150"/>
      <c r="T1588" s="82">
        <v>2021</v>
      </c>
      <c r="U1588" s="68" t="s">
        <v>21</v>
      </c>
      <c r="V1588" s="74" t="s">
        <v>919</v>
      </c>
      <c r="W1588" s="38">
        <v>83</v>
      </c>
      <c r="X1588" s="38">
        <v>13</v>
      </c>
      <c r="Y1588" s="179">
        <v>15.662650602409601</v>
      </c>
    </row>
    <row r="1589" spans="2:25" x14ac:dyDescent="0.25">
      <c r="B1589" s="82"/>
      <c r="C1589" s="68"/>
      <c r="D1589" s="61"/>
      <c r="E1589" s="148"/>
      <c r="F1589" s="149"/>
      <c r="G1589" s="150"/>
      <c r="T1589" s="82">
        <v>2021</v>
      </c>
      <c r="U1589" s="68" t="s">
        <v>67</v>
      </c>
      <c r="V1589" s="74" t="s">
        <v>118</v>
      </c>
      <c r="W1589" s="38">
        <v>145</v>
      </c>
      <c r="X1589" s="38">
        <v>20</v>
      </c>
      <c r="Y1589" s="179">
        <v>13.7931034482759</v>
      </c>
    </row>
    <row r="1590" spans="2:25" x14ac:dyDescent="0.25">
      <c r="B1590" s="82"/>
      <c r="C1590" s="68"/>
      <c r="D1590" s="61"/>
      <c r="E1590" s="148"/>
      <c r="F1590" s="149"/>
      <c r="G1590" s="150"/>
      <c r="T1590" s="82">
        <v>2021</v>
      </c>
      <c r="U1590" s="68" t="s">
        <v>67</v>
      </c>
      <c r="V1590" s="74" t="s">
        <v>919</v>
      </c>
      <c r="W1590" s="38">
        <v>219</v>
      </c>
      <c r="X1590" s="38">
        <v>21</v>
      </c>
      <c r="Y1590" s="179">
        <v>9.5890410958904102</v>
      </c>
    </row>
    <row r="1591" spans="2:25" x14ac:dyDescent="0.25">
      <c r="B1591" s="82"/>
      <c r="C1591" s="68"/>
      <c r="D1591" s="61"/>
      <c r="E1591" s="148"/>
      <c r="F1591" s="149"/>
      <c r="G1591" s="150"/>
      <c r="T1591" s="82">
        <v>2021</v>
      </c>
      <c r="U1591" s="68" t="s">
        <v>22</v>
      </c>
      <c r="V1591" s="74" t="s">
        <v>118</v>
      </c>
      <c r="W1591" s="38">
        <v>144</v>
      </c>
      <c r="X1591" s="38">
        <v>39</v>
      </c>
      <c r="Y1591" s="179">
        <v>27.0833333333333</v>
      </c>
    </row>
    <row r="1592" spans="2:25" x14ac:dyDescent="0.25">
      <c r="B1592" s="82"/>
      <c r="C1592" s="68"/>
      <c r="D1592" s="61"/>
      <c r="E1592" s="148"/>
      <c r="F1592" s="149"/>
      <c r="G1592" s="150"/>
      <c r="T1592" s="82">
        <v>2021</v>
      </c>
      <c r="U1592" s="68" t="s">
        <v>22</v>
      </c>
      <c r="V1592" s="74" t="s">
        <v>919</v>
      </c>
      <c r="W1592" s="38">
        <v>209</v>
      </c>
      <c r="X1592" s="38">
        <v>23</v>
      </c>
      <c r="Y1592" s="179">
        <v>11.004784688995199</v>
      </c>
    </row>
    <row r="1593" spans="2:25" x14ac:dyDescent="0.25">
      <c r="B1593" s="82"/>
      <c r="C1593" s="68"/>
      <c r="D1593" s="61"/>
      <c r="E1593" s="148"/>
      <c r="F1593" s="149"/>
      <c r="G1593" s="150"/>
      <c r="T1593" s="82">
        <v>2021</v>
      </c>
      <c r="U1593" s="68" t="s">
        <v>68</v>
      </c>
      <c r="V1593" s="74" t="s">
        <v>118</v>
      </c>
      <c r="W1593" s="38">
        <v>185</v>
      </c>
      <c r="X1593" s="38">
        <v>36</v>
      </c>
      <c r="Y1593" s="179">
        <v>19.459459459459499</v>
      </c>
    </row>
    <row r="1594" spans="2:25" x14ac:dyDescent="0.25">
      <c r="B1594" s="82"/>
      <c r="C1594" s="68"/>
      <c r="D1594" s="61"/>
      <c r="E1594" s="148"/>
      <c r="F1594" s="149"/>
      <c r="G1594" s="150"/>
      <c r="T1594" s="82">
        <v>2021</v>
      </c>
      <c r="U1594" s="68" t="s">
        <v>68</v>
      </c>
      <c r="V1594" s="74" t="s">
        <v>919</v>
      </c>
      <c r="W1594" s="38">
        <v>239</v>
      </c>
      <c r="X1594" s="38">
        <v>25</v>
      </c>
      <c r="Y1594" s="179">
        <v>10.4602510460251</v>
      </c>
    </row>
    <row r="1595" spans="2:25" x14ac:dyDescent="0.25">
      <c r="B1595" s="82"/>
      <c r="C1595" s="68"/>
      <c r="D1595" s="61"/>
      <c r="E1595" s="148"/>
      <c r="F1595" s="149"/>
      <c r="G1595" s="150"/>
      <c r="T1595" s="82">
        <v>2021</v>
      </c>
      <c r="U1595" s="68" t="s">
        <v>90</v>
      </c>
      <c r="V1595" s="74" t="s">
        <v>118</v>
      </c>
      <c r="W1595" s="38">
        <v>213</v>
      </c>
      <c r="X1595" s="38">
        <v>64</v>
      </c>
      <c r="Y1595" s="179">
        <v>30.046948356807501</v>
      </c>
    </row>
    <row r="1596" spans="2:25" x14ac:dyDescent="0.25">
      <c r="B1596" s="82"/>
      <c r="C1596" s="68"/>
      <c r="D1596" s="61"/>
      <c r="E1596" s="148"/>
      <c r="F1596" s="149"/>
      <c r="G1596" s="150"/>
      <c r="T1596" s="82">
        <v>2021</v>
      </c>
      <c r="U1596" s="68" t="s">
        <v>90</v>
      </c>
      <c r="V1596" s="74" t="s">
        <v>919</v>
      </c>
      <c r="W1596" s="38">
        <v>342</v>
      </c>
      <c r="X1596" s="38">
        <v>58</v>
      </c>
      <c r="Y1596" s="179">
        <v>16.9590643274854</v>
      </c>
    </row>
    <row r="1597" spans="2:25" x14ac:dyDescent="0.25">
      <c r="B1597" s="82"/>
      <c r="C1597" s="68"/>
      <c r="D1597" s="61"/>
      <c r="E1597" s="148"/>
      <c r="F1597" s="149"/>
      <c r="G1597" s="150"/>
      <c r="T1597" s="82">
        <v>2021</v>
      </c>
      <c r="U1597" s="68" t="s">
        <v>23</v>
      </c>
      <c r="V1597" s="74" t="s">
        <v>118</v>
      </c>
      <c r="W1597" s="38">
        <v>98</v>
      </c>
      <c r="X1597" s="38">
        <v>32</v>
      </c>
      <c r="Y1597" s="179">
        <v>32.653061224489797</v>
      </c>
    </row>
    <row r="1598" spans="2:25" x14ac:dyDescent="0.25">
      <c r="B1598" s="82"/>
      <c r="C1598" s="68"/>
      <c r="D1598" s="61"/>
      <c r="E1598" s="148"/>
      <c r="F1598" s="149"/>
      <c r="G1598" s="150"/>
      <c r="T1598" s="82">
        <v>2021</v>
      </c>
      <c r="U1598" s="68" t="s">
        <v>23</v>
      </c>
      <c r="V1598" s="74" t="s">
        <v>919</v>
      </c>
      <c r="W1598" s="38">
        <v>165</v>
      </c>
      <c r="X1598" s="38">
        <v>18</v>
      </c>
      <c r="Y1598" s="179">
        <v>10.909090909090899</v>
      </c>
    </row>
    <row r="1599" spans="2:25" x14ac:dyDescent="0.25">
      <c r="B1599" s="82"/>
      <c r="C1599" s="68"/>
      <c r="D1599" s="61"/>
      <c r="E1599" s="148"/>
      <c r="F1599" s="149"/>
      <c r="G1599" s="150"/>
      <c r="T1599" s="82">
        <v>2021</v>
      </c>
      <c r="U1599" s="68" t="s">
        <v>38</v>
      </c>
      <c r="V1599" s="74" t="s">
        <v>118</v>
      </c>
      <c r="W1599" s="38">
        <v>101</v>
      </c>
      <c r="X1599" s="38">
        <v>16</v>
      </c>
      <c r="Y1599" s="179">
        <v>15.841584158415801</v>
      </c>
    </row>
    <row r="1600" spans="2:25" x14ac:dyDescent="0.25">
      <c r="B1600" s="82"/>
      <c r="C1600" s="68"/>
      <c r="D1600" s="61"/>
      <c r="E1600" s="148"/>
      <c r="F1600" s="149"/>
      <c r="G1600" s="150"/>
      <c r="T1600" s="82">
        <v>2021</v>
      </c>
      <c r="U1600" s="68" t="s">
        <v>38</v>
      </c>
      <c r="V1600" s="74" t="s">
        <v>919</v>
      </c>
      <c r="W1600" s="38">
        <v>134</v>
      </c>
      <c r="X1600" s="38">
        <v>20</v>
      </c>
      <c r="Y1600" s="179">
        <v>14.9253731343284</v>
      </c>
    </row>
    <row r="1601" spans="2:25" x14ac:dyDescent="0.25">
      <c r="B1601" s="82"/>
      <c r="C1601" s="68"/>
      <c r="D1601" s="61"/>
      <c r="E1601" s="148"/>
      <c r="F1601" s="149"/>
      <c r="G1601" s="150"/>
      <c r="T1601" s="82">
        <v>2021</v>
      </c>
      <c r="U1601" s="68" t="s">
        <v>24</v>
      </c>
      <c r="V1601" s="74" t="s">
        <v>118</v>
      </c>
      <c r="W1601" s="38">
        <v>216</v>
      </c>
      <c r="X1601" s="38">
        <v>61</v>
      </c>
      <c r="Y1601" s="179">
        <v>28.240740740740701</v>
      </c>
    </row>
    <row r="1602" spans="2:25" x14ac:dyDescent="0.25">
      <c r="B1602" s="82"/>
      <c r="C1602" s="68"/>
      <c r="D1602" s="61"/>
      <c r="E1602" s="148"/>
      <c r="F1602" s="149"/>
      <c r="G1602" s="150"/>
      <c r="T1602" s="82">
        <v>2021</v>
      </c>
      <c r="U1602" s="68" t="s">
        <v>24</v>
      </c>
      <c r="V1602" s="74" t="s">
        <v>919</v>
      </c>
      <c r="W1602" s="38">
        <v>363</v>
      </c>
      <c r="X1602" s="38">
        <v>39</v>
      </c>
      <c r="Y1602" s="179">
        <v>10.7438016528926</v>
      </c>
    </row>
    <row r="1603" spans="2:25" x14ac:dyDescent="0.25">
      <c r="B1603" s="82"/>
      <c r="C1603" s="68"/>
      <c r="D1603" s="61"/>
      <c r="E1603" s="148"/>
      <c r="F1603" s="149"/>
      <c r="G1603" s="150"/>
      <c r="T1603" s="82">
        <v>2021</v>
      </c>
      <c r="U1603" s="68" t="s">
        <v>25</v>
      </c>
      <c r="V1603" s="74" t="s">
        <v>118</v>
      </c>
      <c r="W1603" s="38">
        <v>117</v>
      </c>
      <c r="X1603" s="38">
        <v>32</v>
      </c>
      <c r="Y1603" s="179">
        <v>27.350427350427399</v>
      </c>
    </row>
    <row r="1604" spans="2:25" x14ac:dyDescent="0.25">
      <c r="B1604" s="82"/>
      <c r="C1604" s="68"/>
      <c r="D1604" s="61"/>
      <c r="E1604" s="148"/>
      <c r="F1604" s="149"/>
      <c r="G1604" s="150"/>
      <c r="T1604" s="82">
        <v>2021</v>
      </c>
      <c r="U1604" s="68" t="s">
        <v>25</v>
      </c>
      <c r="V1604" s="74" t="s">
        <v>919</v>
      </c>
      <c r="W1604" s="38">
        <v>136</v>
      </c>
      <c r="X1604" s="38">
        <v>15</v>
      </c>
      <c r="Y1604" s="179">
        <v>11.0294117647059</v>
      </c>
    </row>
    <row r="1605" spans="2:25" x14ac:dyDescent="0.25">
      <c r="B1605" s="82"/>
      <c r="C1605" s="68"/>
      <c r="D1605" s="61"/>
      <c r="E1605" s="148"/>
      <c r="F1605" s="149"/>
      <c r="G1605" s="150"/>
      <c r="T1605" s="82">
        <v>2021</v>
      </c>
      <c r="U1605" s="68" t="s">
        <v>39</v>
      </c>
      <c r="V1605" s="74" t="s">
        <v>118</v>
      </c>
      <c r="W1605" s="38">
        <v>220</v>
      </c>
      <c r="X1605" s="38">
        <v>60</v>
      </c>
      <c r="Y1605" s="179">
        <v>27.272727272727298</v>
      </c>
    </row>
    <row r="1606" spans="2:25" x14ac:dyDescent="0.25">
      <c r="B1606" s="82"/>
      <c r="C1606" s="68"/>
      <c r="D1606" s="61"/>
      <c r="E1606" s="148"/>
      <c r="F1606" s="149"/>
      <c r="G1606" s="150"/>
      <c r="T1606" s="82">
        <v>2021</v>
      </c>
      <c r="U1606" s="68" t="s">
        <v>39</v>
      </c>
      <c r="V1606" s="74" t="s">
        <v>919</v>
      </c>
      <c r="W1606" s="38">
        <v>248</v>
      </c>
      <c r="X1606" s="38">
        <v>39</v>
      </c>
      <c r="Y1606" s="179">
        <v>15.7258064516129</v>
      </c>
    </row>
    <row r="1607" spans="2:25" x14ac:dyDescent="0.25">
      <c r="B1607" s="82"/>
      <c r="C1607" s="68"/>
      <c r="D1607" s="61"/>
      <c r="E1607" s="148"/>
      <c r="F1607" s="149"/>
      <c r="G1607" s="150"/>
      <c r="T1607" s="82">
        <v>2021</v>
      </c>
      <c r="U1607" s="68" t="s">
        <v>26</v>
      </c>
      <c r="V1607" s="74" t="s">
        <v>118</v>
      </c>
      <c r="W1607" s="38">
        <v>163</v>
      </c>
      <c r="X1607" s="38">
        <v>41</v>
      </c>
      <c r="Y1607" s="179">
        <v>25.153374233128801</v>
      </c>
    </row>
    <row r="1608" spans="2:25" x14ac:dyDescent="0.25">
      <c r="B1608" s="82"/>
      <c r="C1608" s="68"/>
      <c r="D1608" s="61"/>
      <c r="E1608" s="148"/>
      <c r="F1608" s="149"/>
      <c r="G1608" s="150"/>
      <c r="T1608" s="82">
        <v>2021</v>
      </c>
      <c r="U1608" s="68" t="s">
        <v>26</v>
      </c>
      <c r="V1608" s="74" t="s">
        <v>919</v>
      </c>
      <c r="W1608" s="38">
        <v>208</v>
      </c>
      <c r="X1608" s="38">
        <v>33</v>
      </c>
      <c r="Y1608" s="179">
        <v>15.865384615384601</v>
      </c>
    </row>
    <row r="1609" spans="2:25" x14ac:dyDescent="0.25">
      <c r="B1609" s="82"/>
      <c r="C1609" s="68"/>
      <c r="D1609" s="61"/>
      <c r="E1609" s="148"/>
      <c r="F1609" s="149"/>
      <c r="G1609" s="150"/>
      <c r="T1609" s="82">
        <v>2021</v>
      </c>
      <c r="U1609" s="68" t="s">
        <v>58</v>
      </c>
      <c r="V1609" s="74" t="s">
        <v>118</v>
      </c>
      <c r="W1609" s="38">
        <v>189</v>
      </c>
      <c r="X1609" s="38">
        <v>38</v>
      </c>
      <c r="Y1609" s="179">
        <v>20.105820105820101</v>
      </c>
    </row>
    <row r="1610" spans="2:25" x14ac:dyDescent="0.25">
      <c r="B1610" s="82"/>
      <c r="C1610" s="68"/>
      <c r="D1610" s="61"/>
      <c r="E1610" s="148"/>
      <c r="F1610" s="149"/>
      <c r="G1610" s="150"/>
      <c r="T1610" s="82">
        <v>2021</v>
      </c>
      <c r="U1610" s="68" t="s">
        <v>58</v>
      </c>
      <c r="V1610" s="74" t="s">
        <v>919</v>
      </c>
      <c r="W1610" s="38">
        <v>231</v>
      </c>
      <c r="X1610" s="38">
        <v>31</v>
      </c>
      <c r="Y1610" s="179">
        <v>13.419913419913399</v>
      </c>
    </row>
    <row r="1611" spans="2:25" x14ac:dyDescent="0.25">
      <c r="B1611" s="82"/>
      <c r="C1611" s="68"/>
      <c r="D1611" s="61"/>
      <c r="E1611" s="148"/>
      <c r="F1611" s="149"/>
      <c r="G1611" s="150"/>
      <c r="T1611" s="82">
        <v>2021</v>
      </c>
      <c r="U1611" s="68" t="s">
        <v>69</v>
      </c>
      <c r="V1611" s="74" t="s">
        <v>118</v>
      </c>
      <c r="W1611" s="38">
        <v>151</v>
      </c>
      <c r="X1611" s="38">
        <v>41</v>
      </c>
      <c r="Y1611" s="179">
        <v>27.152317880794701</v>
      </c>
    </row>
    <row r="1612" spans="2:25" x14ac:dyDescent="0.25">
      <c r="B1612" s="82"/>
      <c r="C1612" s="68"/>
      <c r="D1612" s="61"/>
      <c r="E1612" s="148"/>
      <c r="F1612" s="149"/>
      <c r="G1612" s="150"/>
      <c r="T1612" s="82">
        <v>2021</v>
      </c>
      <c r="U1612" s="68" t="s">
        <v>69</v>
      </c>
      <c r="V1612" s="74" t="s">
        <v>919</v>
      </c>
      <c r="W1612" s="38">
        <v>247</v>
      </c>
      <c r="X1612" s="38">
        <v>37</v>
      </c>
      <c r="Y1612" s="179">
        <v>14.9797570850202</v>
      </c>
    </row>
    <row r="1613" spans="2:25" x14ac:dyDescent="0.25">
      <c r="B1613" s="82"/>
      <c r="C1613" s="68"/>
      <c r="D1613" s="61"/>
      <c r="E1613" s="148"/>
      <c r="F1613" s="149"/>
      <c r="G1613" s="150"/>
      <c r="T1613" s="82">
        <v>2021</v>
      </c>
      <c r="U1613" s="68" t="s">
        <v>40</v>
      </c>
      <c r="V1613" s="74" t="s">
        <v>118</v>
      </c>
      <c r="W1613" s="38">
        <v>189</v>
      </c>
      <c r="X1613" s="38">
        <v>70</v>
      </c>
      <c r="Y1613" s="179">
        <v>37.037037037037003</v>
      </c>
    </row>
    <row r="1614" spans="2:25" x14ac:dyDescent="0.25">
      <c r="B1614" s="82"/>
      <c r="C1614" s="68"/>
      <c r="D1614" s="61"/>
      <c r="E1614" s="148"/>
      <c r="F1614" s="149"/>
      <c r="G1614" s="150"/>
      <c r="T1614" s="82">
        <v>2021</v>
      </c>
      <c r="U1614" s="68" t="s">
        <v>40</v>
      </c>
      <c r="V1614" s="74" t="s">
        <v>919</v>
      </c>
      <c r="W1614" s="38">
        <v>199</v>
      </c>
      <c r="X1614" s="38">
        <v>33</v>
      </c>
      <c r="Y1614" s="179">
        <v>16.582914572864301</v>
      </c>
    </row>
    <row r="1615" spans="2:25" x14ac:dyDescent="0.25">
      <c r="B1615" s="82"/>
      <c r="C1615" s="68"/>
      <c r="D1615" s="61"/>
      <c r="E1615" s="148"/>
      <c r="F1615" s="149"/>
      <c r="G1615" s="150"/>
      <c r="T1615" s="82">
        <v>2021</v>
      </c>
      <c r="U1615" s="68" t="s">
        <v>41</v>
      </c>
      <c r="V1615" s="74" t="s">
        <v>118</v>
      </c>
      <c r="W1615" s="38">
        <v>222</v>
      </c>
      <c r="X1615" s="38">
        <v>35</v>
      </c>
      <c r="Y1615" s="179">
        <v>15.765765765765799</v>
      </c>
    </row>
    <row r="1616" spans="2:25" x14ac:dyDescent="0.25">
      <c r="B1616" s="82"/>
      <c r="C1616" s="68"/>
      <c r="D1616" s="61"/>
      <c r="E1616" s="148"/>
      <c r="F1616" s="149"/>
      <c r="G1616" s="150"/>
      <c r="T1616" s="82">
        <v>2021</v>
      </c>
      <c r="U1616" s="68" t="s">
        <v>41</v>
      </c>
      <c r="V1616" s="74" t="s">
        <v>919</v>
      </c>
      <c r="W1616" s="38">
        <v>294</v>
      </c>
      <c r="X1616" s="38">
        <v>25</v>
      </c>
      <c r="Y1616" s="179">
        <v>8.5034013605442205</v>
      </c>
    </row>
    <row r="1617" spans="2:25" x14ac:dyDescent="0.25">
      <c r="B1617" s="82"/>
      <c r="C1617" s="68"/>
      <c r="D1617" s="61"/>
      <c r="E1617" s="148"/>
      <c r="F1617" s="149"/>
      <c r="G1617" s="150"/>
      <c r="T1617" s="82">
        <v>2021</v>
      </c>
      <c r="U1617" s="68" t="s">
        <v>27</v>
      </c>
      <c r="V1617" s="74" t="s">
        <v>118</v>
      </c>
      <c r="W1617" s="38">
        <v>165</v>
      </c>
      <c r="X1617" s="38">
        <v>35</v>
      </c>
      <c r="Y1617" s="179">
        <v>21.2121212121212</v>
      </c>
    </row>
    <row r="1618" spans="2:25" x14ac:dyDescent="0.25">
      <c r="B1618" s="82"/>
      <c r="C1618" s="68"/>
      <c r="D1618" s="61"/>
      <c r="E1618" s="148"/>
      <c r="F1618" s="149"/>
      <c r="G1618" s="150"/>
      <c r="T1618" s="82">
        <v>2021</v>
      </c>
      <c r="U1618" s="68" t="s">
        <v>27</v>
      </c>
      <c r="V1618" s="74" t="s">
        <v>919</v>
      </c>
      <c r="W1618" s="38">
        <v>214</v>
      </c>
      <c r="X1618" s="38">
        <v>29</v>
      </c>
      <c r="Y1618" s="179">
        <v>13.5514018691589</v>
      </c>
    </row>
    <row r="1619" spans="2:25" x14ac:dyDescent="0.25">
      <c r="B1619" s="82"/>
      <c r="C1619" s="68"/>
      <c r="D1619" s="61"/>
      <c r="E1619" s="148"/>
      <c r="F1619" s="149"/>
      <c r="G1619" s="150"/>
      <c r="T1619" s="82">
        <v>2021</v>
      </c>
      <c r="U1619" s="68" t="s">
        <v>28</v>
      </c>
      <c r="V1619" s="74" t="s">
        <v>118</v>
      </c>
      <c r="W1619" s="38">
        <v>123</v>
      </c>
      <c r="X1619" s="38">
        <v>35</v>
      </c>
      <c r="Y1619" s="179">
        <v>28.455284552845502</v>
      </c>
    </row>
    <row r="1620" spans="2:25" x14ac:dyDescent="0.25">
      <c r="B1620" s="82"/>
      <c r="C1620" s="68"/>
      <c r="D1620" s="61"/>
      <c r="E1620" s="148"/>
      <c r="F1620" s="149"/>
      <c r="G1620" s="150"/>
      <c r="T1620" s="82">
        <v>2021</v>
      </c>
      <c r="U1620" s="68" t="s">
        <v>28</v>
      </c>
      <c r="V1620" s="74" t="s">
        <v>919</v>
      </c>
      <c r="W1620" s="38">
        <v>200</v>
      </c>
      <c r="X1620" s="38">
        <v>35</v>
      </c>
      <c r="Y1620" s="179">
        <v>17.5</v>
      </c>
    </row>
    <row r="1621" spans="2:25" x14ac:dyDescent="0.25">
      <c r="B1621" s="82"/>
      <c r="C1621" s="68"/>
      <c r="D1621" s="61"/>
      <c r="E1621" s="148"/>
      <c r="F1621" s="149"/>
      <c r="G1621" s="150"/>
      <c r="T1621" s="82">
        <v>2021</v>
      </c>
      <c r="U1621" s="68" t="s">
        <v>29</v>
      </c>
      <c r="V1621" s="74" t="s">
        <v>118</v>
      </c>
      <c r="W1621" s="38">
        <v>117</v>
      </c>
      <c r="X1621" s="38">
        <v>31</v>
      </c>
      <c r="Y1621" s="179">
        <v>26.495726495726501</v>
      </c>
    </row>
    <row r="1622" spans="2:25" x14ac:dyDescent="0.25">
      <c r="B1622" s="82"/>
      <c r="C1622" s="68"/>
      <c r="D1622" s="61"/>
      <c r="E1622" s="148"/>
      <c r="F1622" s="149"/>
      <c r="G1622" s="150"/>
      <c r="T1622" s="82">
        <v>2021</v>
      </c>
      <c r="U1622" s="68" t="s">
        <v>29</v>
      </c>
      <c r="V1622" s="74" t="s">
        <v>919</v>
      </c>
      <c r="W1622" s="38">
        <v>154</v>
      </c>
      <c r="X1622" s="38">
        <v>20</v>
      </c>
      <c r="Y1622" s="179">
        <v>12.987012987012999</v>
      </c>
    </row>
    <row r="1623" spans="2:25" x14ac:dyDescent="0.25">
      <c r="B1623" s="82"/>
      <c r="C1623" s="68"/>
      <c r="D1623" s="61"/>
      <c r="E1623" s="148"/>
      <c r="F1623" s="149"/>
      <c r="G1623" s="150"/>
      <c r="T1623" s="82">
        <v>2021</v>
      </c>
      <c r="U1623" s="68" t="s">
        <v>42</v>
      </c>
      <c r="V1623" s="74" t="s">
        <v>118</v>
      </c>
      <c r="W1623" s="38">
        <v>101</v>
      </c>
      <c r="X1623" s="38">
        <v>33</v>
      </c>
      <c r="Y1623" s="179">
        <v>32.673267326732699</v>
      </c>
    </row>
    <row r="1624" spans="2:25" x14ac:dyDescent="0.25">
      <c r="B1624" s="82"/>
      <c r="C1624" s="68"/>
      <c r="D1624" s="61"/>
      <c r="E1624" s="148"/>
      <c r="F1624" s="149"/>
      <c r="G1624" s="150"/>
      <c r="T1624" s="82">
        <v>2021</v>
      </c>
      <c r="U1624" s="68" t="s">
        <v>42</v>
      </c>
      <c r="V1624" s="74" t="s">
        <v>919</v>
      </c>
      <c r="W1624" s="38">
        <v>117</v>
      </c>
      <c r="X1624" s="38">
        <v>27</v>
      </c>
      <c r="Y1624" s="179">
        <v>23.076923076923102</v>
      </c>
    </row>
    <row r="1625" spans="2:25" x14ac:dyDescent="0.25">
      <c r="B1625" s="82"/>
      <c r="C1625" s="68"/>
      <c r="D1625" s="61"/>
      <c r="E1625" s="148"/>
      <c r="F1625" s="149"/>
      <c r="G1625" s="150"/>
      <c r="T1625" s="82">
        <v>2021</v>
      </c>
      <c r="U1625" s="68" t="s">
        <v>30</v>
      </c>
      <c r="V1625" s="74" t="s">
        <v>118</v>
      </c>
      <c r="W1625" s="38">
        <v>43</v>
      </c>
      <c r="X1625" s="38">
        <v>16</v>
      </c>
      <c r="Y1625" s="179">
        <v>37.209302325581397</v>
      </c>
    </row>
    <row r="1626" spans="2:25" x14ac:dyDescent="0.25">
      <c r="B1626" s="82"/>
      <c r="C1626" s="68"/>
      <c r="D1626" s="61"/>
      <c r="E1626" s="148"/>
      <c r="F1626" s="149"/>
      <c r="G1626" s="150"/>
      <c r="T1626" s="82">
        <v>2021</v>
      </c>
      <c r="U1626" s="68" t="s">
        <v>30</v>
      </c>
      <c r="V1626" s="74" t="s">
        <v>919</v>
      </c>
      <c r="W1626" s="38">
        <v>90</v>
      </c>
      <c r="X1626" s="38">
        <v>13</v>
      </c>
      <c r="Y1626" s="179">
        <v>14.4444444444444</v>
      </c>
    </row>
    <row r="1627" spans="2:25" x14ac:dyDescent="0.25">
      <c r="B1627" s="82"/>
      <c r="C1627" s="68"/>
      <c r="D1627" s="61"/>
      <c r="E1627" s="148"/>
      <c r="F1627" s="149"/>
      <c r="G1627" s="150"/>
      <c r="T1627" s="82">
        <v>2021</v>
      </c>
      <c r="U1627" s="68" t="s">
        <v>59</v>
      </c>
      <c r="V1627" s="74" t="s">
        <v>118</v>
      </c>
      <c r="W1627" s="38">
        <v>100</v>
      </c>
      <c r="X1627" s="38">
        <v>22</v>
      </c>
      <c r="Y1627" s="179">
        <v>22</v>
      </c>
    </row>
    <row r="1628" spans="2:25" x14ac:dyDescent="0.25">
      <c r="B1628" s="82"/>
      <c r="C1628" s="68"/>
      <c r="D1628" s="61"/>
      <c r="E1628" s="148"/>
      <c r="F1628" s="149"/>
      <c r="G1628" s="150"/>
      <c r="T1628" s="82">
        <v>2021</v>
      </c>
      <c r="U1628" s="68" t="s">
        <v>59</v>
      </c>
      <c r="V1628" s="74" t="s">
        <v>919</v>
      </c>
      <c r="W1628" s="38">
        <v>113</v>
      </c>
      <c r="X1628" s="38">
        <v>11</v>
      </c>
      <c r="Y1628" s="179">
        <v>9.7345132743362903</v>
      </c>
    </row>
    <row r="1629" spans="2:25" x14ac:dyDescent="0.25">
      <c r="B1629" s="82"/>
      <c r="C1629" s="68"/>
      <c r="D1629" s="61"/>
      <c r="E1629" s="148"/>
      <c r="F1629" s="149"/>
      <c r="G1629" s="150"/>
      <c r="T1629" s="82">
        <v>2021</v>
      </c>
      <c r="U1629" s="68" t="s">
        <v>70</v>
      </c>
      <c r="V1629" s="74" t="s">
        <v>118</v>
      </c>
      <c r="W1629" s="38">
        <v>128</v>
      </c>
      <c r="X1629" s="38">
        <v>38</v>
      </c>
      <c r="Y1629" s="179">
        <v>29.6875</v>
      </c>
    </row>
    <row r="1630" spans="2:25" x14ac:dyDescent="0.25">
      <c r="B1630" s="82"/>
      <c r="C1630" s="68"/>
      <c r="D1630" s="61"/>
      <c r="E1630" s="148"/>
      <c r="F1630" s="149"/>
      <c r="G1630" s="150"/>
      <c r="T1630" s="82">
        <v>2021</v>
      </c>
      <c r="U1630" s="68" t="s">
        <v>70</v>
      </c>
      <c r="V1630" s="74" t="s">
        <v>919</v>
      </c>
      <c r="W1630" s="38">
        <v>217</v>
      </c>
      <c r="X1630" s="38">
        <v>35</v>
      </c>
      <c r="Y1630" s="179">
        <v>16.129032258064498</v>
      </c>
    </row>
    <row r="1631" spans="2:25" x14ac:dyDescent="0.25">
      <c r="B1631" s="82"/>
      <c r="C1631" s="68"/>
      <c r="D1631" s="61"/>
      <c r="E1631" s="148"/>
      <c r="F1631" s="149"/>
      <c r="G1631" s="150"/>
      <c r="T1631" s="82">
        <v>2021</v>
      </c>
      <c r="U1631" s="68" t="s">
        <v>91</v>
      </c>
      <c r="V1631" s="74" t="s">
        <v>118</v>
      </c>
      <c r="W1631" s="38">
        <v>106</v>
      </c>
      <c r="X1631" s="38">
        <v>23</v>
      </c>
      <c r="Y1631" s="179">
        <v>21.698113207547198</v>
      </c>
    </row>
    <row r="1632" spans="2:25" x14ac:dyDescent="0.25">
      <c r="B1632" s="82"/>
      <c r="C1632" s="68"/>
      <c r="D1632" s="61"/>
      <c r="E1632" s="148"/>
      <c r="F1632" s="149"/>
      <c r="G1632" s="150"/>
      <c r="T1632" s="82">
        <v>2021</v>
      </c>
      <c r="U1632" s="68" t="s">
        <v>91</v>
      </c>
      <c r="V1632" s="74" t="s">
        <v>919</v>
      </c>
      <c r="W1632" s="38">
        <v>127</v>
      </c>
      <c r="X1632" s="38">
        <v>12</v>
      </c>
      <c r="Y1632" s="179">
        <v>9.4488188976377998</v>
      </c>
    </row>
    <row r="1633" spans="2:25" x14ac:dyDescent="0.25">
      <c r="B1633" s="82"/>
      <c r="C1633" s="68"/>
      <c r="D1633" s="61"/>
      <c r="E1633" s="148"/>
      <c r="F1633" s="149"/>
      <c r="G1633" s="150"/>
      <c r="T1633" s="82">
        <v>2021</v>
      </c>
      <c r="U1633" s="68" t="s">
        <v>92</v>
      </c>
      <c r="V1633" s="74" t="s">
        <v>118</v>
      </c>
      <c r="W1633" s="38">
        <v>279</v>
      </c>
      <c r="X1633" s="38">
        <v>56</v>
      </c>
      <c r="Y1633" s="179">
        <v>20.0716845878136</v>
      </c>
    </row>
    <row r="1634" spans="2:25" x14ac:dyDescent="0.25">
      <c r="B1634" s="82"/>
      <c r="C1634" s="68"/>
      <c r="D1634" s="61"/>
      <c r="E1634" s="148"/>
      <c r="F1634" s="149"/>
      <c r="G1634" s="150"/>
      <c r="T1634" s="82">
        <v>2021</v>
      </c>
      <c r="U1634" s="68" t="s">
        <v>92</v>
      </c>
      <c r="V1634" s="74" t="s">
        <v>919</v>
      </c>
      <c r="W1634" s="38">
        <v>471</v>
      </c>
      <c r="X1634" s="38">
        <v>51</v>
      </c>
      <c r="Y1634" s="179">
        <v>10.828025477707</v>
      </c>
    </row>
    <row r="1635" spans="2:25" x14ac:dyDescent="0.25">
      <c r="B1635" s="82"/>
      <c r="C1635" s="68"/>
      <c r="D1635" s="61"/>
      <c r="E1635" s="148"/>
      <c r="F1635" s="149"/>
      <c r="G1635" s="150"/>
      <c r="T1635" s="82">
        <v>2021</v>
      </c>
      <c r="U1635" s="68" t="s">
        <v>31</v>
      </c>
      <c r="V1635" s="74" t="s">
        <v>118</v>
      </c>
      <c r="W1635" s="38">
        <v>1229</v>
      </c>
      <c r="X1635" s="38">
        <v>299</v>
      </c>
      <c r="Y1635" s="179">
        <v>24.328722538649298</v>
      </c>
    </row>
    <row r="1636" spans="2:25" x14ac:dyDescent="0.25">
      <c r="B1636" s="82"/>
      <c r="C1636" s="68"/>
      <c r="D1636" s="61"/>
      <c r="E1636" s="148"/>
      <c r="F1636" s="149"/>
      <c r="G1636" s="150"/>
      <c r="T1636" s="82">
        <v>2021</v>
      </c>
      <c r="U1636" s="68" t="s">
        <v>31</v>
      </c>
      <c r="V1636" s="74" t="s">
        <v>919</v>
      </c>
      <c r="W1636" s="38">
        <v>1396</v>
      </c>
      <c r="X1636" s="38">
        <v>171</v>
      </c>
      <c r="Y1636" s="179">
        <v>12.2492836676218</v>
      </c>
    </row>
    <row r="1637" spans="2:25" x14ac:dyDescent="0.25">
      <c r="B1637" s="82"/>
      <c r="C1637" s="68"/>
      <c r="D1637" s="61"/>
      <c r="E1637" s="148"/>
      <c r="F1637" s="149"/>
      <c r="G1637" s="150"/>
      <c r="T1637" s="82">
        <v>2021</v>
      </c>
      <c r="U1637" s="68" t="s">
        <v>71</v>
      </c>
      <c r="V1637" s="74" t="s">
        <v>118</v>
      </c>
      <c r="W1637" s="38">
        <v>150</v>
      </c>
      <c r="X1637" s="38">
        <v>32</v>
      </c>
      <c r="Y1637" s="179">
        <v>21.3333333333333</v>
      </c>
    </row>
    <row r="1638" spans="2:25" x14ac:dyDescent="0.25">
      <c r="B1638" s="82"/>
      <c r="C1638" s="68"/>
      <c r="D1638" s="61"/>
      <c r="E1638" s="148"/>
      <c r="F1638" s="149"/>
      <c r="G1638" s="150"/>
      <c r="T1638" s="82">
        <v>2021</v>
      </c>
      <c r="U1638" s="68" t="s">
        <v>71</v>
      </c>
      <c r="V1638" s="74" t="s">
        <v>919</v>
      </c>
      <c r="W1638" s="38">
        <v>244</v>
      </c>
      <c r="X1638" s="38">
        <v>19</v>
      </c>
      <c r="Y1638" s="179">
        <v>7.7868852459016402</v>
      </c>
    </row>
    <row r="1639" spans="2:25" x14ac:dyDescent="0.25">
      <c r="B1639" s="82"/>
      <c r="C1639" s="68"/>
      <c r="D1639" s="61"/>
      <c r="E1639" s="148"/>
      <c r="F1639" s="149"/>
      <c r="G1639" s="150"/>
      <c r="T1639" s="82">
        <v>2021</v>
      </c>
      <c r="U1639" s="68" t="s">
        <v>93</v>
      </c>
      <c r="V1639" s="74" t="s">
        <v>118</v>
      </c>
      <c r="W1639" s="38">
        <v>98</v>
      </c>
      <c r="X1639" s="38">
        <v>26</v>
      </c>
      <c r="Y1639" s="179">
        <v>26.530612244897998</v>
      </c>
    </row>
    <row r="1640" spans="2:25" x14ac:dyDescent="0.25">
      <c r="B1640" s="82"/>
      <c r="C1640" s="68"/>
      <c r="D1640" s="61"/>
      <c r="E1640" s="148"/>
      <c r="F1640" s="149"/>
      <c r="G1640" s="150"/>
      <c r="T1640" s="82">
        <v>2021</v>
      </c>
      <c r="U1640" s="68" t="s">
        <v>93</v>
      </c>
      <c r="V1640" s="74" t="s">
        <v>919</v>
      </c>
      <c r="W1640" s="38">
        <v>101</v>
      </c>
      <c r="X1640" s="38">
        <v>9</v>
      </c>
      <c r="Y1640" s="179">
        <v>8.9108910891089099</v>
      </c>
    </row>
    <row r="1641" spans="2:25" x14ac:dyDescent="0.25">
      <c r="B1641" s="82"/>
      <c r="C1641" s="68"/>
      <c r="D1641" s="61"/>
      <c r="E1641" s="148"/>
      <c r="F1641" s="149"/>
      <c r="G1641" s="150"/>
      <c r="T1641" s="82">
        <v>2021</v>
      </c>
      <c r="U1641" s="68" t="s">
        <v>72</v>
      </c>
      <c r="V1641" s="74" t="s">
        <v>118</v>
      </c>
      <c r="W1641" s="38">
        <v>80</v>
      </c>
      <c r="X1641" s="38">
        <v>16</v>
      </c>
      <c r="Y1641" s="179">
        <v>20</v>
      </c>
    </row>
    <row r="1642" spans="2:25" x14ac:dyDescent="0.25">
      <c r="B1642" s="82"/>
      <c r="C1642" s="68"/>
      <c r="D1642" s="61"/>
      <c r="E1642" s="148"/>
      <c r="F1642" s="149"/>
      <c r="G1642" s="150"/>
      <c r="T1642" s="82">
        <v>2021</v>
      </c>
      <c r="U1642" s="68" t="s">
        <v>72</v>
      </c>
      <c r="V1642" s="74" t="s">
        <v>919</v>
      </c>
      <c r="W1642" s="38">
        <v>121</v>
      </c>
      <c r="X1642" s="38">
        <v>10</v>
      </c>
      <c r="Y1642" s="179">
        <v>8.2644628099173598</v>
      </c>
    </row>
    <row r="1643" spans="2:25" x14ac:dyDescent="0.25">
      <c r="B1643" s="82"/>
      <c r="C1643" s="68"/>
      <c r="D1643" s="61"/>
      <c r="E1643" s="148"/>
      <c r="F1643" s="149"/>
      <c r="G1643" s="150"/>
      <c r="T1643" s="82">
        <v>2021</v>
      </c>
      <c r="U1643" s="68" t="s">
        <v>43</v>
      </c>
      <c r="V1643" s="74" t="s">
        <v>118</v>
      </c>
      <c r="W1643" s="38">
        <v>65</v>
      </c>
      <c r="X1643" s="38">
        <v>24</v>
      </c>
      <c r="Y1643" s="179">
        <v>36.923076923076898</v>
      </c>
    </row>
    <row r="1644" spans="2:25" x14ac:dyDescent="0.25">
      <c r="B1644" s="82"/>
      <c r="C1644" s="68"/>
      <c r="D1644" s="61"/>
      <c r="E1644" s="148"/>
      <c r="F1644" s="149"/>
      <c r="G1644" s="150"/>
      <c r="T1644" s="82">
        <v>2021</v>
      </c>
      <c r="U1644" s="68" t="s">
        <v>43</v>
      </c>
      <c r="V1644" s="74" t="s">
        <v>919</v>
      </c>
      <c r="W1644" s="38">
        <v>57</v>
      </c>
      <c r="X1644" s="38">
        <v>10</v>
      </c>
      <c r="Y1644" s="179">
        <v>17.543859649122801</v>
      </c>
    </row>
    <row r="1645" spans="2:25" x14ac:dyDescent="0.25">
      <c r="B1645" s="82"/>
      <c r="C1645" s="68"/>
      <c r="D1645" s="61"/>
      <c r="E1645" s="148"/>
      <c r="F1645" s="149"/>
      <c r="G1645" s="150"/>
      <c r="T1645" s="82">
        <v>2021</v>
      </c>
      <c r="U1645" s="68" t="s">
        <v>73</v>
      </c>
      <c r="V1645" s="74" t="s">
        <v>118</v>
      </c>
      <c r="W1645" s="38">
        <v>146</v>
      </c>
      <c r="X1645" s="38">
        <v>39</v>
      </c>
      <c r="Y1645" s="179">
        <v>26.712328767123299</v>
      </c>
    </row>
    <row r="1646" spans="2:25" x14ac:dyDescent="0.25">
      <c r="B1646" s="82"/>
      <c r="C1646" s="68"/>
      <c r="D1646" s="61"/>
      <c r="E1646" s="148"/>
      <c r="F1646" s="149"/>
      <c r="G1646" s="150"/>
      <c r="T1646" s="82">
        <v>2021</v>
      </c>
      <c r="U1646" s="68" t="s">
        <v>73</v>
      </c>
      <c r="V1646" s="74" t="s">
        <v>919</v>
      </c>
      <c r="W1646" s="38">
        <v>167</v>
      </c>
      <c r="X1646" s="38">
        <v>26</v>
      </c>
      <c r="Y1646" s="179">
        <v>15.568862275449099</v>
      </c>
    </row>
    <row r="1647" spans="2:25" x14ac:dyDescent="0.25">
      <c r="B1647" s="82"/>
      <c r="C1647" s="68"/>
      <c r="D1647" s="61"/>
      <c r="E1647" s="148"/>
      <c r="F1647" s="149"/>
      <c r="G1647" s="150"/>
      <c r="T1647" s="82">
        <v>2021</v>
      </c>
      <c r="U1647" s="68" t="s">
        <v>32</v>
      </c>
      <c r="V1647" s="74" t="s">
        <v>118</v>
      </c>
      <c r="W1647" s="38">
        <v>197</v>
      </c>
      <c r="X1647" s="38">
        <v>35</v>
      </c>
      <c r="Y1647" s="179">
        <v>17.7664974619289</v>
      </c>
    </row>
    <row r="1648" spans="2:25" x14ac:dyDescent="0.25">
      <c r="B1648" s="82"/>
      <c r="C1648" s="68"/>
      <c r="D1648" s="61"/>
      <c r="E1648" s="148"/>
      <c r="F1648" s="149"/>
      <c r="G1648" s="150"/>
      <c r="T1648" s="82">
        <v>2021</v>
      </c>
      <c r="U1648" s="68" t="s">
        <v>32</v>
      </c>
      <c r="V1648" s="74" t="s">
        <v>919</v>
      </c>
      <c r="W1648" s="38">
        <v>222</v>
      </c>
      <c r="X1648" s="38">
        <v>26</v>
      </c>
      <c r="Y1648" s="179">
        <v>11.7117117117117</v>
      </c>
    </row>
    <row r="1649" spans="2:25" x14ac:dyDescent="0.25">
      <c r="B1649" s="82"/>
      <c r="C1649" s="68"/>
      <c r="D1649" s="61"/>
      <c r="E1649" s="148"/>
      <c r="F1649" s="149"/>
      <c r="G1649" s="150"/>
      <c r="T1649" s="82">
        <v>2021</v>
      </c>
      <c r="U1649" s="68" t="s">
        <v>61</v>
      </c>
      <c r="V1649" s="74" t="s">
        <v>118</v>
      </c>
      <c r="W1649" s="38">
        <v>108</v>
      </c>
      <c r="X1649" s="38">
        <v>13</v>
      </c>
      <c r="Y1649" s="179">
        <v>12.037037037037001</v>
      </c>
    </row>
    <row r="1650" spans="2:25" x14ac:dyDescent="0.25">
      <c r="B1650" s="82"/>
      <c r="C1650" s="68"/>
      <c r="D1650" s="61"/>
      <c r="E1650" s="148"/>
      <c r="F1650" s="149"/>
      <c r="G1650" s="150"/>
      <c r="T1650" s="82">
        <v>2021</v>
      </c>
      <c r="U1650" s="68" t="s">
        <v>61</v>
      </c>
      <c r="V1650" s="74" t="s">
        <v>919</v>
      </c>
      <c r="W1650" s="38">
        <v>136</v>
      </c>
      <c r="X1650" s="38">
        <v>18</v>
      </c>
      <c r="Y1650" s="179">
        <v>13.235294117647101</v>
      </c>
    </row>
    <row r="1651" spans="2:25" x14ac:dyDescent="0.25">
      <c r="B1651" s="82"/>
      <c r="C1651" s="68"/>
      <c r="D1651" s="61"/>
      <c r="E1651" s="148"/>
      <c r="F1651" s="149"/>
      <c r="G1651" s="150"/>
      <c r="T1651" s="82">
        <v>2021</v>
      </c>
      <c r="U1651" s="68" t="s">
        <v>94</v>
      </c>
      <c r="V1651" s="74" t="s">
        <v>118</v>
      </c>
      <c r="W1651" s="38">
        <v>125</v>
      </c>
      <c r="X1651" s="38">
        <v>27</v>
      </c>
      <c r="Y1651" s="179">
        <v>21.6</v>
      </c>
    </row>
    <row r="1652" spans="2:25" x14ac:dyDescent="0.25">
      <c r="B1652" s="82"/>
      <c r="C1652" s="68"/>
      <c r="D1652" s="61"/>
      <c r="E1652" s="148"/>
      <c r="F1652" s="149"/>
      <c r="G1652" s="150"/>
      <c r="T1652" s="82">
        <v>2021</v>
      </c>
      <c r="U1652" s="68" t="s">
        <v>94</v>
      </c>
      <c r="V1652" s="74" t="s">
        <v>919</v>
      </c>
      <c r="W1652" s="38">
        <v>221</v>
      </c>
      <c r="X1652" s="38">
        <v>26</v>
      </c>
      <c r="Y1652" s="179">
        <v>11.764705882352899</v>
      </c>
    </row>
    <row r="1653" spans="2:25" x14ac:dyDescent="0.25">
      <c r="B1653" s="82"/>
      <c r="C1653" s="68"/>
      <c r="D1653" s="61"/>
      <c r="E1653" s="148"/>
      <c r="F1653" s="149"/>
      <c r="G1653" s="150"/>
      <c r="T1653" s="82">
        <v>2021</v>
      </c>
      <c r="U1653" s="68" t="s">
        <v>62</v>
      </c>
      <c r="V1653" s="74" t="s">
        <v>118</v>
      </c>
      <c r="W1653" s="38">
        <v>78</v>
      </c>
      <c r="X1653" s="38">
        <v>11</v>
      </c>
      <c r="Y1653" s="179">
        <v>14.1025641025641</v>
      </c>
    </row>
    <row r="1654" spans="2:25" x14ac:dyDescent="0.25">
      <c r="B1654" s="82"/>
      <c r="C1654" s="68"/>
      <c r="D1654" s="61"/>
      <c r="E1654" s="148"/>
      <c r="F1654" s="149"/>
      <c r="G1654" s="150"/>
      <c r="T1654" s="82">
        <v>2021</v>
      </c>
      <c r="U1654" s="68" t="s">
        <v>62</v>
      </c>
      <c r="V1654" s="74" t="s">
        <v>919</v>
      </c>
      <c r="W1654" s="38">
        <v>67</v>
      </c>
      <c r="X1654" s="38">
        <v>12</v>
      </c>
      <c r="Y1654" s="179">
        <v>17.910447761194</v>
      </c>
    </row>
    <row r="1655" spans="2:25" x14ac:dyDescent="0.25">
      <c r="B1655" s="82"/>
      <c r="C1655" s="68"/>
      <c r="D1655" s="61"/>
      <c r="E1655" s="148"/>
      <c r="F1655" s="149"/>
      <c r="G1655" s="150"/>
      <c r="T1655" s="82">
        <v>2021</v>
      </c>
      <c r="U1655" s="68" t="s">
        <v>44</v>
      </c>
      <c r="V1655" s="74" t="s">
        <v>118</v>
      </c>
      <c r="W1655" s="38">
        <v>102</v>
      </c>
      <c r="X1655" s="38">
        <v>34</v>
      </c>
      <c r="Y1655" s="179">
        <v>33.3333333333333</v>
      </c>
    </row>
    <row r="1656" spans="2:25" x14ac:dyDescent="0.25">
      <c r="B1656" s="82"/>
      <c r="C1656" s="68"/>
      <c r="D1656" s="61"/>
      <c r="E1656" s="148"/>
      <c r="F1656" s="149"/>
      <c r="G1656" s="150"/>
      <c r="T1656" s="82">
        <v>2021</v>
      </c>
      <c r="U1656" s="68" t="s">
        <v>44</v>
      </c>
      <c r="V1656" s="74" t="s">
        <v>919</v>
      </c>
      <c r="W1656" s="38">
        <v>124</v>
      </c>
      <c r="X1656" s="38">
        <v>17</v>
      </c>
      <c r="Y1656" s="179">
        <v>13.709677419354801</v>
      </c>
    </row>
    <row r="1657" spans="2:25" x14ac:dyDescent="0.25">
      <c r="B1657" s="82"/>
      <c r="C1657" s="68"/>
      <c r="D1657" s="61"/>
      <c r="E1657" s="148"/>
      <c r="F1657" s="149"/>
      <c r="G1657" s="150"/>
      <c r="T1657" s="82">
        <v>2021</v>
      </c>
      <c r="U1657" s="68" t="s">
        <v>95</v>
      </c>
      <c r="V1657" s="74" t="s">
        <v>118</v>
      </c>
      <c r="W1657" s="38">
        <v>91</v>
      </c>
      <c r="X1657" s="38">
        <v>25</v>
      </c>
      <c r="Y1657" s="179">
        <v>27.472527472527499</v>
      </c>
    </row>
    <row r="1658" spans="2:25" x14ac:dyDescent="0.25">
      <c r="B1658" s="82"/>
      <c r="C1658" s="68"/>
      <c r="D1658" s="61"/>
      <c r="E1658" s="148"/>
      <c r="F1658" s="149"/>
      <c r="G1658" s="150"/>
      <c r="T1658" s="82">
        <v>2021</v>
      </c>
      <c r="U1658" s="68" t="s">
        <v>95</v>
      </c>
      <c r="V1658" s="74" t="s">
        <v>919</v>
      </c>
      <c r="W1658" s="38">
        <v>148</v>
      </c>
      <c r="X1658" s="38">
        <v>15</v>
      </c>
      <c r="Y1658" s="179">
        <v>10.1351351351351</v>
      </c>
    </row>
    <row r="1659" spans="2:25" x14ac:dyDescent="0.25">
      <c r="B1659" s="82"/>
      <c r="C1659" s="68"/>
      <c r="D1659" s="61"/>
      <c r="E1659" s="148"/>
      <c r="F1659" s="149"/>
      <c r="G1659" s="150"/>
      <c r="T1659" s="82">
        <v>2021</v>
      </c>
      <c r="U1659" s="68" t="s">
        <v>96</v>
      </c>
      <c r="V1659" s="74" t="s">
        <v>118</v>
      </c>
      <c r="W1659" s="38">
        <v>81</v>
      </c>
      <c r="X1659" s="38">
        <v>13</v>
      </c>
      <c r="Y1659" s="179">
        <v>16.049382716049401</v>
      </c>
    </row>
    <row r="1660" spans="2:25" x14ac:dyDescent="0.25">
      <c r="B1660" s="82"/>
      <c r="C1660" s="68"/>
      <c r="D1660" s="61"/>
      <c r="E1660" s="148"/>
      <c r="F1660" s="149"/>
      <c r="G1660" s="150"/>
      <c r="T1660" s="82">
        <v>2021</v>
      </c>
      <c r="U1660" s="68" t="s">
        <v>96</v>
      </c>
      <c r="V1660" s="74" t="s">
        <v>919</v>
      </c>
      <c r="W1660" s="38">
        <v>216</v>
      </c>
      <c r="X1660" s="38">
        <v>32</v>
      </c>
      <c r="Y1660" s="179">
        <v>14.814814814814801</v>
      </c>
    </row>
    <row r="1661" spans="2:25" x14ac:dyDescent="0.25">
      <c r="B1661" s="82"/>
      <c r="C1661" s="68"/>
      <c r="D1661" s="61"/>
      <c r="E1661" s="148"/>
      <c r="F1661" s="149"/>
      <c r="G1661" s="150"/>
      <c r="T1661" s="82">
        <v>2021</v>
      </c>
      <c r="U1661" s="68" t="s">
        <v>74</v>
      </c>
      <c r="V1661" s="74" t="s">
        <v>118</v>
      </c>
      <c r="W1661" s="38">
        <v>209</v>
      </c>
      <c r="X1661" s="38">
        <v>45</v>
      </c>
      <c r="Y1661" s="179">
        <v>21.5311004784689</v>
      </c>
    </row>
    <row r="1662" spans="2:25" x14ac:dyDescent="0.25">
      <c r="B1662" s="82"/>
      <c r="C1662" s="68"/>
      <c r="D1662" s="61"/>
      <c r="E1662" s="148"/>
      <c r="F1662" s="149"/>
      <c r="G1662" s="150"/>
      <c r="T1662" s="82">
        <v>2021</v>
      </c>
      <c r="U1662" s="68" t="s">
        <v>74</v>
      </c>
      <c r="V1662" s="74" t="s">
        <v>919</v>
      </c>
      <c r="W1662" s="38">
        <v>258</v>
      </c>
      <c r="X1662" s="38">
        <v>30</v>
      </c>
      <c r="Y1662" s="179">
        <v>11.6279069767442</v>
      </c>
    </row>
    <row r="1663" spans="2:25" x14ac:dyDescent="0.25">
      <c r="B1663" s="82"/>
      <c r="C1663" s="68"/>
      <c r="D1663" s="61"/>
      <c r="E1663" s="148"/>
      <c r="F1663" s="149"/>
      <c r="G1663" s="150"/>
      <c r="T1663" s="82">
        <v>2021</v>
      </c>
      <c r="U1663" s="68" t="s">
        <v>45</v>
      </c>
      <c r="V1663" s="74" t="s">
        <v>118</v>
      </c>
      <c r="W1663" s="38">
        <v>77</v>
      </c>
      <c r="X1663" s="38">
        <v>20</v>
      </c>
      <c r="Y1663" s="179">
        <v>25.974025974025999</v>
      </c>
    </row>
    <row r="1664" spans="2:25" x14ac:dyDescent="0.25">
      <c r="B1664" s="82"/>
      <c r="C1664" s="68"/>
      <c r="D1664" s="61"/>
      <c r="E1664" s="148"/>
      <c r="F1664" s="149"/>
      <c r="G1664" s="150"/>
      <c r="T1664" s="82">
        <v>2021</v>
      </c>
      <c r="U1664" s="68" t="s">
        <v>45</v>
      </c>
      <c r="V1664" s="74" t="s">
        <v>919</v>
      </c>
      <c r="W1664" s="38">
        <v>44</v>
      </c>
      <c r="X1664" s="38" t="s">
        <v>137</v>
      </c>
      <c r="Y1664" s="179" t="s">
        <v>137</v>
      </c>
    </row>
    <row r="1665" spans="2:25" x14ac:dyDescent="0.25">
      <c r="B1665" s="82"/>
      <c r="C1665" s="68"/>
      <c r="D1665" s="61"/>
      <c r="E1665" s="148"/>
      <c r="F1665" s="149"/>
      <c r="G1665" s="150"/>
      <c r="T1665" s="82">
        <v>2021</v>
      </c>
      <c r="U1665" s="68" t="s">
        <v>97</v>
      </c>
      <c r="V1665" s="74" t="s">
        <v>118</v>
      </c>
      <c r="W1665" s="38">
        <v>606</v>
      </c>
      <c r="X1665" s="38">
        <v>153</v>
      </c>
      <c r="Y1665" s="179">
        <v>25.2475247524753</v>
      </c>
    </row>
    <row r="1666" spans="2:25" x14ac:dyDescent="0.25">
      <c r="B1666" s="82"/>
      <c r="C1666" s="68"/>
      <c r="D1666" s="61"/>
      <c r="E1666" s="148"/>
      <c r="F1666" s="149"/>
      <c r="G1666" s="150"/>
      <c r="T1666" s="82">
        <v>2021</v>
      </c>
      <c r="U1666" s="68" t="s">
        <v>97</v>
      </c>
      <c r="V1666" s="74" t="s">
        <v>919</v>
      </c>
      <c r="W1666" s="38">
        <v>932</v>
      </c>
      <c r="X1666" s="38">
        <v>116</v>
      </c>
      <c r="Y1666" s="179">
        <v>12.446351931330501</v>
      </c>
    </row>
    <row r="1667" spans="2:25" x14ac:dyDescent="0.25">
      <c r="B1667" s="82"/>
      <c r="C1667" s="68"/>
      <c r="D1667" s="61"/>
      <c r="E1667" s="148"/>
      <c r="F1667" s="149"/>
      <c r="G1667" s="150"/>
      <c r="T1667" s="82">
        <v>2021</v>
      </c>
      <c r="U1667" s="68" t="s">
        <v>75</v>
      </c>
      <c r="V1667" s="74" t="s">
        <v>118</v>
      </c>
      <c r="W1667" s="38">
        <v>102</v>
      </c>
      <c r="X1667" s="38">
        <v>24</v>
      </c>
      <c r="Y1667" s="179">
        <v>23.529411764705898</v>
      </c>
    </row>
    <row r="1668" spans="2:25" x14ac:dyDescent="0.25">
      <c r="B1668" s="82"/>
      <c r="C1668" s="68"/>
      <c r="D1668" s="61"/>
      <c r="E1668" s="148"/>
      <c r="F1668" s="149"/>
      <c r="G1668" s="150"/>
      <c r="T1668" s="82">
        <v>2021</v>
      </c>
      <c r="U1668" s="68" t="s">
        <v>75</v>
      </c>
      <c r="V1668" s="74" t="s">
        <v>919</v>
      </c>
      <c r="W1668" s="38">
        <v>156</v>
      </c>
      <c r="X1668" s="38">
        <v>13</v>
      </c>
      <c r="Y1668" s="179">
        <v>8.3333333333333304</v>
      </c>
    </row>
    <row r="1669" spans="2:25" x14ac:dyDescent="0.25">
      <c r="B1669" s="82"/>
      <c r="C1669" s="68"/>
      <c r="D1669" s="61"/>
      <c r="E1669" s="148"/>
      <c r="F1669" s="149"/>
      <c r="G1669" s="150"/>
      <c r="T1669" s="82">
        <v>2021</v>
      </c>
      <c r="U1669" s="68" t="s">
        <v>46</v>
      </c>
      <c r="V1669" s="74" t="s">
        <v>118</v>
      </c>
      <c r="W1669" s="38">
        <v>303</v>
      </c>
      <c r="X1669" s="38">
        <v>74</v>
      </c>
      <c r="Y1669" s="179">
        <v>24.422442244224399</v>
      </c>
    </row>
    <row r="1670" spans="2:25" x14ac:dyDescent="0.25">
      <c r="B1670" s="82"/>
      <c r="C1670" s="68"/>
      <c r="D1670" s="61"/>
      <c r="E1670" s="148"/>
      <c r="F1670" s="149"/>
      <c r="G1670" s="150"/>
      <c r="T1670" s="82">
        <v>2021</v>
      </c>
      <c r="U1670" s="68" t="s">
        <v>46</v>
      </c>
      <c r="V1670" s="74" t="s">
        <v>919</v>
      </c>
      <c r="W1670" s="38">
        <v>310</v>
      </c>
      <c r="X1670" s="38">
        <v>51</v>
      </c>
      <c r="Y1670" s="179">
        <v>16.451612903225801</v>
      </c>
    </row>
    <row r="1671" spans="2:25" x14ac:dyDescent="0.25">
      <c r="B1671" s="82"/>
      <c r="C1671" s="68"/>
      <c r="D1671" s="61"/>
      <c r="E1671" s="148"/>
      <c r="F1671" s="149"/>
      <c r="G1671" s="150"/>
      <c r="T1671" s="82">
        <v>2021</v>
      </c>
      <c r="U1671" s="68" t="s">
        <v>63</v>
      </c>
      <c r="V1671" s="74" t="s">
        <v>118</v>
      </c>
      <c r="W1671" s="38">
        <v>87</v>
      </c>
      <c r="X1671" s="38">
        <v>21</v>
      </c>
      <c r="Y1671" s="179">
        <v>24.137931034482801</v>
      </c>
    </row>
    <row r="1672" spans="2:25" x14ac:dyDescent="0.25">
      <c r="B1672" s="82"/>
      <c r="C1672" s="68"/>
      <c r="D1672" s="61"/>
      <c r="E1672" s="148"/>
      <c r="F1672" s="149"/>
      <c r="G1672" s="150"/>
      <c r="T1672" s="82">
        <v>2021</v>
      </c>
      <c r="U1672" s="68" t="s">
        <v>63</v>
      </c>
      <c r="V1672" s="74" t="s">
        <v>919</v>
      </c>
      <c r="W1672" s="38">
        <v>79</v>
      </c>
      <c r="X1672" s="38">
        <v>9</v>
      </c>
      <c r="Y1672" s="179">
        <v>11.3924050632911</v>
      </c>
    </row>
    <row r="1673" spans="2:25" x14ac:dyDescent="0.25">
      <c r="B1673" s="82"/>
      <c r="C1673" s="68"/>
      <c r="D1673" s="61"/>
      <c r="E1673" s="148"/>
      <c r="F1673" s="149"/>
      <c r="G1673" s="150"/>
      <c r="T1673" s="82">
        <v>2021</v>
      </c>
      <c r="U1673" s="68" t="s">
        <v>47</v>
      </c>
      <c r="V1673" s="74" t="s">
        <v>118</v>
      </c>
      <c r="W1673" s="38">
        <v>168</v>
      </c>
      <c r="X1673" s="38">
        <v>44</v>
      </c>
      <c r="Y1673" s="179">
        <v>26.1904761904762</v>
      </c>
    </row>
    <row r="1674" spans="2:25" x14ac:dyDescent="0.25">
      <c r="B1674" s="82"/>
      <c r="C1674" s="68"/>
      <c r="D1674" s="61"/>
      <c r="E1674" s="148"/>
      <c r="F1674" s="149"/>
      <c r="G1674" s="150"/>
      <c r="T1674" s="82">
        <v>2021</v>
      </c>
      <c r="U1674" s="68" t="s">
        <v>47</v>
      </c>
      <c r="V1674" s="74" t="s">
        <v>919</v>
      </c>
      <c r="W1674" s="38">
        <v>168</v>
      </c>
      <c r="X1674" s="38">
        <v>33</v>
      </c>
      <c r="Y1674" s="179">
        <v>19.6428571428571</v>
      </c>
    </row>
    <row r="1675" spans="2:25" x14ac:dyDescent="0.25">
      <c r="B1675" s="82"/>
      <c r="C1675" s="68"/>
      <c r="D1675" s="61"/>
      <c r="E1675" s="148"/>
      <c r="F1675" s="149"/>
      <c r="G1675" s="150"/>
      <c r="T1675" s="82">
        <v>2021</v>
      </c>
      <c r="U1675" s="68" t="s">
        <v>76</v>
      </c>
      <c r="V1675" s="74" t="s">
        <v>118</v>
      </c>
      <c r="W1675" s="38">
        <v>83</v>
      </c>
      <c r="X1675" s="38">
        <v>35</v>
      </c>
      <c r="Y1675" s="179">
        <v>42.168674698795201</v>
      </c>
    </row>
    <row r="1676" spans="2:25" x14ac:dyDescent="0.25">
      <c r="B1676" s="82"/>
      <c r="C1676" s="68"/>
      <c r="D1676" s="61"/>
      <c r="E1676" s="148"/>
      <c r="F1676" s="149"/>
      <c r="G1676" s="150"/>
      <c r="T1676" s="82">
        <v>2021</v>
      </c>
      <c r="U1676" s="68" t="s">
        <v>76</v>
      </c>
      <c r="V1676" s="74" t="s">
        <v>919</v>
      </c>
      <c r="W1676" s="38">
        <v>117</v>
      </c>
      <c r="X1676" s="38">
        <v>18</v>
      </c>
      <c r="Y1676" s="179">
        <v>15.384615384615399</v>
      </c>
    </row>
    <row r="1677" spans="2:25" x14ac:dyDescent="0.25">
      <c r="B1677" s="82"/>
      <c r="C1677" s="68"/>
      <c r="D1677" s="61"/>
      <c r="E1677" s="148"/>
      <c r="F1677" s="149"/>
      <c r="G1677" s="150"/>
      <c r="T1677" s="82">
        <v>2021</v>
      </c>
      <c r="U1677" s="68" t="s">
        <v>77</v>
      </c>
      <c r="V1677" s="74" t="s">
        <v>118</v>
      </c>
      <c r="W1677" s="38">
        <v>255</v>
      </c>
      <c r="X1677" s="38">
        <v>43</v>
      </c>
      <c r="Y1677" s="179">
        <v>16.862745098039198</v>
      </c>
    </row>
    <row r="1678" spans="2:25" x14ac:dyDescent="0.25">
      <c r="B1678" s="82"/>
      <c r="C1678" s="68"/>
      <c r="D1678" s="61"/>
      <c r="E1678" s="148"/>
      <c r="F1678" s="149"/>
      <c r="G1678" s="150"/>
      <c r="T1678" s="82">
        <v>2021</v>
      </c>
      <c r="U1678" s="68" t="s">
        <v>77</v>
      </c>
      <c r="V1678" s="74" t="s">
        <v>919</v>
      </c>
      <c r="W1678" s="38">
        <v>414</v>
      </c>
      <c r="X1678" s="38">
        <v>25</v>
      </c>
      <c r="Y1678" s="179">
        <v>6.0386473429951701</v>
      </c>
    </row>
    <row r="1679" spans="2:25" x14ac:dyDescent="0.25">
      <c r="B1679" s="82"/>
      <c r="C1679" s="68"/>
      <c r="D1679" s="61"/>
      <c r="E1679" s="148"/>
      <c r="F1679" s="149"/>
      <c r="G1679" s="150"/>
      <c r="T1679" s="82">
        <v>2021</v>
      </c>
      <c r="U1679" s="68" t="s">
        <v>33</v>
      </c>
      <c r="V1679" s="74" t="s">
        <v>118</v>
      </c>
      <c r="W1679" s="38">
        <v>212</v>
      </c>
      <c r="X1679" s="38">
        <v>43</v>
      </c>
      <c r="Y1679" s="179">
        <v>20.2830188679245</v>
      </c>
    </row>
    <row r="1680" spans="2:25" x14ac:dyDescent="0.25">
      <c r="B1680" s="82"/>
      <c r="C1680" s="68"/>
      <c r="D1680" s="61"/>
      <c r="E1680" s="148"/>
      <c r="F1680" s="149"/>
      <c r="G1680" s="150"/>
      <c r="T1680" s="82">
        <v>2021</v>
      </c>
      <c r="U1680" s="68" t="s">
        <v>33</v>
      </c>
      <c r="V1680" s="74" t="s">
        <v>919</v>
      </c>
      <c r="W1680" s="38">
        <v>267</v>
      </c>
      <c r="X1680" s="38">
        <v>28</v>
      </c>
      <c r="Y1680" s="179">
        <v>10.4868913857678</v>
      </c>
    </row>
    <row r="1681" spans="2:25" x14ac:dyDescent="0.25">
      <c r="B1681" s="82"/>
      <c r="C1681" s="68"/>
      <c r="D1681" s="61"/>
      <c r="E1681" s="148"/>
      <c r="F1681" s="149"/>
      <c r="G1681" s="150"/>
      <c r="T1681" s="82">
        <v>2021</v>
      </c>
      <c r="U1681" s="68" t="s">
        <v>34</v>
      </c>
      <c r="V1681" s="74" t="s">
        <v>118</v>
      </c>
      <c r="W1681" s="38">
        <v>127</v>
      </c>
      <c r="X1681" s="38">
        <v>42</v>
      </c>
      <c r="Y1681" s="179">
        <v>33.070866141732303</v>
      </c>
    </row>
    <row r="1682" spans="2:25" x14ac:dyDescent="0.25">
      <c r="B1682" s="82"/>
      <c r="C1682" s="68"/>
      <c r="D1682" s="61"/>
      <c r="E1682" s="148"/>
      <c r="F1682" s="149"/>
      <c r="G1682" s="150"/>
      <c r="T1682" s="82">
        <v>2021</v>
      </c>
      <c r="U1682" s="68" t="s">
        <v>34</v>
      </c>
      <c r="V1682" s="74" t="s">
        <v>919</v>
      </c>
      <c r="W1682" s="38">
        <v>190</v>
      </c>
      <c r="X1682" s="38">
        <v>22</v>
      </c>
      <c r="Y1682" s="179">
        <v>11.578947368421099</v>
      </c>
    </row>
    <row r="1683" spans="2:25" x14ac:dyDescent="0.25">
      <c r="B1683" s="82"/>
      <c r="C1683" s="68"/>
      <c r="D1683" s="61"/>
      <c r="E1683" s="148"/>
      <c r="F1683" s="149"/>
      <c r="G1683" s="150"/>
      <c r="T1683" s="82">
        <v>2021</v>
      </c>
      <c r="U1683" s="68" t="s">
        <v>48</v>
      </c>
      <c r="V1683" s="74" t="s">
        <v>118</v>
      </c>
      <c r="W1683" s="38">
        <v>11</v>
      </c>
      <c r="X1683" s="38" t="s">
        <v>137</v>
      </c>
      <c r="Y1683" s="179" t="s">
        <v>137</v>
      </c>
    </row>
    <row r="1684" spans="2:25" x14ac:dyDescent="0.25">
      <c r="B1684" s="82"/>
      <c r="C1684" s="68"/>
      <c r="D1684" s="61"/>
      <c r="E1684" s="148"/>
      <c r="F1684" s="149"/>
      <c r="G1684" s="150"/>
      <c r="T1684" s="82">
        <v>2021</v>
      </c>
      <c r="U1684" s="68" t="s">
        <v>48</v>
      </c>
      <c r="V1684" s="74" t="s">
        <v>919</v>
      </c>
      <c r="W1684" s="38">
        <v>11</v>
      </c>
      <c r="X1684" s="38" t="s">
        <v>137</v>
      </c>
      <c r="Y1684" s="179" t="s">
        <v>137</v>
      </c>
    </row>
    <row r="1685" spans="2:25" x14ac:dyDescent="0.25">
      <c r="B1685" s="82"/>
      <c r="C1685" s="68"/>
      <c r="D1685" s="61"/>
      <c r="E1685" s="148"/>
      <c r="F1685" s="149"/>
      <c r="G1685" s="150"/>
      <c r="T1685" s="82">
        <v>2021</v>
      </c>
      <c r="U1685" s="68" t="s">
        <v>49</v>
      </c>
      <c r="V1685" s="74" t="s">
        <v>118</v>
      </c>
      <c r="W1685" s="38">
        <v>249</v>
      </c>
      <c r="X1685" s="38">
        <v>64</v>
      </c>
      <c r="Y1685" s="179">
        <v>25.702811244979902</v>
      </c>
    </row>
    <row r="1686" spans="2:25" x14ac:dyDescent="0.25">
      <c r="B1686" s="82"/>
      <c r="C1686" s="68"/>
      <c r="D1686" s="61"/>
      <c r="E1686" s="148"/>
      <c r="F1686" s="149"/>
      <c r="G1686" s="150"/>
      <c r="T1686" s="82">
        <v>2021</v>
      </c>
      <c r="U1686" s="68" t="s">
        <v>49</v>
      </c>
      <c r="V1686" s="74" t="s">
        <v>919</v>
      </c>
      <c r="W1686" s="38">
        <v>303</v>
      </c>
      <c r="X1686" s="38">
        <v>41</v>
      </c>
      <c r="Y1686" s="179">
        <v>13.5313531353135</v>
      </c>
    </row>
    <row r="1687" spans="2:25" x14ac:dyDescent="0.25">
      <c r="B1687" s="82"/>
      <c r="C1687" s="68"/>
      <c r="D1687" s="61"/>
      <c r="E1687" s="148"/>
      <c r="F1687" s="149"/>
      <c r="G1687" s="150"/>
      <c r="T1687" s="82">
        <v>2021</v>
      </c>
      <c r="U1687" s="68" t="s">
        <v>50</v>
      </c>
      <c r="V1687" s="74" t="s">
        <v>118</v>
      </c>
      <c r="W1687" s="38">
        <v>130</v>
      </c>
      <c r="X1687" s="38">
        <v>30</v>
      </c>
      <c r="Y1687" s="179">
        <v>23.076923076923102</v>
      </c>
    </row>
    <row r="1688" spans="2:25" x14ac:dyDescent="0.25">
      <c r="B1688" s="82"/>
      <c r="C1688" s="68"/>
      <c r="D1688" s="61"/>
      <c r="E1688" s="148"/>
      <c r="F1688" s="149"/>
      <c r="G1688" s="150"/>
      <c r="T1688" s="82">
        <v>2021</v>
      </c>
      <c r="U1688" s="68" t="s">
        <v>50</v>
      </c>
      <c r="V1688" s="74" t="s">
        <v>919</v>
      </c>
      <c r="W1688" s="38">
        <v>167</v>
      </c>
      <c r="X1688" s="38">
        <v>17</v>
      </c>
      <c r="Y1688" s="179">
        <v>10.179640718562901</v>
      </c>
    </row>
    <row r="1689" spans="2:25" x14ac:dyDescent="0.25">
      <c r="B1689" s="82"/>
      <c r="C1689" s="68"/>
      <c r="D1689" s="61"/>
      <c r="E1689" s="148"/>
      <c r="F1689" s="149"/>
      <c r="G1689" s="150"/>
      <c r="T1689" s="82">
        <v>2021</v>
      </c>
      <c r="U1689" s="68" t="s">
        <v>51</v>
      </c>
      <c r="V1689" s="74" t="s">
        <v>118</v>
      </c>
      <c r="W1689" s="38">
        <v>133</v>
      </c>
      <c r="X1689" s="38">
        <v>44</v>
      </c>
      <c r="Y1689" s="179">
        <v>33.082706766917298</v>
      </c>
    </row>
    <row r="1690" spans="2:25" x14ac:dyDescent="0.25">
      <c r="B1690" s="82"/>
      <c r="C1690" s="68"/>
      <c r="D1690" s="61"/>
      <c r="E1690" s="148"/>
      <c r="F1690" s="149"/>
      <c r="G1690" s="150"/>
      <c r="T1690" s="82">
        <v>2021</v>
      </c>
      <c r="U1690" s="68" t="s">
        <v>51</v>
      </c>
      <c r="V1690" s="74" t="s">
        <v>919</v>
      </c>
      <c r="W1690" s="38">
        <v>174</v>
      </c>
      <c r="X1690" s="38">
        <v>21</v>
      </c>
      <c r="Y1690" s="179">
        <v>12.0689655172414</v>
      </c>
    </row>
    <row r="1691" spans="2:25" x14ac:dyDescent="0.25">
      <c r="B1691" s="82"/>
      <c r="C1691" s="68"/>
      <c r="D1691" s="61"/>
      <c r="E1691" s="148"/>
      <c r="F1691" s="149"/>
      <c r="G1691" s="150"/>
      <c r="T1691" s="82">
        <v>2021</v>
      </c>
      <c r="U1691" s="68" t="s">
        <v>78</v>
      </c>
      <c r="V1691" s="74" t="s">
        <v>118</v>
      </c>
      <c r="W1691" s="38">
        <v>223</v>
      </c>
      <c r="X1691" s="38">
        <v>62</v>
      </c>
      <c r="Y1691" s="179">
        <v>27.802690582959698</v>
      </c>
    </row>
    <row r="1692" spans="2:25" x14ac:dyDescent="0.25">
      <c r="B1692" s="82"/>
      <c r="C1692" s="68"/>
      <c r="D1692" s="61"/>
      <c r="E1692" s="148"/>
      <c r="F1692" s="149"/>
      <c r="G1692" s="150"/>
      <c r="T1692" s="82">
        <v>2021</v>
      </c>
      <c r="U1692" s="68" t="s">
        <v>78</v>
      </c>
      <c r="V1692" s="74" t="s">
        <v>919</v>
      </c>
      <c r="W1692" s="38">
        <v>322</v>
      </c>
      <c r="X1692" s="38">
        <v>51</v>
      </c>
      <c r="Y1692" s="179">
        <v>15.8385093167702</v>
      </c>
    </row>
    <row r="1693" spans="2:25" x14ac:dyDescent="0.25">
      <c r="B1693" s="82"/>
      <c r="C1693" s="68"/>
      <c r="D1693" s="61"/>
      <c r="E1693" s="148"/>
      <c r="F1693" s="149"/>
      <c r="G1693" s="150"/>
      <c r="T1693" s="82">
        <v>2021</v>
      </c>
      <c r="U1693" s="68" t="s">
        <v>79</v>
      </c>
      <c r="V1693" s="74" t="s">
        <v>118</v>
      </c>
      <c r="W1693" s="38">
        <v>49</v>
      </c>
      <c r="X1693" s="38">
        <v>5</v>
      </c>
      <c r="Y1693" s="179">
        <v>10.2040816326531</v>
      </c>
    </row>
    <row r="1694" spans="2:25" x14ac:dyDescent="0.25">
      <c r="B1694" s="82"/>
      <c r="C1694" s="68"/>
      <c r="D1694" s="61"/>
      <c r="E1694" s="148"/>
      <c r="F1694" s="149"/>
      <c r="G1694" s="150"/>
      <c r="T1694" s="82">
        <v>2021</v>
      </c>
      <c r="U1694" s="68" t="s">
        <v>79</v>
      </c>
      <c r="V1694" s="74" t="s">
        <v>919</v>
      </c>
      <c r="W1694" s="38">
        <v>97</v>
      </c>
      <c r="X1694" s="38">
        <v>14</v>
      </c>
      <c r="Y1694" s="179">
        <v>14.432989690721699</v>
      </c>
    </row>
    <row r="1695" spans="2:25" x14ac:dyDescent="0.25">
      <c r="B1695" s="82"/>
      <c r="C1695" s="68"/>
      <c r="D1695" s="61"/>
      <c r="E1695" s="148"/>
      <c r="F1695" s="149"/>
      <c r="G1695" s="150"/>
      <c r="T1695" s="82">
        <v>2021</v>
      </c>
      <c r="U1695" s="68" t="s">
        <v>80</v>
      </c>
      <c r="V1695" s="74" t="s">
        <v>118</v>
      </c>
      <c r="W1695" s="38">
        <v>88</v>
      </c>
      <c r="X1695" s="38">
        <v>17</v>
      </c>
      <c r="Y1695" s="179">
        <v>19.318181818181799</v>
      </c>
    </row>
    <row r="1696" spans="2:25" x14ac:dyDescent="0.25">
      <c r="B1696" s="82"/>
      <c r="C1696" s="68"/>
      <c r="D1696" s="61"/>
      <c r="E1696" s="148"/>
      <c r="F1696" s="149"/>
      <c r="G1696" s="150"/>
      <c r="T1696" s="82">
        <v>2021</v>
      </c>
      <c r="U1696" s="68" t="s">
        <v>80</v>
      </c>
      <c r="V1696" s="74" t="s">
        <v>919</v>
      </c>
      <c r="W1696" s="38">
        <v>113</v>
      </c>
      <c r="X1696" s="38">
        <v>10</v>
      </c>
      <c r="Y1696" s="179">
        <v>8.8495575221239005</v>
      </c>
    </row>
    <row r="1697" spans="2:25" x14ac:dyDescent="0.25">
      <c r="B1697" s="82"/>
      <c r="C1697" s="68"/>
      <c r="D1697" s="61"/>
      <c r="E1697" s="148"/>
      <c r="F1697" s="149"/>
      <c r="G1697" s="150"/>
      <c r="T1697" s="82">
        <v>2021</v>
      </c>
      <c r="U1697" s="68" t="s">
        <v>81</v>
      </c>
      <c r="V1697" s="74" t="s">
        <v>118</v>
      </c>
      <c r="W1697" s="38">
        <v>53</v>
      </c>
      <c r="X1697" s="38" t="s">
        <v>137</v>
      </c>
      <c r="Y1697" s="179" t="s">
        <v>137</v>
      </c>
    </row>
    <row r="1698" spans="2:25" x14ac:dyDescent="0.25">
      <c r="B1698" s="82"/>
      <c r="C1698" s="68"/>
      <c r="D1698" s="61"/>
      <c r="E1698" s="148"/>
      <c r="F1698" s="149"/>
      <c r="G1698" s="150"/>
      <c r="T1698" s="82">
        <v>2021</v>
      </c>
      <c r="U1698" s="68" t="s">
        <v>81</v>
      </c>
      <c r="V1698" s="74" t="s">
        <v>919</v>
      </c>
      <c r="W1698" s="38">
        <v>113</v>
      </c>
      <c r="X1698" s="38">
        <v>12</v>
      </c>
      <c r="Y1698" s="179">
        <v>10.6194690265487</v>
      </c>
    </row>
    <row r="1699" spans="2:25" x14ac:dyDescent="0.25">
      <c r="B1699" s="82"/>
      <c r="C1699" s="68"/>
      <c r="D1699" s="61"/>
      <c r="E1699" s="148"/>
      <c r="F1699" s="149"/>
      <c r="G1699" s="150"/>
      <c r="T1699" s="82">
        <v>2021</v>
      </c>
      <c r="U1699" s="68" t="s">
        <v>52</v>
      </c>
      <c r="V1699" s="74" t="s">
        <v>118</v>
      </c>
      <c r="W1699" s="38">
        <v>67</v>
      </c>
      <c r="X1699" s="38">
        <v>20</v>
      </c>
      <c r="Y1699" s="179">
        <v>29.8507462686567</v>
      </c>
    </row>
    <row r="1700" spans="2:25" x14ac:dyDescent="0.25">
      <c r="B1700" s="82"/>
      <c r="C1700" s="68"/>
      <c r="D1700" s="61"/>
      <c r="E1700" s="148"/>
      <c r="F1700" s="149"/>
      <c r="G1700" s="150"/>
      <c r="T1700" s="82">
        <v>2021</v>
      </c>
      <c r="U1700" s="68" t="s">
        <v>52</v>
      </c>
      <c r="V1700" s="74" t="s">
        <v>919</v>
      </c>
      <c r="W1700" s="38">
        <v>83</v>
      </c>
      <c r="X1700" s="38">
        <v>10</v>
      </c>
      <c r="Y1700" s="179">
        <v>12.048192771084301</v>
      </c>
    </row>
    <row r="1701" spans="2:25" x14ac:dyDescent="0.25">
      <c r="B1701" s="82"/>
      <c r="C1701" s="68"/>
      <c r="D1701" s="61"/>
      <c r="E1701" s="148"/>
      <c r="F1701" s="149"/>
      <c r="G1701" s="150"/>
      <c r="T1701" s="82">
        <v>2021</v>
      </c>
      <c r="U1701" s="68" t="s">
        <v>98</v>
      </c>
      <c r="V1701" s="74" t="s">
        <v>118</v>
      </c>
      <c r="W1701" s="38">
        <v>249</v>
      </c>
      <c r="X1701" s="38">
        <v>54</v>
      </c>
      <c r="Y1701" s="179">
        <v>21.6867469879518</v>
      </c>
    </row>
    <row r="1702" spans="2:25" x14ac:dyDescent="0.25">
      <c r="B1702" s="82"/>
      <c r="C1702" s="68"/>
      <c r="D1702" s="61"/>
      <c r="E1702" s="148"/>
      <c r="F1702" s="149"/>
      <c r="G1702" s="150"/>
      <c r="T1702" s="82">
        <v>2021</v>
      </c>
      <c r="U1702" s="68" t="s">
        <v>98</v>
      </c>
      <c r="V1702" s="74" t="s">
        <v>919</v>
      </c>
      <c r="W1702" s="38">
        <v>319</v>
      </c>
      <c r="X1702" s="38">
        <v>50</v>
      </c>
      <c r="Y1702" s="179">
        <v>15.6739811912226</v>
      </c>
    </row>
    <row r="1703" spans="2:25" x14ac:dyDescent="0.25">
      <c r="B1703" s="82"/>
      <c r="C1703" s="68"/>
      <c r="D1703" s="61"/>
      <c r="E1703" s="148"/>
      <c r="F1703" s="149"/>
      <c r="G1703" s="150"/>
      <c r="T1703" s="82">
        <v>2021</v>
      </c>
      <c r="U1703" s="68" t="s">
        <v>53</v>
      </c>
      <c r="V1703" s="74" t="s">
        <v>118</v>
      </c>
      <c r="W1703" s="38">
        <v>111</v>
      </c>
      <c r="X1703" s="38">
        <v>34</v>
      </c>
      <c r="Y1703" s="179">
        <v>30.630630630630598</v>
      </c>
    </row>
    <row r="1704" spans="2:25" x14ac:dyDescent="0.25">
      <c r="B1704" s="82"/>
      <c r="C1704" s="68"/>
      <c r="D1704" s="61"/>
      <c r="E1704" s="148"/>
      <c r="F1704" s="149"/>
      <c r="G1704" s="150"/>
      <c r="T1704" s="82">
        <v>2021</v>
      </c>
      <c r="U1704" s="68" t="s">
        <v>53</v>
      </c>
      <c r="V1704" s="74" t="s">
        <v>919</v>
      </c>
      <c r="W1704" s="38">
        <v>160</v>
      </c>
      <c r="X1704" s="38">
        <v>19</v>
      </c>
      <c r="Y1704" s="179">
        <v>11.875</v>
      </c>
    </row>
    <row r="1705" spans="2:25" x14ac:dyDescent="0.25">
      <c r="B1705" s="82"/>
      <c r="C1705" s="68"/>
      <c r="D1705" s="61"/>
      <c r="E1705" s="148"/>
      <c r="F1705" s="149"/>
      <c r="G1705" s="150"/>
      <c r="T1705" s="82">
        <v>2021</v>
      </c>
      <c r="U1705" s="68" t="s">
        <v>99</v>
      </c>
      <c r="V1705" s="74" t="s">
        <v>118</v>
      </c>
      <c r="W1705" s="38">
        <v>247</v>
      </c>
      <c r="X1705" s="38">
        <v>103</v>
      </c>
      <c r="Y1705" s="179">
        <v>41.700404858299599</v>
      </c>
    </row>
    <row r="1706" spans="2:25" x14ac:dyDescent="0.25">
      <c r="B1706" s="82"/>
      <c r="C1706" s="68"/>
      <c r="D1706" s="61"/>
      <c r="E1706" s="148"/>
      <c r="F1706" s="149"/>
      <c r="G1706" s="150"/>
      <c r="T1706" s="82">
        <v>2021</v>
      </c>
      <c r="U1706" s="68" t="s">
        <v>99</v>
      </c>
      <c r="V1706" s="74" t="s">
        <v>919</v>
      </c>
      <c r="W1706" s="38">
        <v>447</v>
      </c>
      <c r="X1706" s="38">
        <v>94</v>
      </c>
      <c r="Y1706" s="179">
        <v>21.029082774049201</v>
      </c>
    </row>
    <row r="1707" spans="2:25" x14ac:dyDescent="0.25">
      <c r="B1707" s="82"/>
      <c r="C1707" s="68"/>
      <c r="D1707" s="61"/>
      <c r="E1707" s="148"/>
      <c r="F1707" s="149"/>
      <c r="G1707" s="150"/>
      <c r="T1707" s="82">
        <v>2021</v>
      </c>
      <c r="U1707" s="68" t="s">
        <v>64</v>
      </c>
      <c r="V1707" s="74" t="s">
        <v>118</v>
      </c>
      <c r="W1707" s="38">
        <v>151</v>
      </c>
      <c r="X1707" s="38">
        <v>30</v>
      </c>
      <c r="Y1707" s="179">
        <v>19.867549668874201</v>
      </c>
    </row>
    <row r="1708" spans="2:25" x14ac:dyDescent="0.25">
      <c r="B1708" s="82"/>
      <c r="C1708" s="68"/>
      <c r="D1708" s="61"/>
      <c r="E1708" s="148"/>
      <c r="F1708" s="149"/>
      <c r="G1708" s="150"/>
      <c r="T1708" s="82">
        <v>2021</v>
      </c>
      <c r="U1708" s="68" t="s">
        <v>64</v>
      </c>
      <c r="V1708" s="74" t="s">
        <v>919</v>
      </c>
      <c r="W1708" s="38">
        <v>124</v>
      </c>
      <c r="X1708" s="38">
        <v>18</v>
      </c>
      <c r="Y1708" s="179">
        <v>14.5161290322581</v>
      </c>
    </row>
    <row r="1709" spans="2:25" x14ac:dyDescent="0.25">
      <c r="B1709" s="82"/>
      <c r="C1709" s="68"/>
      <c r="D1709" s="61"/>
      <c r="E1709" s="148"/>
      <c r="F1709" s="149"/>
      <c r="G1709" s="150"/>
      <c r="T1709" s="82">
        <v>2021</v>
      </c>
      <c r="U1709" s="68" t="s">
        <v>100</v>
      </c>
      <c r="V1709" s="74" t="s">
        <v>118</v>
      </c>
      <c r="W1709" s="38">
        <v>168</v>
      </c>
      <c r="X1709" s="38">
        <v>63</v>
      </c>
      <c r="Y1709" s="179">
        <v>37.5</v>
      </c>
    </row>
    <row r="1710" spans="2:25" x14ac:dyDescent="0.25">
      <c r="B1710" s="82"/>
      <c r="C1710" s="68"/>
      <c r="D1710" s="61"/>
      <c r="E1710" s="148"/>
      <c r="F1710" s="149"/>
      <c r="G1710" s="150"/>
      <c r="T1710" s="82">
        <v>2021</v>
      </c>
      <c r="U1710" s="68" t="s">
        <v>100</v>
      </c>
      <c r="V1710" s="74" t="s">
        <v>919</v>
      </c>
      <c r="W1710" s="38">
        <v>241</v>
      </c>
      <c r="X1710" s="38">
        <v>68</v>
      </c>
      <c r="Y1710" s="179">
        <v>28.215767634854799</v>
      </c>
    </row>
    <row r="1711" spans="2:25" x14ac:dyDescent="0.25">
      <c r="B1711" s="82"/>
      <c r="C1711" s="68"/>
      <c r="D1711" s="61"/>
      <c r="E1711" s="148"/>
      <c r="F1711" s="149"/>
      <c r="G1711" s="150"/>
      <c r="T1711" s="82">
        <v>2021</v>
      </c>
      <c r="U1711" s="68" t="s">
        <v>35</v>
      </c>
      <c r="V1711" s="74" t="s">
        <v>118</v>
      </c>
      <c r="W1711" s="38">
        <v>136</v>
      </c>
      <c r="X1711" s="38">
        <v>37</v>
      </c>
      <c r="Y1711" s="179">
        <v>27.205882352941199</v>
      </c>
    </row>
    <row r="1712" spans="2:25" x14ac:dyDescent="0.25">
      <c r="B1712" s="82"/>
      <c r="C1712" s="68"/>
      <c r="D1712" s="61"/>
      <c r="E1712" s="148"/>
      <c r="F1712" s="149"/>
      <c r="G1712" s="150"/>
      <c r="T1712" s="82">
        <v>2021</v>
      </c>
      <c r="U1712" s="68" t="s">
        <v>35</v>
      </c>
      <c r="V1712" s="74" t="s">
        <v>919</v>
      </c>
      <c r="W1712" s="38">
        <v>165</v>
      </c>
      <c r="X1712" s="38">
        <v>17</v>
      </c>
      <c r="Y1712" s="179">
        <v>10.303030303030299</v>
      </c>
    </row>
    <row r="1713" spans="2:25" x14ac:dyDescent="0.25">
      <c r="B1713" s="82"/>
      <c r="C1713" s="68"/>
      <c r="D1713" s="61"/>
      <c r="E1713" s="148"/>
      <c r="F1713" s="149"/>
      <c r="G1713" s="150"/>
      <c r="T1713" s="82">
        <v>2021</v>
      </c>
      <c r="U1713" s="68" t="s">
        <v>36</v>
      </c>
      <c r="V1713" s="74" t="s">
        <v>118</v>
      </c>
      <c r="W1713" s="38">
        <v>22</v>
      </c>
      <c r="X1713" s="38">
        <v>7</v>
      </c>
      <c r="Y1713" s="179">
        <v>31.818181818181799</v>
      </c>
    </row>
    <row r="1714" spans="2:25" x14ac:dyDescent="0.25">
      <c r="B1714" s="82"/>
      <c r="C1714" s="68"/>
      <c r="D1714" s="61"/>
      <c r="E1714" s="148"/>
      <c r="F1714" s="149"/>
      <c r="G1714" s="150"/>
      <c r="T1714" s="82">
        <v>2021</v>
      </c>
      <c r="U1714" s="68" t="s">
        <v>36</v>
      </c>
      <c r="V1714" s="74" t="s">
        <v>919</v>
      </c>
      <c r="W1714" s="38">
        <v>64</v>
      </c>
      <c r="X1714" s="38">
        <v>5</v>
      </c>
      <c r="Y1714" s="179">
        <v>7.8125</v>
      </c>
    </row>
    <row r="1715" spans="2:25" x14ac:dyDescent="0.25">
      <c r="B1715" s="82"/>
      <c r="C1715" s="68"/>
      <c r="D1715" s="61"/>
      <c r="E1715" s="148"/>
      <c r="F1715" s="149"/>
      <c r="G1715" s="150"/>
      <c r="T1715" s="82">
        <v>2021</v>
      </c>
      <c r="U1715" s="68" t="s">
        <v>101</v>
      </c>
      <c r="V1715" s="74" t="s">
        <v>118</v>
      </c>
      <c r="W1715" s="38">
        <v>167</v>
      </c>
      <c r="X1715" s="38">
        <v>37</v>
      </c>
      <c r="Y1715" s="179">
        <v>22.1556886227545</v>
      </c>
    </row>
    <row r="1716" spans="2:25" x14ac:dyDescent="0.25">
      <c r="B1716" s="82"/>
      <c r="C1716" s="68"/>
      <c r="D1716" s="61"/>
      <c r="E1716" s="148"/>
      <c r="F1716" s="149"/>
      <c r="G1716" s="150"/>
      <c r="T1716" s="82">
        <v>2021</v>
      </c>
      <c r="U1716" s="68" t="s">
        <v>101</v>
      </c>
      <c r="V1716" s="74" t="s">
        <v>919</v>
      </c>
      <c r="W1716" s="38">
        <v>243</v>
      </c>
      <c r="X1716" s="38">
        <v>30</v>
      </c>
      <c r="Y1716" s="179">
        <v>12.3456790123457</v>
      </c>
    </row>
    <row r="1717" spans="2:25" x14ac:dyDescent="0.25">
      <c r="B1717" s="82"/>
      <c r="C1717" s="68"/>
      <c r="D1717" s="61"/>
      <c r="E1717" s="148"/>
      <c r="F1717" s="149"/>
      <c r="G1717" s="150"/>
      <c r="T1717" s="82">
        <v>2021</v>
      </c>
      <c r="U1717" s="68" t="s">
        <v>102</v>
      </c>
      <c r="V1717" s="74" t="s">
        <v>118</v>
      </c>
      <c r="W1717" s="38">
        <v>121</v>
      </c>
      <c r="X1717" s="38">
        <v>24</v>
      </c>
      <c r="Y1717" s="179">
        <v>19.834710743801701</v>
      </c>
    </row>
    <row r="1718" spans="2:25" x14ac:dyDescent="0.25">
      <c r="B1718" s="82"/>
      <c r="C1718" s="68"/>
      <c r="D1718" s="61"/>
      <c r="E1718" s="148"/>
      <c r="F1718" s="149"/>
      <c r="G1718" s="150"/>
      <c r="T1718" s="82">
        <v>2021</v>
      </c>
      <c r="U1718" s="68" t="s">
        <v>102</v>
      </c>
      <c r="V1718" s="74" t="s">
        <v>919</v>
      </c>
      <c r="W1718" s="38">
        <v>224</v>
      </c>
      <c r="X1718" s="38">
        <v>24</v>
      </c>
      <c r="Y1718" s="179">
        <v>10.714285714285699</v>
      </c>
    </row>
    <row r="1719" spans="2:25" x14ac:dyDescent="0.25">
      <c r="B1719" s="82"/>
      <c r="C1719" s="68"/>
      <c r="D1719" s="61"/>
      <c r="E1719" s="148"/>
      <c r="F1719" s="149"/>
      <c r="G1719" s="150"/>
      <c r="T1719" s="82">
        <v>2021</v>
      </c>
      <c r="U1719" s="68" t="s">
        <v>103</v>
      </c>
      <c r="V1719" s="74" t="s">
        <v>118</v>
      </c>
      <c r="W1719" s="38">
        <v>387</v>
      </c>
      <c r="X1719" s="38">
        <v>85</v>
      </c>
      <c r="Y1719" s="179">
        <v>21.9638242894057</v>
      </c>
    </row>
    <row r="1720" spans="2:25" x14ac:dyDescent="0.25">
      <c r="B1720" s="82"/>
      <c r="C1720" s="68"/>
      <c r="D1720" s="61"/>
      <c r="E1720" s="148"/>
      <c r="F1720" s="149"/>
      <c r="G1720" s="150"/>
      <c r="T1720" s="82">
        <v>2021</v>
      </c>
      <c r="U1720" s="68" t="s">
        <v>103</v>
      </c>
      <c r="V1720" s="74" t="s">
        <v>919</v>
      </c>
      <c r="W1720" s="38">
        <v>484</v>
      </c>
      <c r="X1720" s="38">
        <v>50</v>
      </c>
      <c r="Y1720" s="179">
        <v>10.3305785123967</v>
      </c>
    </row>
    <row r="1721" spans="2:25" x14ac:dyDescent="0.25">
      <c r="B1721" s="82"/>
      <c r="C1721" s="68"/>
      <c r="D1721" s="61"/>
      <c r="E1721" s="148"/>
      <c r="F1721" s="149"/>
      <c r="G1721" s="150"/>
      <c r="T1721" s="82">
        <v>2021</v>
      </c>
      <c r="U1721" s="68" t="s">
        <v>65</v>
      </c>
      <c r="V1721" s="74" t="s">
        <v>118</v>
      </c>
      <c r="W1721" s="38">
        <v>110</v>
      </c>
      <c r="X1721" s="38">
        <v>14</v>
      </c>
      <c r="Y1721" s="179">
        <v>12.7272727272727</v>
      </c>
    </row>
    <row r="1722" spans="2:25" x14ac:dyDescent="0.25">
      <c r="B1722" s="82"/>
      <c r="C1722" s="68"/>
      <c r="D1722" s="61"/>
      <c r="E1722" s="148"/>
      <c r="F1722" s="149"/>
      <c r="G1722" s="150"/>
      <c r="T1722" s="82">
        <v>2021</v>
      </c>
      <c r="U1722" s="68" t="s">
        <v>65</v>
      </c>
      <c r="V1722" s="74" t="s">
        <v>919</v>
      </c>
      <c r="W1722" s="38">
        <v>122</v>
      </c>
      <c r="X1722" s="38">
        <v>14</v>
      </c>
      <c r="Y1722" s="179">
        <v>11.4754098360656</v>
      </c>
    </row>
    <row r="1723" spans="2:25" x14ac:dyDescent="0.25">
      <c r="B1723" s="82"/>
      <c r="C1723" s="68"/>
      <c r="D1723" s="61"/>
      <c r="E1723" s="148"/>
      <c r="F1723" s="149"/>
      <c r="G1723" s="150"/>
      <c r="T1723" s="82">
        <v>2021</v>
      </c>
      <c r="U1723" s="68" t="s">
        <v>54</v>
      </c>
      <c r="V1723" s="74" t="s">
        <v>118</v>
      </c>
      <c r="W1723" s="38">
        <v>288</v>
      </c>
      <c r="X1723" s="38">
        <v>66</v>
      </c>
      <c r="Y1723" s="179">
        <v>22.9166666666667</v>
      </c>
    </row>
    <row r="1724" spans="2:25" x14ac:dyDescent="0.25">
      <c r="B1724" s="82"/>
      <c r="C1724" s="68"/>
      <c r="D1724" s="61"/>
      <c r="E1724" s="148"/>
      <c r="F1724" s="149"/>
      <c r="G1724" s="150"/>
      <c r="T1724" s="82">
        <v>2021</v>
      </c>
      <c r="U1724" s="68" t="s">
        <v>54</v>
      </c>
      <c r="V1724" s="74" t="s">
        <v>919</v>
      </c>
      <c r="W1724" s="38">
        <v>345</v>
      </c>
      <c r="X1724" s="38">
        <v>55</v>
      </c>
      <c r="Y1724" s="179">
        <v>15.9420289855072</v>
      </c>
    </row>
    <row r="1725" spans="2:25" x14ac:dyDescent="0.25">
      <c r="B1725" s="82"/>
      <c r="C1725" s="68"/>
      <c r="D1725" s="61"/>
      <c r="E1725" s="148"/>
      <c r="F1725" s="149"/>
      <c r="G1725" s="150"/>
      <c r="T1725" s="82">
        <v>2021</v>
      </c>
      <c r="U1725" s="68" t="s">
        <v>82</v>
      </c>
      <c r="V1725" s="74" t="s">
        <v>118</v>
      </c>
      <c r="W1725" s="38">
        <v>118</v>
      </c>
      <c r="X1725" s="38">
        <v>26</v>
      </c>
      <c r="Y1725" s="179">
        <v>22.033898305084701</v>
      </c>
    </row>
    <row r="1726" spans="2:25" x14ac:dyDescent="0.25">
      <c r="B1726" s="82"/>
      <c r="C1726" s="68"/>
      <c r="D1726" s="61"/>
      <c r="E1726" s="148"/>
      <c r="F1726" s="149"/>
      <c r="G1726" s="150"/>
      <c r="T1726" s="82">
        <v>2021</v>
      </c>
      <c r="U1726" s="68" t="s">
        <v>82</v>
      </c>
      <c r="V1726" s="74" t="s">
        <v>919</v>
      </c>
      <c r="W1726" s="38">
        <v>113</v>
      </c>
      <c r="X1726" s="38">
        <v>12</v>
      </c>
      <c r="Y1726" s="179">
        <v>10.6194690265487</v>
      </c>
    </row>
    <row r="1727" spans="2:25" x14ac:dyDescent="0.25">
      <c r="B1727" s="82"/>
      <c r="C1727" s="68"/>
      <c r="D1727" s="61"/>
      <c r="E1727" s="148"/>
      <c r="F1727" s="149"/>
      <c r="G1727" s="150"/>
      <c r="T1727" s="82">
        <v>2021</v>
      </c>
      <c r="U1727" s="68" t="s">
        <v>104</v>
      </c>
      <c r="V1727" s="74" t="s">
        <v>118</v>
      </c>
      <c r="W1727" s="38">
        <v>29</v>
      </c>
      <c r="X1727" s="38">
        <v>7</v>
      </c>
      <c r="Y1727" s="179">
        <v>24.137931034482801</v>
      </c>
    </row>
    <row r="1728" spans="2:25" x14ac:dyDescent="0.25">
      <c r="B1728" s="82"/>
      <c r="C1728" s="68"/>
      <c r="D1728" s="61"/>
      <c r="E1728" s="148"/>
      <c r="F1728" s="149"/>
      <c r="G1728" s="150"/>
      <c r="T1728" s="82">
        <v>2021</v>
      </c>
      <c r="U1728" s="68" t="s">
        <v>104</v>
      </c>
      <c r="V1728" s="74" t="s">
        <v>919</v>
      </c>
      <c r="W1728" s="38">
        <v>32</v>
      </c>
      <c r="X1728" s="38">
        <v>7</v>
      </c>
      <c r="Y1728" s="179">
        <v>21.875</v>
      </c>
    </row>
    <row r="1729" spans="2:25" x14ac:dyDescent="0.25">
      <c r="B1729" s="82"/>
      <c r="C1729" s="68"/>
      <c r="D1729" s="61"/>
      <c r="E1729" s="148"/>
      <c r="F1729" s="149"/>
      <c r="G1729" s="150"/>
      <c r="T1729" s="82">
        <v>2021</v>
      </c>
      <c r="U1729" s="68" t="s">
        <v>83</v>
      </c>
      <c r="V1729" s="74" t="s">
        <v>118</v>
      </c>
      <c r="W1729" s="38">
        <v>186</v>
      </c>
      <c r="X1729" s="38">
        <v>76</v>
      </c>
      <c r="Y1729" s="179">
        <v>40.860215053763397</v>
      </c>
    </row>
    <row r="1730" spans="2:25" x14ac:dyDescent="0.25">
      <c r="B1730" s="82"/>
      <c r="C1730" s="68"/>
      <c r="D1730" s="61"/>
      <c r="E1730" s="148"/>
      <c r="F1730" s="149"/>
      <c r="G1730" s="150"/>
      <c r="T1730" s="82">
        <v>2021</v>
      </c>
      <c r="U1730" s="68" t="s">
        <v>83</v>
      </c>
      <c r="V1730" s="74" t="s">
        <v>919</v>
      </c>
      <c r="W1730" s="38">
        <v>349</v>
      </c>
      <c r="X1730" s="38">
        <v>81</v>
      </c>
      <c r="Y1730" s="179">
        <v>23.209169054441301</v>
      </c>
    </row>
    <row r="1731" spans="2:25" x14ac:dyDescent="0.25">
      <c r="B1731" s="82"/>
      <c r="C1731" s="68"/>
      <c r="D1731" s="61"/>
      <c r="E1731" s="148"/>
      <c r="F1731" s="149"/>
      <c r="G1731" s="150"/>
      <c r="T1731" s="82">
        <v>2021</v>
      </c>
      <c r="U1731" s="68" t="s">
        <v>55</v>
      </c>
      <c r="V1731" s="74" t="s">
        <v>118</v>
      </c>
      <c r="W1731" s="38">
        <v>586</v>
      </c>
      <c r="X1731" s="38">
        <v>89</v>
      </c>
      <c r="Y1731" s="179">
        <v>15.1877133105802</v>
      </c>
    </row>
    <row r="1732" spans="2:25" x14ac:dyDescent="0.25">
      <c r="B1732" s="82"/>
      <c r="C1732" s="68"/>
      <c r="D1732" s="61"/>
      <c r="E1732" s="148"/>
      <c r="F1732" s="149"/>
      <c r="G1732" s="150"/>
      <c r="T1732" s="82">
        <v>2021</v>
      </c>
      <c r="U1732" s="68" t="s">
        <v>55</v>
      </c>
      <c r="V1732" s="74" t="s">
        <v>919</v>
      </c>
      <c r="W1732" s="38">
        <v>573</v>
      </c>
      <c r="X1732" s="38">
        <v>62</v>
      </c>
      <c r="Y1732" s="179">
        <v>10.820244328097701</v>
      </c>
    </row>
    <row r="1733" spans="2:25" x14ac:dyDescent="0.25">
      <c r="B1733" s="82"/>
      <c r="C1733" s="68"/>
      <c r="D1733" s="61"/>
      <c r="E1733" s="148"/>
      <c r="F1733" s="149"/>
      <c r="G1733" s="150"/>
      <c r="T1733" s="82">
        <v>2021</v>
      </c>
      <c r="U1733" s="68" t="s">
        <v>110</v>
      </c>
      <c r="V1733" s="74" t="s">
        <v>118</v>
      </c>
      <c r="W1733" s="38">
        <v>921</v>
      </c>
      <c r="X1733" s="38">
        <v>172</v>
      </c>
      <c r="Y1733" s="179">
        <v>18.675352877307301</v>
      </c>
    </row>
    <row r="1734" spans="2:25" x14ac:dyDescent="0.25">
      <c r="B1734" s="82"/>
      <c r="C1734" s="68"/>
      <c r="D1734" s="61"/>
      <c r="E1734" s="148"/>
      <c r="F1734" s="149"/>
      <c r="G1734" s="150"/>
      <c r="T1734" s="82">
        <v>2021</v>
      </c>
      <c r="U1734" s="68" t="s">
        <v>110</v>
      </c>
      <c r="V1734" s="74" t="s">
        <v>919</v>
      </c>
      <c r="W1734" s="38">
        <v>738</v>
      </c>
      <c r="X1734" s="38">
        <v>74</v>
      </c>
      <c r="Y1734" s="179">
        <v>10.0271002710027</v>
      </c>
    </row>
    <row r="1735" spans="2:25" x14ac:dyDescent="0.25">
      <c r="B1735" s="82"/>
      <c r="C1735" s="68"/>
      <c r="D1735" s="61"/>
      <c r="E1735" s="148"/>
      <c r="F1735" s="149"/>
      <c r="G1735" s="150"/>
      <c r="T1735" s="82">
        <v>2022</v>
      </c>
      <c r="U1735" s="68" t="s">
        <v>8</v>
      </c>
      <c r="V1735" s="74" t="s">
        <v>118</v>
      </c>
      <c r="W1735" s="38">
        <v>58</v>
      </c>
      <c r="X1735" s="38">
        <v>17</v>
      </c>
      <c r="Y1735" s="179">
        <v>29.310344827586199</v>
      </c>
    </row>
    <row r="1736" spans="2:25" x14ac:dyDescent="0.25">
      <c r="B1736" s="82"/>
      <c r="C1736" s="68"/>
      <c r="D1736" s="61"/>
      <c r="E1736" s="148"/>
      <c r="F1736" s="149"/>
      <c r="G1736" s="150"/>
      <c r="T1736" s="82">
        <v>2022</v>
      </c>
      <c r="U1736" s="68" t="s">
        <v>8</v>
      </c>
      <c r="V1736" s="74" t="s">
        <v>919</v>
      </c>
      <c r="W1736" s="38">
        <v>96</v>
      </c>
      <c r="X1736" s="38">
        <v>13</v>
      </c>
      <c r="Y1736" s="179">
        <v>13.5416666666667</v>
      </c>
    </row>
    <row r="1737" spans="2:25" x14ac:dyDescent="0.25">
      <c r="B1737" s="82"/>
      <c r="C1737" s="68"/>
      <c r="D1737" s="61"/>
      <c r="E1737" s="148"/>
      <c r="F1737" s="149"/>
      <c r="G1737" s="150"/>
      <c r="T1737" s="82">
        <v>2022</v>
      </c>
      <c r="U1737" s="68" t="s">
        <v>9</v>
      </c>
      <c r="V1737" s="74" t="s">
        <v>118</v>
      </c>
      <c r="W1737" s="38">
        <v>79</v>
      </c>
      <c r="X1737" s="38">
        <v>21</v>
      </c>
      <c r="Y1737" s="179">
        <v>26.5822784810127</v>
      </c>
    </row>
    <row r="1738" spans="2:25" x14ac:dyDescent="0.25">
      <c r="B1738" s="82"/>
      <c r="C1738" s="68"/>
      <c r="D1738" s="61"/>
      <c r="E1738" s="148"/>
      <c r="F1738" s="149"/>
      <c r="G1738" s="150"/>
      <c r="T1738" s="82">
        <v>2022</v>
      </c>
      <c r="U1738" s="68" t="s">
        <v>9</v>
      </c>
      <c r="V1738" s="74" t="s">
        <v>919</v>
      </c>
      <c r="W1738" s="38">
        <v>98</v>
      </c>
      <c r="X1738" s="38">
        <v>15</v>
      </c>
      <c r="Y1738" s="179">
        <v>15.3061224489796</v>
      </c>
    </row>
    <row r="1739" spans="2:25" x14ac:dyDescent="0.25">
      <c r="B1739" s="82"/>
      <c r="C1739" s="68"/>
      <c r="D1739" s="61"/>
      <c r="E1739" s="148"/>
      <c r="F1739" s="149"/>
      <c r="G1739" s="150"/>
      <c r="T1739" s="82">
        <v>2022</v>
      </c>
      <c r="U1739" s="68" t="s">
        <v>84</v>
      </c>
      <c r="V1739" s="74" t="s">
        <v>118</v>
      </c>
      <c r="W1739" s="38">
        <v>147</v>
      </c>
      <c r="X1739" s="38">
        <v>24</v>
      </c>
      <c r="Y1739" s="179">
        <v>16.326530612244898</v>
      </c>
    </row>
    <row r="1740" spans="2:25" x14ac:dyDescent="0.25">
      <c r="B1740" s="82"/>
      <c r="C1740" s="68"/>
      <c r="D1740" s="61"/>
      <c r="E1740" s="148"/>
      <c r="F1740" s="149"/>
      <c r="G1740" s="150"/>
      <c r="T1740" s="82">
        <v>2022</v>
      </c>
      <c r="U1740" s="68" t="s">
        <v>84</v>
      </c>
      <c r="V1740" s="74" t="s">
        <v>919</v>
      </c>
      <c r="W1740" s="38">
        <v>228</v>
      </c>
      <c r="X1740" s="38">
        <v>18</v>
      </c>
      <c r="Y1740" s="179">
        <v>7.8947368421052602</v>
      </c>
    </row>
    <row r="1741" spans="2:25" x14ac:dyDescent="0.25">
      <c r="B1741" s="82"/>
      <c r="C1741" s="68"/>
      <c r="D1741" s="61"/>
      <c r="E1741" s="148"/>
      <c r="F1741" s="149"/>
      <c r="G1741" s="150"/>
      <c r="T1741" s="82">
        <v>2022</v>
      </c>
      <c r="U1741" s="68" t="s">
        <v>10</v>
      </c>
      <c r="V1741" s="74" t="s">
        <v>118</v>
      </c>
      <c r="W1741" s="38">
        <v>149</v>
      </c>
      <c r="X1741" s="38">
        <v>26</v>
      </c>
      <c r="Y1741" s="179">
        <v>17.449664429530198</v>
      </c>
    </row>
    <row r="1742" spans="2:25" x14ac:dyDescent="0.25">
      <c r="B1742" s="82"/>
      <c r="C1742" s="68"/>
      <c r="D1742" s="61"/>
      <c r="E1742" s="148"/>
      <c r="F1742" s="149"/>
      <c r="G1742" s="150"/>
      <c r="T1742" s="82">
        <v>2022</v>
      </c>
      <c r="U1742" s="68" t="s">
        <v>10</v>
      </c>
      <c r="V1742" s="74" t="s">
        <v>919</v>
      </c>
      <c r="W1742" s="38">
        <v>216</v>
      </c>
      <c r="X1742" s="38">
        <v>26</v>
      </c>
      <c r="Y1742" s="179">
        <v>12.037037037037001</v>
      </c>
    </row>
    <row r="1743" spans="2:25" x14ac:dyDescent="0.25">
      <c r="B1743" s="82"/>
      <c r="C1743" s="68"/>
      <c r="D1743" s="61"/>
      <c r="E1743" s="148"/>
      <c r="F1743" s="149"/>
      <c r="G1743" s="150"/>
      <c r="T1743" s="82">
        <v>2022</v>
      </c>
      <c r="U1743" s="68" t="s">
        <v>85</v>
      </c>
      <c r="V1743" s="74" t="s">
        <v>118</v>
      </c>
      <c r="W1743" s="38">
        <v>93</v>
      </c>
      <c r="X1743" s="38">
        <v>22</v>
      </c>
      <c r="Y1743" s="179">
        <v>23.655913978494599</v>
      </c>
    </row>
    <row r="1744" spans="2:25" x14ac:dyDescent="0.25">
      <c r="B1744" s="82"/>
      <c r="C1744" s="68"/>
      <c r="D1744" s="61"/>
      <c r="E1744" s="148"/>
      <c r="F1744" s="149"/>
      <c r="G1744" s="150"/>
      <c r="T1744" s="82">
        <v>2022</v>
      </c>
      <c r="U1744" s="68" t="s">
        <v>85</v>
      </c>
      <c r="V1744" s="74" t="s">
        <v>919</v>
      </c>
      <c r="W1744" s="38">
        <v>110</v>
      </c>
      <c r="X1744" s="38">
        <v>11</v>
      </c>
      <c r="Y1744" s="179">
        <v>10</v>
      </c>
    </row>
    <row r="1745" spans="2:25" x14ac:dyDescent="0.25">
      <c r="B1745" s="82"/>
      <c r="C1745" s="68"/>
      <c r="D1745" s="61"/>
      <c r="E1745" s="148"/>
      <c r="F1745" s="149"/>
      <c r="G1745" s="150"/>
      <c r="T1745" s="82">
        <v>2022</v>
      </c>
      <c r="U1745" s="68" t="s">
        <v>11</v>
      </c>
      <c r="V1745" s="74" t="s">
        <v>118</v>
      </c>
      <c r="W1745" s="38">
        <v>170</v>
      </c>
      <c r="X1745" s="38">
        <v>42</v>
      </c>
      <c r="Y1745" s="179">
        <v>24.705882352941199</v>
      </c>
    </row>
    <row r="1746" spans="2:25" x14ac:dyDescent="0.25">
      <c r="B1746" s="82"/>
      <c r="C1746" s="68"/>
      <c r="D1746" s="61"/>
      <c r="E1746" s="148"/>
      <c r="F1746" s="149"/>
      <c r="G1746" s="150"/>
      <c r="T1746" s="82">
        <v>2022</v>
      </c>
      <c r="U1746" s="68" t="s">
        <v>11</v>
      </c>
      <c r="V1746" s="74" t="s">
        <v>919</v>
      </c>
      <c r="W1746" s="38">
        <v>222</v>
      </c>
      <c r="X1746" s="38">
        <v>19</v>
      </c>
      <c r="Y1746" s="179">
        <v>8.5585585585585608</v>
      </c>
    </row>
    <row r="1747" spans="2:25" x14ac:dyDescent="0.25">
      <c r="B1747" s="82"/>
      <c r="C1747" s="68"/>
      <c r="D1747" s="61"/>
      <c r="E1747" s="148"/>
      <c r="F1747" s="149"/>
      <c r="G1747" s="150"/>
      <c r="T1747" s="82">
        <v>2022</v>
      </c>
      <c r="U1747" s="68" t="s">
        <v>12</v>
      </c>
      <c r="V1747" s="74" t="s">
        <v>118</v>
      </c>
      <c r="W1747" s="38">
        <v>123</v>
      </c>
      <c r="X1747" s="38">
        <v>29</v>
      </c>
      <c r="Y1747" s="179">
        <v>23.5772357723577</v>
      </c>
    </row>
    <row r="1748" spans="2:25" x14ac:dyDescent="0.25">
      <c r="B1748" s="82"/>
      <c r="C1748" s="68"/>
      <c r="D1748" s="61"/>
      <c r="E1748" s="148"/>
      <c r="F1748" s="149"/>
      <c r="G1748" s="150"/>
      <c r="T1748" s="82">
        <v>2022</v>
      </c>
      <c r="U1748" s="68" t="s">
        <v>12</v>
      </c>
      <c r="V1748" s="74" t="s">
        <v>919</v>
      </c>
      <c r="W1748" s="38">
        <v>160</v>
      </c>
      <c r="X1748" s="38">
        <v>26</v>
      </c>
      <c r="Y1748" s="179">
        <v>16.25</v>
      </c>
    </row>
    <row r="1749" spans="2:25" x14ac:dyDescent="0.25">
      <c r="B1749" s="82"/>
      <c r="C1749" s="68"/>
      <c r="D1749" s="61"/>
      <c r="E1749" s="148"/>
      <c r="F1749" s="149"/>
      <c r="G1749" s="150"/>
      <c r="T1749" s="82">
        <v>2022</v>
      </c>
      <c r="U1749" s="68" t="s">
        <v>56</v>
      </c>
      <c r="V1749" s="74" t="s">
        <v>118</v>
      </c>
      <c r="W1749" s="38">
        <v>113</v>
      </c>
      <c r="X1749" s="38">
        <v>20</v>
      </c>
      <c r="Y1749" s="179">
        <v>17.699115044247801</v>
      </c>
    </row>
    <row r="1750" spans="2:25" x14ac:dyDescent="0.25">
      <c r="B1750" s="82"/>
      <c r="C1750" s="68"/>
      <c r="D1750" s="61"/>
      <c r="E1750" s="148"/>
      <c r="F1750" s="149"/>
      <c r="G1750" s="150"/>
      <c r="T1750" s="82">
        <v>2022</v>
      </c>
      <c r="U1750" s="68" t="s">
        <v>56</v>
      </c>
      <c r="V1750" s="74" t="s">
        <v>919</v>
      </c>
      <c r="W1750" s="38">
        <v>119</v>
      </c>
      <c r="X1750" s="38">
        <v>7</v>
      </c>
      <c r="Y1750" s="179">
        <v>5.8823529411764701</v>
      </c>
    </row>
    <row r="1751" spans="2:25" x14ac:dyDescent="0.25">
      <c r="B1751" s="82"/>
      <c r="C1751" s="68"/>
      <c r="D1751" s="61"/>
      <c r="E1751" s="148"/>
      <c r="F1751" s="149"/>
      <c r="G1751" s="150"/>
      <c r="T1751" s="82">
        <v>2022</v>
      </c>
      <c r="U1751" s="68" t="s">
        <v>13</v>
      </c>
      <c r="V1751" s="74" t="s">
        <v>118</v>
      </c>
      <c r="W1751" s="38">
        <v>43</v>
      </c>
      <c r="X1751" s="38">
        <v>14</v>
      </c>
      <c r="Y1751" s="179">
        <v>32.558139534883701</v>
      </c>
    </row>
    <row r="1752" spans="2:25" x14ac:dyDescent="0.25">
      <c r="B1752" s="82"/>
      <c r="C1752" s="68"/>
      <c r="D1752" s="61"/>
      <c r="E1752" s="148"/>
      <c r="F1752" s="149"/>
      <c r="G1752" s="150"/>
      <c r="T1752" s="82">
        <v>2022</v>
      </c>
      <c r="U1752" s="68" t="s">
        <v>13</v>
      </c>
      <c r="V1752" s="74" t="s">
        <v>919</v>
      </c>
      <c r="W1752" s="38">
        <v>72</v>
      </c>
      <c r="X1752" s="38">
        <v>9</v>
      </c>
      <c r="Y1752" s="179">
        <v>12.5</v>
      </c>
    </row>
    <row r="1753" spans="2:25" x14ac:dyDescent="0.25">
      <c r="B1753" s="82"/>
      <c r="C1753" s="68"/>
      <c r="D1753" s="61"/>
      <c r="E1753" s="148"/>
      <c r="F1753" s="149"/>
      <c r="G1753" s="150"/>
      <c r="T1753" s="82">
        <v>2022</v>
      </c>
      <c r="U1753" s="68" t="s">
        <v>14</v>
      </c>
      <c r="V1753" s="74" t="s">
        <v>118</v>
      </c>
      <c r="W1753" s="38">
        <v>98</v>
      </c>
      <c r="X1753" s="38">
        <v>21</v>
      </c>
      <c r="Y1753" s="179">
        <v>21.428571428571399</v>
      </c>
    </row>
    <row r="1754" spans="2:25" x14ac:dyDescent="0.25">
      <c r="B1754" s="82"/>
      <c r="C1754" s="68"/>
      <c r="D1754" s="61"/>
      <c r="E1754" s="148"/>
      <c r="F1754" s="149"/>
      <c r="G1754" s="150"/>
      <c r="T1754" s="82">
        <v>2022</v>
      </c>
      <c r="U1754" s="68" t="s">
        <v>14</v>
      </c>
      <c r="V1754" s="74" t="s">
        <v>919</v>
      </c>
      <c r="W1754" s="38">
        <v>149</v>
      </c>
      <c r="X1754" s="38">
        <v>14</v>
      </c>
      <c r="Y1754" s="179">
        <v>9.3959731543624194</v>
      </c>
    </row>
    <row r="1755" spans="2:25" x14ac:dyDescent="0.25">
      <c r="B1755" s="82"/>
      <c r="C1755" s="68"/>
      <c r="D1755" s="61"/>
      <c r="E1755" s="148"/>
      <c r="F1755" s="149"/>
      <c r="G1755" s="150"/>
      <c r="T1755" s="82">
        <v>2022</v>
      </c>
      <c r="U1755" s="68" t="s">
        <v>86</v>
      </c>
      <c r="V1755" s="74" t="s">
        <v>118</v>
      </c>
      <c r="W1755" s="38">
        <v>435</v>
      </c>
      <c r="X1755" s="38">
        <v>110</v>
      </c>
      <c r="Y1755" s="179">
        <v>25.287356321839098</v>
      </c>
    </row>
    <row r="1756" spans="2:25" x14ac:dyDescent="0.25">
      <c r="B1756" s="82"/>
      <c r="C1756" s="68"/>
      <c r="D1756" s="61"/>
      <c r="E1756" s="148"/>
      <c r="F1756" s="149"/>
      <c r="G1756" s="150"/>
      <c r="T1756" s="82">
        <v>2022</v>
      </c>
      <c r="U1756" s="68" t="s">
        <v>86</v>
      </c>
      <c r="V1756" s="74" t="s">
        <v>919</v>
      </c>
      <c r="W1756" s="38">
        <v>577</v>
      </c>
      <c r="X1756" s="38">
        <v>81</v>
      </c>
      <c r="Y1756" s="179">
        <v>14.0381282495667</v>
      </c>
    </row>
    <row r="1757" spans="2:25" x14ac:dyDescent="0.25">
      <c r="B1757" s="82"/>
      <c r="C1757" s="68"/>
      <c r="D1757" s="61"/>
      <c r="E1757" s="148"/>
      <c r="F1757" s="149"/>
      <c r="G1757" s="150"/>
      <c r="T1757" s="82">
        <v>2022</v>
      </c>
      <c r="U1757" s="68" t="s">
        <v>88</v>
      </c>
      <c r="V1757" s="74" t="s">
        <v>118</v>
      </c>
      <c r="W1757" s="38">
        <v>16</v>
      </c>
      <c r="X1757" s="38" t="s">
        <v>137</v>
      </c>
      <c r="Y1757" s="179" t="s">
        <v>137</v>
      </c>
    </row>
    <row r="1758" spans="2:25" x14ac:dyDescent="0.25">
      <c r="B1758" s="82"/>
      <c r="C1758" s="68"/>
      <c r="D1758" s="61"/>
      <c r="E1758" s="148"/>
      <c r="F1758" s="149"/>
      <c r="G1758" s="150"/>
      <c r="T1758" s="82">
        <v>2022</v>
      </c>
      <c r="U1758" s="68" t="s">
        <v>88</v>
      </c>
      <c r="V1758" s="74" t="s">
        <v>919</v>
      </c>
      <c r="W1758" s="38">
        <v>19</v>
      </c>
      <c r="X1758" s="38" t="s">
        <v>137</v>
      </c>
      <c r="Y1758" s="179" t="s">
        <v>137</v>
      </c>
    </row>
    <row r="1759" spans="2:25" x14ac:dyDescent="0.25">
      <c r="B1759" s="82"/>
      <c r="C1759" s="68"/>
      <c r="D1759" s="61"/>
      <c r="E1759" s="148"/>
      <c r="F1759" s="149"/>
      <c r="G1759" s="150"/>
      <c r="T1759" s="82">
        <v>2022</v>
      </c>
      <c r="U1759" s="68" t="s">
        <v>37</v>
      </c>
      <c r="V1759" s="74" t="s">
        <v>118</v>
      </c>
      <c r="W1759" s="38">
        <v>120</v>
      </c>
      <c r="X1759" s="38">
        <v>39</v>
      </c>
      <c r="Y1759" s="179">
        <v>32.5</v>
      </c>
    </row>
    <row r="1760" spans="2:25" x14ac:dyDescent="0.25">
      <c r="B1760" s="82"/>
      <c r="C1760" s="68"/>
      <c r="D1760" s="61"/>
      <c r="E1760" s="148"/>
      <c r="F1760" s="149"/>
      <c r="G1760" s="150"/>
      <c r="T1760" s="82">
        <v>2022</v>
      </c>
      <c r="U1760" s="68" t="s">
        <v>37</v>
      </c>
      <c r="V1760" s="74" t="s">
        <v>919</v>
      </c>
      <c r="W1760" s="38">
        <v>133</v>
      </c>
      <c r="X1760" s="38">
        <v>24</v>
      </c>
      <c r="Y1760" s="179">
        <v>18.045112781954899</v>
      </c>
    </row>
    <row r="1761" spans="2:25" x14ac:dyDescent="0.25">
      <c r="B1761" s="82"/>
      <c r="C1761" s="68"/>
      <c r="D1761" s="61"/>
      <c r="E1761" s="148"/>
      <c r="F1761" s="149"/>
      <c r="G1761" s="150"/>
      <c r="T1761" s="82">
        <v>2022</v>
      </c>
      <c r="U1761" s="68" t="s">
        <v>66</v>
      </c>
      <c r="V1761" s="74" t="s">
        <v>118</v>
      </c>
      <c r="W1761" s="38">
        <v>105</v>
      </c>
      <c r="X1761" s="38">
        <v>22</v>
      </c>
      <c r="Y1761" s="179">
        <v>20.952380952380999</v>
      </c>
    </row>
    <row r="1762" spans="2:25" x14ac:dyDescent="0.25">
      <c r="B1762" s="82"/>
      <c r="C1762" s="68"/>
      <c r="D1762" s="61"/>
      <c r="E1762" s="148"/>
      <c r="F1762" s="149"/>
      <c r="G1762" s="150"/>
      <c r="T1762" s="82">
        <v>2022</v>
      </c>
      <c r="U1762" s="68" t="s">
        <v>66</v>
      </c>
      <c r="V1762" s="74" t="s">
        <v>919</v>
      </c>
      <c r="W1762" s="38">
        <v>114</v>
      </c>
      <c r="X1762" s="38">
        <v>10</v>
      </c>
      <c r="Y1762" s="179">
        <v>8.7719298245614006</v>
      </c>
    </row>
    <row r="1763" spans="2:25" x14ac:dyDescent="0.25">
      <c r="B1763" s="82"/>
      <c r="C1763" s="68"/>
      <c r="D1763" s="61"/>
      <c r="E1763" s="148"/>
      <c r="F1763" s="149"/>
      <c r="G1763" s="150"/>
      <c r="T1763" s="82">
        <v>2022</v>
      </c>
      <c r="U1763" s="68" t="s">
        <v>15</v>
      </c>
      <c r="V1763" s="74" t="s">
        <v>118</v>
      </c>
      <c r="W1763" s="38">
        <v>126</v>
      </c>
      <c r="X1763" s="38">
        <v>26</v>
      </c>
      <c r="Y1763" s="179">
        <v>20.634920634920601</v>
      </c>
    </row>
    <row r="1764" spans="2:25" x14ac:dyDescent="0.25">
      <c r="B1764" s="82"/>
      <c r="C1764" s="68"/>
      <c r="D1764" s="61"/>
      <c r="E1764" s="148"/>
      <c r="F1764" s="149"/>
      <c r="G1764" s="150"/>
      <c r="T1764" s="82">
        <v>2022</v>
      </c>
      <c r="U1764" s="68" t="s">
        <v>15</v>
      </c>
      <c r="V1764" s="74" t="s">
        <v>919</v>
      </c>
      <c r="W1764" s="38">
        <v>245</v>
      </c>
      <c r="X1764" s="38">
        <v>34</v>
      </c>
      <c r="Y1764" s="179">
        <v>13.8775510204082</v>
      </c>
    </row>
    <row r="1765" spans="2:25" x14ac:dyDescent="0.25">
      <c r="B1765" s="82"/>
      <c r="C1765" s="68"/>
      <c r="D1765" s="61"/>
      <c r="E1765" s="148"/>
      <c r="F1765" s="149"/>
      <c r="G1765" s="150"/>
      <c r="T1765" s="82">
        <v>2022</v>
      </c>
      <c r="U1765" s="68" t="s">
        <v>89</v>
      </c>
      <c r="V1765" s="74" t="s">
        <v>118</v>
      </c>
      <c r="W1765" s="38">
        <v>160</v>
      </c>
      <c r="X1765" s="38">
        <v>40</v>
      </c>
      <c r="Y1765" s="179">
        <v>25</v>
      </c>
    </row>
    <row r="1766" spans="2:25" x14ac:dyDescent="0.25">
      <c r="B1766" s="82"/>
      <c r="C1766" s="68"/>
      <c r="D1766" s="61"/>
      <c r="E1766" s="148"/>
      <c r="F1766" s="149"/>
      <c r="G1766" s="150"/>
      <c r="T1766" s="82">
        <v>2022</v>
      </c>
      <c r="U1766" s="68" t="s">
        <v>89</v>
      </c>
      <c r="V1766" s="74" t="s">
        <v>919</v>
      </c>
      <c r="W1766" s="38">
        <v>327</v>
      </c>
      <c r="X1766" s="38">
        <v>29</v>
      </c>
      <c r="Y1766" s="179">
        <v>8.86850152905199</v>
      </c>
    </row>
    <row r="1767" spans="2:25" x14ac:dyDescent="0.25">
      <c r="B1767" s="82"/>
      <c r="C1767" s="68"/>
      <c r="D1767" s="61"/>
      <c r="E1767" s="148"/>
      <c r="F1767" s="149"/>
      <c r="G1767" s="150"/>
      <c r="T1767" s="82">
        <v>2022</v>
      </c>
      <c r="U1767" s="68" t="s">
        <v>16</v>
      </c>
      <c r="V1767" s="74" t="s">
        <v>118</v>
      </c>
      <c r="W1767" s="38">
        <v>373</v>
      </c>
      <c r="X1767" s="38">
        <v>95</v>
      </c>
      <c r="Y1767" s="179">
        <v>25.469168900804299</v>
      </c>
    </row>
    <row r="1768" spans="2:25" x14ac:dyDescent="0.25">
      <c r="B1768" s="82"/>
      <c r="C1768" s="68"/>
      <c r="D1768" s="61"/>
      <c r="E1768" s="148"/>
      <c r="F1768" s="149"/>
      <c r="G1768" s="150"/>
      <c r="T1768" s="82">
        <v>2022</v>
      </c>
      <c r="U1768" s="68" t="s">
        <v>16</v>
      </c>
      <c r="V1768" s="74" t="s">
        <v>919</v>
      </c>
      <c r="W1768" s="38">
        <v>406</v>
      </c>
      <c r="X1768" s="38">
        <v>49</v>
      </c>
      <c r="Y1768" s="179">
        <v>12.0689655172414</v>
      </c>
    </row>
    <row r="1769" spans="2:25" x14ac:dyDescent="0.25">
      <c r="B1769" s="82"/>
      <c r="C1769" s="68"/>
      <c r="D1769" s="61"/>
      <c r="E1769" s="148"/>
      <c r="F1769" s="149"/>
      <c r="G1769" s="150"/>
      <c r="T1769" s="82">
        <v>2022</v>
      </c>
      <c r="U1769" s="68" t="s">
        <v>57</v>
      </c>
      <c r="V1769" s="74" t="s">
        <v>118</v>
      </c>
      <c r="W1769" s="38">
        <v>187</v>
      </c>
      <c r="X1769" s="38">
        <v>41</v>
      </c>
      <c r="Y1769" s="179">
        <v>21.925133689839601</v>
      </c>
    </row>
    <row r="1770" spans="2:25" x14ac:dyDescent="0.25">
      <c r="B1770" s="82"/>
      <c r="C1770" s="68"/>
      <c r="D1770" s="61"/>
      <c r="E1770" s="148"/>
      <c r="F1770" s="149"/>
      <c r="G1770" s="150"/>
      <c r="T1770" s="82">
        <v>2022</v>
      </c>
      <c r="U1770" s="68" t="s">
        <v>57</v>
      </c>
      <c r="V1770" s="74" t="s">
        <v>919</v>
      </c>
      <c r="W1770" s="38">
        <v>230</v>
      </c>
      <c r="X1770" s="38">
        <v>34</v>
      </c>
      <c r="Y1770" s="179">
        <v>14.7826086956522</v>
      </c>
    </row>
    <row r="1771" spans="2:25" x14ac:dyDescent="0.25">
      <c r="B1771" s="82"/>
      <c r="C1771" s="68"/>
      <c r="D1771" s="61"/>
      <c r="E1771" s="148"/>
      <c r="F1771" s="149"/>
      <c r="G1771" s="150"/>
      <c r="T1771" s="82">
        <v>2022</v>
      </c>
      <c r="U1771" s="68" t="s">
        <v>17</v>
      </c>
      <c r="V1771" s="74" t="s">
        <v>118</v>
      </c>
      <c r="W1771" s="38">
        <v>168</v>
      </c>
      <c r="X1771" s="38">
        <v>53</v>
      </c>
      <c r="Y1771" s="179">
        <v>31.547619047619101</v>
      </c>
    </row>
    <row r="1772" spans="2:25" x14ac:dyDescent="0.25">
      <c r="B1772" s="82"/>
      <c r="C1772" s="68"/>
      <c r="D1772" s="61"/>
      <c r="E1772" s="148"/>
      <c r="F1772" s="149"/>
      <c r="G1772" s="150"/>
      <c r="T1772" s="82">
        <v>2022</v>
      </c>
      <c r="U1772" s="68" t="s">
        <v>17</v>
      </c>
      <c r="V1772" s="74" t="s">
        <v>919</v>
      </c>
      <c r="W1772" s="38">
        <v>224</v>
      </c>
      <c r="X1772" s="38">
        <v>26</v>
      </c>
      <c r="Y1772" s="179">
        <v>11.6071428571429</v>
      </c>
    </row>
    <row r="1773" spans="2:25" x14ac:dyDescent="0.25">
      <c r="B1773" s="82"/>
      <c r="C1773" s="68"/>
      <c r="D1773" s="61"/>
      <c r="E1773" s="148"/>
      <c r="F1773" s="149"/>
      <c r="G1773" s="150"/>
      <c r="T1773" s="82">
        <v>2022</v>
      </c>
      <c r="U1773" s="68" t="s">
        <v>18</v>
      </c>
      <c r="V1773" s="74" t="s">
        <v>118</v>
      </c>
      <c r="W1773" s="38">
        <v>105</v>
      </c>
      <c r="X1773" s="38">
        <v>31</v>
      </c>
      <c r="Y1773" s="179">
        <v>29.523809523809501</v>
      </c>
    </row>
    <row r="1774" spans="2:25" x14ac:dyDescent="0.25">
      <c r="B1774" s="82"/>
      <c r="C1774" s="68"/>
      <c r="D1774" s="61"/>
      <c r="E1774" s="148"/>
      <c r="F1774" s="149"/>
      <c r="G1774" s="150"/>
      <c r="T1774" s="82">
        <v>2022</v>
      </c>
      <c r="U1774" s="68" t="s">
        <v>18</v>
      </c>
      <c r="V1774" s="74" t="s">
        <v>919</v>
      </c>
      <c r="W1774" s="38">
        <v>187</v>
      </c>
      <c r="X1774" s="38">
        <v>30</v>
      </c>
      <c r="Y1774" s="179">
        <v>16.042780748663102</v>
      </c>
    </row>
    <row r="1775" spans="2:25" x14ac:dyDescent="0.25">
      <c r="B1775" s="82"/>
      <c r="C1775" s="68"/>
      <c r="D1775" s="61"/>
      <c r="E1775" s="148"/>
      <c r="F1775" s="149"/>
      <c r="G1775" s="150"/>
      <c r="T1775" s="82">
        <v>2022</v>
      </c>
      <c r="U1775" s="68" t="s">
        <v>87</v>
      </c>
      <c r="V1775" s="74" t="s">
        <v>118</v>
      </c>
      <c r="W1775" s="38">
        <v>185</v>
      </c>
      <c r="X1775" s="38">
        <v>46</v>
      </c>
      <c r="Y1775" s="179">
        <v>24.864864864864899</v>
      </c>
    </row>
    <row r="1776" spans="2:25" x14ac:dyDescent="0.25">
      <c r="B1776" s="82"/>
      <c r="C1776" s="68"/>
      <c r="D1776" s="61"/>
      <c r="E1776" s="148"/>
      <c r="F1776" s="149"/>
      <c r="G1776" s="150"/>
      <c r="T1776" s="82">
        <v>2022</v>
      </c>
      <c r="U1776" s="68" t="s">
        <v>87</v>
      </c>
      <c r="V1776" s="74" t="s">
        <v>919</v>
      </c>
      <c r="W1776" s="38">
        <v>266</v>
      </c>
      <c r="X1776" s="38">
        <v>26</v>
      </c>
      <c r="Y1776" s="179">
        <v>9.7744360902255707</v>
      </c>
    </row>
    <row r="1777" spans="2:25" x14ac:dyDescent="0.25">
      <c r="B1777" s="82"/>
      <c r="C1777" s="68"/>
      <c r="D1777" s="61"/>
      <c r="E1777" s="148"/>
      <c r="F1777" s="149"/>
      <c r="G1777" s="150"/>
      <c r="T1777" s="82">
        <v>2022</v>
      </c>
      <c r="U1777" s="68" t="s">
        <v>19</v>
      </c>
      <c r="V1777" s="74" t="s">
        <v>118</v>
      </c>
      <c r="W1777" s="38">
        <v>285</v>
      </c>
      <c r="X1777" s="38">
        <v>69</v>
      </c>
      <c r="Y1777" s="179">
        <v>24.210526315789501</v>
      </c>
    </row>
    <row r="1778" spans="2:25" x14ac:dyDescent="0.25">
      <c r="B1778" s="82"/>
      <c r="C1778" s="68"/>
      <c r="D1778" s="61"/>
      <c r="E1778" s="148"/>
      <c r="F1778" s="149"/>
      <c r="G1778" s="150"/>
      <c r="T1778" s="82">
        <v>2022</v>
      </c>
      <c r="U1778" s="68" t="s">
        <v>19</v>
      </c>
      <c r="V1778" s="74" t="s">
        <v>919</v>
      </c>
      <c r="W1778" s="38">
        <v>306</v>
      </c>
      <c r="X1778" s="38">
        <v>43</v>
      </c>
      <c r="Y1778" s="179">
        <v>14.0522875816993</v>
      </c>
    </row>
    <row r="1779" spans="2:25" x14ac:dyDescent="0.25">
      <c r="B1779" s="82"/>
      <c r="C1779" s="68"/>
      <c r="D1779" s="61"/>
      <c r="E1779" s="148"/>
      <c r="F1779" s="149"/>
      <c r="G1779" s="150"/>
      <c r="T1779" s="82">
        <v>2022</v>
      </c>
      <c r="U1779" s="68" t="s">
        <v>20</v>
      </c>
      <c r="V1779" s="74" t="s">
        <v>118</v>
      </c>
      <c r="W1779" s="38">
        <v>212</v>
      </c>
      <c r="X1779" s="38">
        <v>50</v>
      </c>
      <c r="Y1779" s="179">
        <v>23.584905660377402</v>
      </c>
    </row>
    <row r="1780" spans="2:25" x14ac:dyDescent="0.25">
      <c r="B1780" s="82"/>
      <c r="C1780" s="68"/>
      <c r="D1780" s="61"/>
      <c r="E1780" s="148"/>
      <c r="F1780" s="149"/>
      <c r="G1780" s="150"/>
      <c r="T1780" s="82">
        <v>2022</v>
      </c>
      <c r="U1780" s="68" t="s">
        <v>20</v>
      </c>
      <c r="V1780" s="74" t="s">
        <v>919</v>
      </c>
      <c r="W1780" s="38">
        <v>218</v>
      </c>
      <c r="X1780" s="38">
        <v>26</v>
      </c>
      <c r="Y1780" s="179">
        <v>11.926605504587201</v>
      </c>
    </row>
    <row r="1781" spans="2:25" x14ac:dyDescent="0.25">
      <c r="B1781" s="82"/>
      <c r="C1781" s="68"/>
      <c r="D1781" s="61"/>
      <c r="E1781" s="148"/>
      <c r="F1781" s="149"/>
      <c r="G1781" s="150"/>
      <c r="T1781" s="82">
        <v>2022</v>
      </c>
      <c r="U1781" s="68" t="s">
        <v>21</v>
      </c>
      <c r="V1781" s="74" t="s">
        <v>118</v>
      </c>
      <c r="W1781" s="38">
        <v>81</v>
      </c>
      <c r="X1781" s="38">
        <v>18</v>
      </c>
      <c r="Y1781" s="179">
        <v>22.2222222222222</v>
      </c>
    </row>
    <row r="1782" spans="2:25" x14ac:dyDescent="0.25">
      <c r="B1782" s="82"/>
      <c r="C1782" s="68"/>
      <c r="D1782" s="61"/>
      <c r="E1782" s="148"/>
      <c r="F1782" s="149"/>
      <c r="G1782" s="150"/>
      <c r="T1782" s="82">
        <v>2022</v>
      </c>
      <c r="U1782" s="68" t="s">
        <v>21</v>
      </c>
      <c r="V1782" s="74" t="s">
        <v>919</v>
      </c>
      <c r="W1782" s="38">
        <v>98</v>
      </c>
      <c r="X1782" s="38">
        <v>14</v>
      </c>
      <c r="Y1782" s="179">
        <v>14.285714285714301</v>
      </c>
    </row>
    <row r="1783" spans="2:25" x14ac:dyDescent="0.25">
      <c r="B1783" s="82"/>
      <c r="C1783" s="68"/>
      <c r="D1783" s="61"/>
      <c r="E1783" s="148"/>
      <c r="F1783" s="149"/>
      <c r="G1783" s="150"/>
      <c r="T1783" s="82">
        <v>2022</v>
      </c>
      <c r="U1783" s="68" t="s">
        <v>67</v>
      </c>
      <c r="V1783" s="74" t="s">
        <v>118</v>
      </c>
      <c r="W1783" s="38">
        <v>140</v>
      </c>
      <c r="X1783" s="38">
        <v>19</v>
      </c>
      <c r="Y1783" s="179">
        <v>13.5714285714286</v>
      </c>
    </row>
    <row r="1784" spans="2:25" x14ac:dyDescent="0.25">
      <c r="B1784" s="82"/>
      <c r="C1784" s="68"/>
      <c r="D1784" s="61"/>
      <c r="E1784" s="148"/>
      <c r="F1784" s="149"/>
      <c r="G1784" s="150"/>
      <c r="T1784" s="82">
        <v>2022</v>
      </c>
      <c r="U1784" s="68" t="s">
        <v>67</v>
      </c>
      <c r="V1784" s="74" t="s">
        <v>919</v>
      </c>
      <c r="W1784" s="38">
        <v>232</v>
      </c>
      <c r="X1784" s="38">
        <v>22</v>
      </c>
      <c r="Y1784" s="179">
        <v>9.4827586206896601</v>
      </c>
    </row>
    <row r="1785" spans="2:25" x14ac:dyDescent="0.25">
      <c r="B1785" s="82"/>
      <c r="C1785" s="68"/>
      <c r="D1785" s="61"/>
      <c r="E1785" s="148"/>
      <c r="F1785" s="149"/>
      <c r="G1785" s="150"/>
      <c r="T1785" s="82">
        <v>2022</v>
      </c>
      <c r="U1785" s="68" t="s">
        <v>22</v>
      </c>
      <c r="V1785" s="74" t="s">
        <v>118</v>
      </c>
      <c r="W1785" s="38">
        <v>146</v>
      </c>
      <c r="X1785" s="38">
        <v>40</v>
      </c>
      <c r="Y1785" s="179">
        <v>27.397260273972599</v>
      </c>
    </row>
    <row r="1786" spans="2:25" x14ac:dyDescent="0.25">
      <c r="B1786" s="82"/>
      <c r="C1786" s="68"/>
      <c r="D1786" s="61"/>
      <c r="E1786" s="148"/>
      <c r="F1786" s="149"/>
      <c r="G1786" s="150"/>
      <c r="T1786" s="82">
        <v>2022</v>
      </c>
      <c r="U1786" s="68" t="s">
        <v>22</v>
      </c>
      <c r="V1786" s="74" t="s">
        <v>919</v>
      </c>
      <c r="W1786" s="38">
        <v>195</v>
      </c>
      <c r="X1786" s="38">
        <v>27</v>
      </c>
      <c r="Y1786" s="179">
        <v>13.846153846153801</v>
      </c>
    </row>
    <row r="1787" spans="2:25" x14ac:dyDescent="0.25">
      <c r="B1787" s="82"/>
      <c r="C1787" s="68"/>
      <c r="D1787" s="61"/>
      <c r="E1787" s="148"/>
      <c r="F1787" s="149"/>
      <c r="G1787" s="150"/>
      <c r="T1787" s="82">
        <v>2022</v>
      </c>
      <c r="U1787" s="68" t="s">
        <v>68</v>
      </c>
      <c r="V1787" s="74" t="s">
        <v>118</v>
      </c>
      <c r="W1787" s="38">
        <v>176</v>
      </c>
      <c r="X1787" s="38">
        <v>28</v>
      </c>
      <c r="Y1787" s="179">
        <v>15.909090909090899</v>
      </c>
    </row>
    <row r="1788" spans="2:25" x14ac:dyDescent="0.25">
      <c r="B1788" s="82"/>
      <c r="C1788" s="68"/>
      <c r="D1788" s="61"/>
      <c r="E1788" s="148"/>
      <c r="F1788" s="149"/>
      <c r="G1788" s="150"/>
      <c r="T1788" s="82">
        <v>2022</v>
      </c>
      <c r="U1788" s="68" t="s">
        <v>68</v>
      </c>
      <c r="V1788" s="74" t="s">
        <v>919</v>
      </c>
      <c r="W1788" s="38">
        <v>221</v>
      </c>
      <c r="X1788" s="38">
        <v>17</v>
      </c>
      <c r="Y1788" s="179">
        <v>7.6923076923076898</v>
      </c>
    </row>
    <row r="1789" spans="2:25" x14ac:dyDescent="0.25">
      <c r="B1789" s="82"/>
      <c r="C1789" s="68"/>
      <c r="D1789" s="61"/>
      <c r="E1789" s="148"/>
      <c r="F1789" s="149"/>
      <c r="G1789" s="150"/>
      <c r="T1789" s="82">
        <v>2022</v>
      </c>
      <c r="U1789" s="68" t="s">
        <v>90</v>
      </c>
      <c r="V1789" s="74" t="s">
        <v>118</v>
      </c>
      <c r="W1789" s="38">
        <v>213</v>
      </c>
      <c r="X1789" s="38">
        <v>64</v>
      </c>
      <c r="Y1789" s="179">
        <v>30.046948356807501</v>
      </c>
    </row>
    <row r="1790" spans="2:25" x14ac:dyDescent="0.25">
      <c r="B1790" s="82"/>
      <c r="C1790" s="68"/>
      <c r="D1790" s="61"/>
      <c r="E1790" s="148"/>
      <c r="F1790" s="149"/>
      <c r="G1790" s="150"/>
      <c r="T1790" s="82">
        <v>2022</v>
      </c>
      <c r="U1790" s="68" t="s">
        <v>90</v>
      </c>
      <c r="V1790" s="74" t="s">
        <v>919</v>
      </c>
      <c r="W1790" s="38">
        <v>368</v>
      </c>
      <c r="X1790" s="38">
        <v>63</v>
      </c>
      <c r="Y1790" s="179">
        <v>17.119565217391301</v>
      </c>
    </row>
    <row r="1791" spans="2:25" x14ac:dyDescent="0.25">
      <c r="B1791" s="82"/>
      <c r="C1791" s="68"/>
      <c r="D1791" s="61"/>
      <c r="E1791" s="148"/>
      <c r="F1791" s="149"/>
      <c r="G1791" s="150"/>
      <c r="T1791" s="82">
        <v>2022</v>
      </c>
      <c r="U1791" s="68" t="s">
        <v>23</v>
      </c>
      <c r="V1791" s="74" t="s">
        <v>118</v>
      </c>
      <c r="W1791" s="38">
        <v>83</v>
      </c>
      <c r="X1791" s="38">
        <v>31</v>
      </c>
      <c r="Y1791" s="179">
        <v>37.349397590361399</v>
      </c>
    </row>
    <row r="1792" spans="2:25" x14ac:dyDescent="0.25">
      <c r="B1792" s="82"/>
      <c r="C1792" s="68"/>
      <c r="D1792" s="61"/>
      <c r="E1792" s="148"/>
      <c r="F1792" s="149"/>
      <c r="G1792" s="150"/>
      <c r="T1792" s="82">
        <v>2022</v>
      </c>
      <c r="U1792" s="68" t="s">
        <v>23</v>
      </c>
      <c r="V1792" s="74" t="s">
        <v>919</v>
      </c>
      <c r="W1792" s="38">
        <v>180</v>
      </c>
      <c r="X1792" s="38">
        <v>28</v>
      </c>
      <c r="Y1792" s="179">
        <v>15.5555555555556</v>
      </c>
    </row>
    <row r="1793" spans="2:25" x14ac:dyDescent="0.25">
      <c r="B1793" s="82"/>
      <c r="C1793" s="68"/>
      <c r="D1793" s="61"/>
      <c r="E1793" s="148"/>
      <c r="F1793" s="149"/>
      <c r="G1793" s="150"/>
      <c r="T1793" s="82">
        <v>2022</v>
      </c>
      <c r="U1793" s="68" t="s">
        <v>38</v>
      </c>
      <c r="V1793" s="74" t="s">
        <v>118</v>
      </c>
      <c r="W1793" s="38">
        <v>106</v>
      </c>
      <c r="X1793" s="38">
        <v>21</v>
      </c>
      <c r="Y1793" s="179">
        <v>19.811320754716998</v>
      </c>
    </row>
    <row r="1794" spans="2:25" x14ac:dyDescent="0.25">
      <c r="B1794" s="82"/>
      <c r="C1794" s="68"/>
      <c r="D1794" s="61"/>
      <c r="E1794" s="148"/>
      <c r="F1794" s="149"/>
      <c r="G1794" s="150"/>
      <c r="T1794" s="82">
        <v>2022</v>
      </c>
      <c r="U1794" s="68" t="s">
        <v>38</v>
      </c>
      <c r="V1794" s="74" t="s">
        <v>919</v>
      </c>
      <c r="W1794" s="38">
        <v>131</v>
      </c>
      <c r="X1794" s="38">
        <v>16</v>
      </c>
      <c r="Y1794" s="179">
        <v>12.2137404580153</v>
      </c>
    </row>
    <row r="1795" spans="2:25" x14ac:dyDescent="0.25">
      <c r="B1795" s="82"/>
      <c r="C1795" s="68"/>
      <c r="D1795" s="61"/>
      <c r="E1795" s="148"/>
      <c r="F1795" s="149"/>
      <c r="G1795" s="150"/>
      <c r="T1795" s="82">
        <v>2022</v>
      </c>
      <c r="U1795" s="68" t="s">
        <v>24</v>
      </c>
      <c r="V1795" s="74" t="s">
        <v>118</v>
      </c>
      <c r="W1795" s="38">
        <v>196</v>
      </c>
      <c r="X1795" s="38">
        <v>60</v>
      </c>
      <c r="Y1795" s="179">
        <v>30.612244897959201</v>
      </c>
    </row>
    <row r="1796" spans="2:25" x14ac:dyDescent="0.25">
      <c r="B1796" s="82"/>
      <c r="C1796" s="68"/>
      <c r="D1796" s="61"/>
      <c r="E1796" s="148"/>
      <c r="F1796" s="149"/>
      <c r="G1796" s="150"/>
      <c r="T1796" s="82">
        <v>2022</v>
      </c>
      <c r="U1796" s="68" t="s">
        <v>24</v>
      </c>
      <c r="V1796" s="74" t="s">
        <v>919</v>
      </c>
      <c r="W1796" s="38">
        <v>386</v>
      </c>
      <c r="X1796" s="38">
        <v>45</v>
      </c>
      <c r="Y1796" s="179">
        <v>11.6580310880829</v>
      </c>
    </row>
    <row r="1797" spans="2:25" x14ac:dyDescent="0.25">
      <c r="B1797" s="82"/>
      <c r="C1797" s="68"/>
      <c r="D1797" s="61"/>
      <c r="E1797" s="148"/>
      <c r="F1797" s="149"/>
      <c r="G1797" s="150"/>
      <c r="T1797" s="82">
        <v>2022</v>
      </c>
      <c r="U1797" s="68" t="s">
        <v>25</v>
      </c>
      <c r="V1797" s="74" t="s">
        <v>118</v>
      </c>
      <c r="W1797" s="38">
        <v>118</v>
      </c>
      <c r="X1797" s="38">
        <v>26</v>
      </c>
      <c r="Y1797" s="179">
        <v>22.033898305084701</v>
      </c>
    </row>
    <row r="1798" spans="2:25" x14ac:dyDescent="0.25">
      <c r="B1798" s="82"/>
      <c r="C1798" s="68"/>
      <c r="D1798" s="61"/>
      <c r="E1798" s="148"/>
      <c r="F1798" s="149"/>
      <c r="G1798" s="150"/>
      <c r="T1798" s="82">
        <v>2022</v>
      </c>
      <c r="U1798" s="68" t="s">
        <v>25</v>
      </c>
      <c r="V1798" s="74" t="s">
        <v>919</v>
      </c>
      <c r="W1798" s="38">
        <v>140</v>
      </c>
      <c r="X1798" s="38">
        <v>12</v>
      </c>
      <c r="Y1798" s="179">
        <v>8.5714285714285694</v>
      </c>
    </row>
    <row r="1799" spans="2:25" x14ac:dyDescent="0.25">
      <c r="B1799" s="82"/>
      <c r="C1799" s="68"/>
      <c r="D1799" s="61"/>
      <c r="E1799" s="148"/>
      <c r="F1799" s="149"/>
      <c r="G1799" s="150"/>
      <c r="T1799" s="82">
        <v>2022</v>
      </c>
      <c r="U1799" s="68" t="s">
        <v>39</v>
      </c>
      <c r="V1799" s="74" t="s">
        <v>118</v>
      </c>
      <c r="W1799" s="38">
        <v>212</v>
      </c>
      <c r="X1799" s="38">
        <v>53</v>
      </c>
      <c r="Y1799" s="179">
        <v>25</v>
      </c>
    </row>
    <row r="1800" spans="2:25" x14ac:dyDescent="0.25">
      <c r="B1800" s="82"/>
      <c r="C1800" s="68"/>
      <c r="D1800" s="61"/>
      <c r="E1800" s="148"/>
      <c r="F1800" s="149"/>
      <c r="G1800" s="150"/>
      <c r="T1800" s="82">
        <v>2022</v>
      </c>
      <c r="U1800" s="68" t="s">
        <v>39</v>
      </c>
      <c r="V1800" s="74" t="s">
        <v>919</v>
      </c>
      <c r="W1800" s="38">
        <v>266</v>
      </c>
      <c r="X1800" s="38">
        <v>36</v>
      </c>
      <c r="Y1800" s="179">
        <v>13.533834586466201</v>
      </c>
    </row>
    <row r="1801" spans="2:25" x14ac:dyDescent="0.25">
      <c r="B1801" s="82"/>
      <c r="C1801" s="68"/>
      <c r="D1801" s="61"/>
      <c r="E1801" s="148"/>
      <c r="F1801" s="149"/>
      <c r="G1801" s="150"/>
      <c r="T1801" s="82">
        <v>2022</v>
      </c>
      <c r="U1801" s="68" t="s">
        <v>26</v>
      </c>
      <c r="V1801" s="74" t="s">
        <v>118</v>
      </c>
      <c r="W1801" s="38">
        <v>181</v>
      </c>
      <c r="X1801" s="38">
        <v>46</v>
      </c>
      <c r="Y1801" s="179">
        <v>25.414364640883999</v>
      </c>
    </row>
    <row r="1802" spans="2:25" x14ac:dyDescent="0.25">
      <c r="B1802" s="82"/>
      <c r="C1802" s="68"/>
      <c r="D1802" s="61"/>
      <c r="E1802" s="148"/>
      <c r="F1802" s="149"/>
      <c r="G1802" s="150"/>
      <c r="T1802" s="82">
        <v>2022</v>
      </c>
      <c r="U1802" s="68" t="s">
        <v>26</v>
      </c>
      <c r="V1802" s="74" t="s">
        <v>919</v>
      </c>
      <c r="W1802" s="38">
        <v>203</v>
      </c>
      <c r="X1802" s="38">
        <v>23</v>
      </c>
      <c r="Y1802" s="179">
        <v>11.330049261083699</v>
      </c>
    </row>
    <row r="1803" spans="2:25" x14ac:dyDescent="0.25">
      <c r="B1803" s="82"/>
      <c r="C1803" s="68"/>
      <c r="D1803" s="61"/>
      <c r="E1803" s="148"/>
      <c r="F1803" s="149"/>
      <c r="G1803" s="150"/>
      <c r="T1803" s="82">
        <v>2022</v>
      </c>
      <c r="U1803" s="68" t="s">
        <v>58</v>
      </c>
      <c r="V1803" s="74" t="s">
        <v>118</v>
      </c>
      <c r="W1803" s="38">
        <v>183</v>
      </c>
      <c r="X1803" s="38">
        <v>30</v>
      </c>
      <c r="Y1803" s="179">
        <v>16.393442622950801</v>
      </c>
    </row>
    <row r="1804" spans="2:25" x14ac:dyDescent="0.25">
      <c r="B1804" s="82"/>
      <c r="C1804" s="68"/>
      <c r="D1804" s="61"/>
      <c r="E1804" s="148"/>
      <c r="F1804" s="149"/>
      <c r="G1804" s="150"/>
      <c r="T1804" s="82">
        <v>2022</v>
      </c>
      <c r="U1804" s="68" t="s">
        <v>58</v>
      </c>
      <c r="V1804" s="74" t="s">
        <v>919</v>
      </c>
      <c r="W1804" s="38">
        <v>233</v>
      </c>
      <c r="X1804" s="38">
        <v>31</v>
      </c>
      <c r="Y1804" s="179">
        <v>13.3047210300429</v>
      </c>
    </row>
    <row r="1805" spans="2:25" x14ac:dyDescent="0.25">
      <c r="B1805" s="82"/>
      <c r="C1805" s="68"/>
      <c r="D1805" s="61"/>
      <c r="E1805" s="148"/>
      <c r="F1805" s="149"/>
      <c r="G1805" s="150"/>
      <c r="T1805" s="82">
        <v>2022</v>
      </c>
      <c r="U1805" s="68" t="s">
        <v>69</v>
      </c>
      <c r="V1805" s="74" t="s">
        <v>118</v>
      </c>
      <c r="W1805" s="38">
        <v>145</v>
      </c>
      <c r="X1805" s="38">
        <v>41</v>
      </c>
      <c r="Y1805" s="179">
        <v>28.275862068965498</v>
      </c>
    </row>
    <row r="1806" spans="2:25" x14ac:dyDescent="0.25">
      <c r="B1806" s="82"/>
      <c r="C1806" s="68"/>
      <c r="D1806" s="61"/>
      <c r="E1806" s="148"/>
      <c r="F1806" s="149"/>
      <c r="G1806" s="150"/>
      <c r="T1806" s="82">
        <v>2022</v>
      </c>
      <c r="U1806" s="68" t="s">
        <v>69</v>
      </c>
      <c r="V1806" s="74" t="s">
        <v>919</v>
      </c>
      <c r="W1806" s="38">
        <v>255</v>
      </c>
      <c r="X1806" s="38">
        <v>38</v>
      </c>
      <c r="Y1806" s="179">
        <v>14.901960784313699</v>
      </c>
    </row>
    <row r="1807" spans="2:25" x14ac:dyDescent="0.25">
      <c r="B1807" s="82"/>
      <c r="C1807" s="68"/>
      <c r="D1807" s="61"/>
      <c r="E1807" s="148"/>
      <c r="F1807" s="149"/>
      <c r="G1807" s="150"/>
      <c r="T1807" s="82">
        <v>2022</v>
      </c>
      <c r="U1807" s="68" t="s">
        <v>40</v>
      </c>
      <c r="V1807" s="74" t="s">
        <v>118</v>
      </c>
      <c r="W1807" s="38">
        <v>174</v>
      </c>
      <c r="X1807" s="38">
        <v>53</v>
      </c>
      <c r="Y1807" s="179">
        <v>30.459770114942501</v>
      </c>
    </row>
    <row r="1808" spans="2:25" x14ac:dyDescent="0.25">
      <c r="B1808" s="82"/>
      <c r="C1808" s="68"/>
      <c r="D1808" s="61"/>
      <c r="E1808" s="148"/>
      <c r="F1808" s="149"/>
      <c r="G1808" s="150"/>
      <c r="T1808" s="82">
        <v>2022</v>
      </c>
      <c r="U1808" s="68" t="s">
        <v>40</v>
      </c>
      <c r="V1808" s="74" t="s">
        <v>919</v>
      </c>
      <c r="W1808" s="38">
        <v>200</v>
      </c>
      <c r="X1808" s="38">
        <v>33</v>
      </c>
      <c r="Y1808" s="179">
        <v>16.5</v>
      </c>
    </row>
    <row r="1809" spans="2:25" x14ac:dyDescent="0.25">
      <c r="B1809" s="82"/>
      <c r="C1809" s="68"/>
      <c r="D1809" s="61"/>
      <c r="E1809" s="148"/>
      <c r="F1809" s="149"/>
      <c r="G1809" s="150"/>
      <c r="T1809" s="82">
        <v>2022</v>
      </c>
      <c r="U1809" s="68" t="s">
        <v>41</v>
      </c>
      <c r="V1809" s="74" t="s">
        <v>118</v>
      </c>
      <c r="W1809" s="38">
        <v>236</v>
      </c>
      <c r="X1809" s="38">
        <v>31</v>
      </c>
      <c r="Y1809" s="179">
        <v>13.135593220339</v>
      </c>
    </row>
    <row r="1810" spans="2:25" x14ac:dyDescent="0.25">
      <c r="B1810" s="82"/>
      <c r="C1810" s="68"/>
      <c r="D1810" s="61"/>
      <c r="E1810" s="148"/>
      <c r="F1810" s="149"/>
      <c r="G1810" s="150"/>
      <c r="T1810" s="82">
        <v>2022</v>
      </c>
      <c r="U1810" s="68" t="s">
        <v>41</v>
      </c>
      <c r="V1810" s="74" t="s">
        <v>919</v>
      </c>
      <c r="W1810" s="38">
        <v>301</v>
      </c>
      <c r="X1810" s="38">
        <v>31</v>
      </c>
      <c r="Y1810" s="179">
        <v>10.2990033222591</v>
      </c>
    </row>
    <row r="1811" spans="2:25" x14ac:dyDescent="0.25">
      <c r="B1811" s="82"/>
      <c r="C1811" s="68"/>
      <c r="D1811" s="61"/>
      <c r="E1811" s="148"/>
      <c r="F1811" s="149"/>
      <c r="G1811" s="150"/>
      <c r="T1811" s="82">
        <v>2022</v>
      </c>
      <c r="U1811" s="68" t="s">
        <v>27</v>
      </c>
      <c r="V1811" s="74" t="s">
        <v>118</v>
      </c>
      <c r="W1811" s="38">
        <v>151</v>
      </c>
      <c r="X1811" s="38">
        <v>38</v>
      </c>
      <c r="Y1811" s="179">
        <v>25.165562913907301</v>
      </c>
    </row>
    <row r="1812" spans="2:25" x14ac:dyDescent="0.25">
      <c r="B1812" s="82"/>
      <c r="C1812" s="68"/>
      <c r="D1812" s="61"/>
      <c r="E1812" s="148"/>
      <c r="F1812" s="149"/>
      <c r="G1812" s="150"/>
      <c r="T1812" s="82">
        <v>2022</v>
      </c>
      <c r="U1812" s="68" t="s">
        <v>27</v>
      </c>
      <c r="V1812" s="74" t="s">
        <v>919</v>
      </c>
      <c r="W1812" s="38">
        <v>199</v>
      </c>
      <c r="X1812" s="38">
        <v>17</v>
      </c>
      <c r="Y1812" s="179">
        <v>8.5427135678392006</v>
      </c>
    </row>
    <row r="1813" spans="2:25" x14ac:dyDescent="0.25">
      <c r="B1813" s="82"/>
      <c r="C1813" s="68"/>
      <c r="D1813" s="61"/>
      <c r="E1813" s="148"/>
      <c r="F1813" s="149"/>
      <c r="G1813" s="150"/>
      <c r="T1813" s="82">
        <v>2022</v>
      </c>
      <c r="U1813" s="68" t="s">
        <v>28</v>
      </c>
      <c r="V1813" s="74" t="s">
        <v>118</v>
      </c>
      <c r="W1813" s="38">
        <v>125</v>
      </c>
      <c r="X1813" s="38">
        <v>36</v>
      </c>
      <c r="Y1813" s="179">
        <v>28.8</v>
      </c>
    </row>
    <row r="1814" spans="2:25" x14ac:dyDescent="0.25">
      <c r="B1814" s="82"/>
      <c r="C1814" s="68"/>
      <c r="D1814" s="61"/>
      <c r="E1814" s="148"/>
      <c r="F1814" s="149"/>
      <c r="G1814" s="150"/>
      <c r="T1814" s="82">
        <v>2022</v>
      </c>
      <c r="U1814" s="68" t="s">
        <v>28</v>
      </c>
      <c r="V1814" s="74" t="s">
        <v>919</v>
      </c>
      <c r="W1814" s="38">
        <v>217</v>
      </c>
      <c r="X1814" s="38">
        <v>32</v>
      </c>
      <c r="Y1814" s="179">
        <v>14.746543778801801</v>
      </c>
    </row>
    <row r="1815" spans="2:25" x14ac:dyDescent="0.25">
      <c r="B1815" s="82"/>
      <c r="C1815" s="68"/>
      <c r="D1815" s="61"/>
      <c r="E1815" s="148"/>
      <c r="F1815" s="149"/>
      <c r="G1815" s="150"/>
      <c r="T1815" s="82">
        <v>2022</v>
      </c>
      <c r="U1815" s="68" t="s">
        <v>29</v>
      </c>
      <c r="V1815" s="74" t="s">
        <v>118</v>
      </c>
      <c r="W1815" s="38">
        <v>118</v>
      </c>
      <c r="X1815" s="38">
        <v>22</v>
      </c>
      <c r="Y1815" s="179">
        <v>18.644067796610202</v>
      </c>
    </row>
    <row r="1816" spans="2:25" x14ac:dyDescent="0.25">
      <c r="B1816" s="82"/>
      <c r="C1816" s="68"/>
      <c r="D1816" s="61"/>
      <c r="E1816" s="148"/>
      <c r="F1816" s="149"/>
      <c r="G1816" s="150"/>
      <c r="T1816" s="82">
        <v>2022</v>
      </c>
      <c r="U1816" s="68" t="s">
        <v>29</v>
      </c>
      <c r="V1816" s="74" t="s">
        <v>919</v>
      </c>
      <c r="W1816" s="38">
        <v>147</v>
      </c>
      <c r="X1816" s="38">
        <v>18</v>
      </c>
      <c r="Y1816" s="179">
        <v>12.244897959183699</v>
      </c>
    </row>
    <row r="1817" spans="2:25" x14ac:dyDescent="0.25">
      <c r="B1817" s="82"/>
      <c r="C1817" s="68"/>
      <c r="D1817" s="61"/>
      <c r="E1817" s="148"/>
      <c r="F1817" s="149"/>
      <c r="G1817" s="150"/>
      <c r="T1817" s="82">
        <v>2022</v>
      </c>
      <c r="U1817" s="68" t="s">
        <v>42</v>
      </c>
      <c r="V1817" s="74" t="s">
        <v>118</v>
      </c>
      <c r="W1817" s="38">
        <v>91</v>
      </c>
      <c r="X1817" s="38">
        <v>31</v>
      </c>
      <c r="Y1817" s="179">
        <v>34.065934065934101</v>
      </c>
    </row>
    <row r="1818" spans="2:25" x14ac:dyDescent="0.25">
      <c r="B1818" s="82"/>
      <c r="C1818" s="68"/>
      <c r="D1818" s="61"/>
      <c r="E1818" s="148"/>
      <c r="F1818" s="149"/>
      <c r="G1818" s="150"/>
      <c r="T1818" s="82">
        <v>2022</v>
      </c>
      <c r="U1818" s="68" t="s">
        <v>42</v>
      </c>
      <c r="V1818" s="74" t="s">
        <v>919</v>
      </c>
      <c r="W1818" s="38">
        <v>109</v>
      </c>
      <c r="X1818" s="38">
        <v>16</v>
      </c>
      <c r="Y1818" s="179">
        <v>14.678899082568799</v>
      </c>
    </row>
    <row r="1819" spans="2:25" x14ac:dyDescent="0.25">
      <c r="B1819" s="82"/>
      <c r="C1819" s="68"/>
      <c r="D1819" s="61"/>
      <c r="E1819" s="148"/>
      <c r="F1819" s="149"/>
      <c r="G1819" s="150"/>
      <c r="T1819" s="82">
        <v>2022</v>
      </c>
      <c r="U1819" s="68" t="s">
        <v>30</v>
      </c>
      <c r="V1819" s="74" t="s">
        <v>118</v>
      </c>
      <c r="W1819" s="38">
        <v>44</v>
      </c>
      <c r="X1819" s="38">
        <v>15</v>
      </c>
      <c r="Y1819" s="179">
        <v>34.090909090909101</v>
      </c>
    </row>
    <row r="1820" spans="2:25" x14ac:dyDescent="0.25">
      <c r="B1820" s="82"/>
      <c r="C1820" s="68"/>
      <c r="D1820" s="61"/>
      <c r="E1820" s="148"/>
      <c r="F1820" s="149"/>
      <c r="G1820" s="150"/>
      <c r="T1820" s="82">
        <v>2022</v>
      </c>
      <c r="U1820" s="68" t="s">
        <v>30</v>
      </c>
      <c r="V1820" s="74" t="s">
        <v>919</v>
      </c>
      <c r="W1820" s="38">
        <v>104</v>
      </c>
      <c r="X1820" s="38">
        <v>12</v>
      </c>
      <c r="Y1820" s="179">
        <v>11.538461538461499</v>
      </c>
    </row>
    <row r="1821" spans="2:25" x14ac:dyDescent="0.25">
      <c r="B1821" s="82"/>
      <c r="C1821" s="68"/>
      <c r="D1821" s="61"/>
      <c r="E1821" s="148"/>
      <c r="F1821" s="149"/>
      <c r="G1821" s="150"/>
      <c r="T1821" s="82">
        <v>2022</v>
      </c>
      <c r="U1821" s="68" t="s">
        <v>59</v>
      </c>
      <c r="V1821" s="74" t="s">
        <v>118</v>
      </c>
      <c r="W1821" s="38">
        <v>97</v>
      </c>
      <c r="X1821" s="38">
        <v>17</v>
      </c>
      <c r="Y1821" s="179">
        <v>17.525773195876301</v>
      </c>
    </row>
    <row r="1822" spans="2:25" x14ac:dyDescent="0.25">
      <c r="B1822" s="82"/>
      <c r="C1822" s="68"/>
      <c r="D1822" s="61"/>
      <c r="E1822" s="148"/>
      <c r="F1822" s="149"/>
      <c r="G1822" s="150"/>
      <c r="T1822" s="82">
        <v>2022</v>
      </c>
      <c r="U1822" s="68" t="s">
        <v>59</v>
      </c>
      <c r="V1822" s="74" t="s">
        <v>919</v>
      </c>
      <c r="W1822" s="38">
        <v>111</v>
      </c>
      <c r="X1822" s="38">
        <v>11</v>
      </c>
      <c r="Y1822" s="179">
        <v>9.9099099099099099</v>
      </c>
    </row>
    <row r="1823" spans="2:25" x14ac:dyDescent="0.25">
      <c r="B1823" s="82"/>
      <c r="C1823" s="68"/>
      <c r="D1823" s="61"/>
      <c r="E1823" s="148"/>
      <c r="F1823" s="149"/>
      <c r="G1823" s="150"/>
      <c r="T1823" s="82">
        <v>2022</v>
      </c>
      <c r="U1823" s="68" t="s">
        <v>70</v>
      </c>
      <c r="V1823" s="74" t="s">
        <v>118</v>
      </c>
      <c r="W1823" s="38">
        <v>130</v>
      </c>
      <c r="X1823" s="38">
        <v>39</v>
      </c>
      <c r="Y1823" s="179">
        <v>30</v>
      </c>
    </row>
    <row r="1824" spans="2:25" x14ac:dyDescent="0.25">
      <c r="B1824" s="82"/>
      <c r="C1824" s="68"/>
      <c r="D1824" s="61"/>
      <c r="E1824" s="148"/>
      <c r="F1824" s="149"/>
      <c r="G1824" s="150"/>
      <c r="T1824" s="82">
        <v>2022</v>
      </c>
      <c r="U1824" s="68" t="s">
        <v>70</v>
      </c>
      <c r="V1824" s="74" t="s">
        <v>919</v>
      </c>
      <c r="W1824" s="38">
        <v>207</v>
      </c>
      <c r="X1824" s="38">
        <v>23</v>
      </c>
      <c r="Y1824" s="179">
        <v>11.1111111111111</v>
      </c>
    </row>
    <row r="1825" spans="2:25" x14ac:dyDescent="0.25">
      <c r="B1825" s="82"/>
      <c r="C1825" s="68"/>
      <c r="D1825" s="61"/>
      <c r="E1825" s="148"/>
      <c r="F1825" s="149"/>
      <c r="G1825" s="150"/>
      <c r="T1825" s="82">
        <v>2022</v>
      </c>
      <c r="U1825" s="68" t="s">
        <v>91</v>
      </c>
      <c r="V1825" s="74" t="s">
        <v>118</v>
      </c>
      <c r="W1825" s="38">
        <v>102</v>
      </c>
      <c r="X1825" s="38">
        <v>24</v>
      </c>
      <c r="Y1825" s="179">
        <v>23.529411764705898</v>
      </c>
    </row>
    <row r="1826" spans="2:25" x14ac:dyDescent="0.25">
      <c r="B1826" s="82"/>
      <c r="C1826" s="68"/>
      <c r="D1826" s="61"/>
      <c r="E1826" s="148"/>
      <c r="F1826" s="149"/>
      <c r="G1826" s="150"/>
      <c r="T1826" s="82">
        <v>2022</v>
      </c>
      <c r="U1826" s="68" t="s">
        <v>91</v>
      </c>
      <c r="V1826" s="74" t="s">
        <v>919</v>
      </c>
      <c r="W1826" s="38">
        <v>145</v>
      </c>
      <c r="X1826" s="38">
        <v>18</v>
      </c>
      <c r="Y1826" s="179">
        <v>12.413793103448301</v>
      </c>
    </row>
    <row r="1827" spans="2:25" x14ac:dyDescent="0.25">
      <c r="B1827" s="82"/>
      <c r="C1827" s="68"/>
      <c r="D1827" s="61"/>
      <c r="E1827" s="148"/>
      <c r="F1827" s="149"/>
      <c r="G1827" s="150"/>
      <c r="T1827" s="82">
        <v>2022</v>
      </c>
      <c r="U1827" s="68" t="s">
        <v>92</v>
      </c>
      <c r="V1827" s="74" t="s">
        <v>118</v>
      </c>
      <c r="W1827" s="38">
        <v>272</v>
      </c>
      <c r="X1827" s="38">
        <v>59</v>
      </c>
      <c r="Y1827" s="179">
        <v>21.6911764705882</v>
      </c>
    </row>
    <row r="1828" spans="2:25" x14ac:dyDescent="0.25">
      <c r="B1828" s="82"/>
      <c r="C1828" s="68"/>
      <c r="D1828" s="61"/>
      <c r="E1828" s="148"/>
      <c r="F1828" s="149"/>
      <c r="G1828" s="150"/>
      <c r="T1828" s="82">
        <v>2022</v>
      </c>
      <c r="U1828" s="68" t="s">
        <v>92</v>
      </c>
      <c r="V1828" s="74" t="s">
        <v>919</v>
      </c>
      <c r="W1828" s="38">
        <v>463</v>
      </c>
      <c r="X1828" s="38">
        <v>71</v>
      </c>
      <c r="Y1828" s="179">
        <v>15.334773218142599</v>
      </c>
    </row>
    <row r="1829" spans="2:25" x14ac:dyDescent="0.25">
      <c r="B1829" s="82"/>
      <c r="C1829" s="68"/>
      <c r="D1829" s="61"/>
      <c r="E1829" s="148"/>
      <c r="F1829" s="149"/>
      <c r="G1829" s="150"/>
      <c r="T1829" s="82">
        <v>2022</v>
      </c>
      <c r="U1829" s="68" t="s">
        <v>31</v>
      </c>
      <c r="V1829" s="74" t="s">
        <v>118</v>
      </c>
      <c r="W1829" s="38">
        <v>1214</v>
      </c>
      <c r="X1829" s="38">
        <v>322</v>
      </c>
      <c r="Y1829" s="179">
        <v>26.5238879736409</v>
      </c>
    </row>
    <row r="1830" spans="2:25" x14ac:dyDescent="0.25">
      <c r="B1830" s="82"/>
      <c r="C1830" s="68"/>
      <c r="D1830" s="61"/>
      <c r="E1830" s="148"/>
      <c r="F1830" s="149"/>
      <c r="G1830" s="150"/>
      <c r="T1830" s="82">
        <v>2022</v>
      </c>
      <c r="U1830" s="68" t="s">
        <v>31</v>
      </c>
      <c r="V1830" s="74" t="s">
        <v>919</v>
      </c>
      <c r="W1830" s="38">
        <v>1353</v>
      </c>
      <c r="X1830" s="38">
        <v>159</v>
      </c>
      <c r="Y1830" s="179">
        <v>11.7516629711752</v>
      </c>
    </row>
    <row r="1831" spans="2:25" x14ac:dyDescent="0.25">
      <c r="B1831" s="82"/>
      <c r="C1831" s="68"/>
      <c r="D1831" s="61"/>
      <c r="E1831" s="148"/>
      <c r="F1831" s="149"/>
      <c r="G1831" s="150"/>
      <c r="T1831" s="82">
        <v>2022</v>
      </c>
      <c r="U1831" s="68" t="s">
        <v>71</v>
      </c>
      <c r="V1831" s="74" t="s">
        <v>118</v>
      </c>
      <c r="W1831" s="38">
        <v>145</v>
      </c>
      <c r="X1831" s="38">
        <v>34</v>
      </c>
      <c r="Y1831" s="179">
        <v>23.448275862069</v>
      </c>
    </row>
    <row r="1832" spans="2:25" x14ac:dyDescent="0.25">
      <c r="B1832" s="82"/>
      <c r="C1832" s="68"/>
      <c r="D1832" s="61"/>
      <c r="E1832" s="148"/>
      <c r="F1832" s="149"/>
      <c r="G1832" s="150"/>
      <c r="T1832" s="82">
        <v>2022</v>
      </c>
      <c r="U1832" s="68" t="s">
        <v>71</v>
      </c>
      <c r="V1832" s="74" t="s">
        <v>919</v>
      </c>
      <c r="W1832" s="38">
        <v>259</v>
      </c>
      <c r="X1832" s="38">
        <v>19</v>
      </c>
      <c r="Y1832" s="179">
        <v>7.3359073359073399</v>
      </c>
    </row>
    <row r="1833" spans="2:25" x14ac:dyDescent="0.25">
      <c r="B1833" s="82"/>
      <c r="C1833" s="68"/>
      <c r="D1833" s="61"/>
      <c r="E1833" s="148"/>
      <c r="F1833" s="149"/>
      <c r="G1833" s="150"/>
      <c r="T1833" s="82">
        <v>2022</v>
      </c>
      <c r="U1833" s="68" t="s">
        <v>93</v>
      </c>
      <c r="V1833" s="74" t="s">
        <v>118</v>
      </c>
      <c r="W1833" s="38">
        <v>95</v>
      </c>
      <c r="X1833" s="38">
        <v>28</v>
      </c>
      <c r="Y1833" s="179">
        <v>29.473684210526301</v>
      </c>
    </row>
    <row r="1834" spans="2:25" x14ac:dyDescent="0.25">
      <c r="B1834" s="82"/>
      <c r="C1834" s="68"/>
      <c r="D1834" s="61"/>
      <c r="E1834" s="148"/>
      <c r="F1834" s="149"/>
      <c r="G1834" s="150"/>
      <c r="T1834" s="82">
        <v>2022</v>
      </c>
      <c r="U1834" s="68" t="s">
        <v>93</v>
      </c>
      <c r="V1834" s="74" t="s">
        <v>919</v>
      </c>
      <c r="W1834" s="38">
        <v>93</v>
      </c>
      <c r="X1834" s="38">
        <v>9</v>
      </c>
      <c r="Y1834" s="179">
        <v>9.67741935483871</v>
      </c>
    </row>
    <row r="1835" spans="2:25" x14ac:dyDescent="0.25">
      <c r="B1835" s="82"/>
      <c r="C1835" s="68"/>
      <c r="D1835" s="61"/>
      <c r="E1835" s="148"/>
      <c r="F1835" s="149"/>
      <c r="G1835" s="150"/>
      <c r="T1835" s="82">
        <v>2022</v>
      </c>
      <c r="U1835" s="68" t="s">
        <v>72</v>
      </c>
      <c r="V1835" s="74" t="s">
        <v>118</v>
      </c>
      <c r="W1835" s="38">
        <v>82</v>
      </c>
      <c r="X1835" s="38">
        <v>19</v>
      </c>
      <c r="Y1835" s="179">
        <v>23.170731707317099</v>
      </c>
    </row>
    <row r="1836" spans="2:25" x14ac:dyDescent="0.25">
      <c r="B1836" s="82"/>
      <c r="C1836" s="68"/>
      <c r="D1836" s="61"/>
      <c r="E1836" s="148"/>
      <c r="F1836" s="149"/>
      <c r="G1836" s="150"/>
      <c r="T1836" s="82">
        <v>2022</v>
      </c>
      <c r="U1836" s="68" t="s">
        <v>72</v>
      </c>
      <c r="V1836" s="74" t="s">
        <v>919</v>
      </c>
      <c r="W1836" s="38">
        <v>118</v>
      </c>
      <c r="X1836" s="38">
        <v>11</v>
      </c>
      <c r="Y1836" s="179">
        <v>9.3220338983050901</v>
      </c>
    </row>
    <row r="1837" spans="2:25" x14ac:dyDescent="0.25">
      <c r="B1837" s="82"/>
      <c r="C1837" s="68"/>
      <c r="D1837" s="61"/>
      <c r="E1837" s="148"/>
      <c r="F1837" s="149"/>
      <c r="G1837" s="150"/>
      <c r="T1837" s="82">
        <v>2022</v>
      </c>
      <c r="U1837" s="68" t="s">
        <v>43</v>
      </c>
      <c r="V1837" s="74" t="s">
        <v>118</v>
      </c>
      <c r="W1837" s="38">
        <v>62</v>
      </c>
      <c r="X1837" s="38">
        <v>19</v>
      </c>
      <c r="Y1837" s="179">
        <v>30.645161290322601</v>
      </c>
    </row>
    <row r="1838" spans="2:25" x14ac:dyDescent="0.25">
      <c r="B1838" s="82"/>
      <c r="C1838" s="68"/>
      <c r="D1838" s="61"/>
      <c r="E1838" s="148"/>
      <c r="F1838" s="149"/>
      <c r="G1838" s="150"/>
      <c r="T1838" s="82">
        <v>2022</v>
      </c>
      <c r="U1838" s="68" t="s">
        <v>43</v>
      </c>
      <c r="V1838" s="74" t="s">
        <v>919</v>
      </c>
      <c r="W1838" s="38">
        <v>58</v>
      </c>
      <c r="X1838" s="38">
        <v>10</v>
      </c>
      <c r="Y1838" s="179">
        <v>17.241379310344801</v>
      </c>
    </row>
    <row r="1839" spans="2:25" x14ac:dyDescent="0.25">
      <c r="B1839" s="82"/>
      <c r="C1839" s="68"/>
      <c r="D1839" s="61"/>
      <c r="E1839" s="148"/>
      <c r="F1839" s="149"/>
      <c r="G1839" s="150"/>
      <c r="T1839" s="82">
        <v>2022</v>
      </c>
      <c r="U1839" s="68" t="s">
        <v>73</v>
      </c>
      <c r="V1839" s="74" t="s">
        <v>118</v>
      </c>
      <c r="W1839" s="38">
        <v>127</v>
      </c>
      <c r="X1839" s="38">
        <v>33</v>
      </c>
      <c r="Y1839" s="179">
        <v>25.984251968503902</v>
      </c>
    </row>
    <row r="1840" spans="2:25" x14ac:dyDescent="0.25">
      <c r="B1840" s="82"/>
      <c r="C1840" s="68"/>
      <c r="D1840" s="61"/>
      <c r="E1840" s="148"/>
      <c r="F1840" s="149"/>
      <c r="G1840" s="150"/>
      <c r="T1840" s="82">
        <v>2022</v>
      </c>
      <c r="U1840" s="68" t="s">
        <v>73</v>
      </c>
      <c r="V1840" s="74" t="s">
        <v>919</v>
      </c>
      <c r="W1840" s="38">
        <v>153</v>
      </c>
      <c r="X1840" s="38">
        <v>19</v>
      </c>
      <c r="Y1840" s="179">
        <v>12.4183006535948</v>
      </c>
    </row>
    <row r="1841" spans="2:25" x14ac:dyDescent="0.25">
      <c r="B1841" s="82"/>
      <c r="C1841" s="68"/>
      <c r="D1841" s="61"/>
      <c r="E1841" s="148"/>
      <c r="F1841" s="149"/>
      <c r="G1841" s="150"/>
      <c r="T1841" s="82">
        <v>2022</v>
      </c>
      <c r="U1841" s="68" t="s">
        <v>32</v>
      </c>
      <c r="V1841" s="74" t="s">
        <v>118</v>
      </c>
      <c r="W1841" s="38">
        <v>191</v>
      </c>
      <c r="X1841" s="38">
        <v>34</v>
      </c>
      <c r="Y1841" s="179">
        <v>17.8010471204189</v>
      </c>
    </row>
    <row r="1842" spans="2:25" x14ac:dyDescent="0.25">
      <c r="B1842" s="82"/>
      <c r="C1842" s="68"/>
      <c r="D1842" s="61"/>
      <c r="E1842" s="148"/>
      <c r="F1842" s="149"/>
      <c r="G1842" s="150"/>
      <c r="T1842" s="82">
        <v>2022</v>
      </c>
      <c r="U1842" s="68" t="s">
        <v>32</v>
      </c>
      <c r="V1842" s="74" t="s">
        <v>919</v>
      </c>
      <c r="W1842" s="38">
        <v>217</v>
      </c>
      <c r="X1842" s="38">
        <v>24</v>
      </c>
      <c r="Y1842" s="179">
        <v>11.0599078341014</v>
      </c>
    </row>
    <row r="1843" spans="2:25" x14ac:dyDescent="0.25">
      <c r="B1843" s="82"/>
      <c r="C1843" s="68"/>
      <c r="D1843" s="61"/>
      <c r="E1843" s="148"/>
      <c r="F1843" s="149"/>
      <c r="G1843" s="150"/>
      <c r="T1843" s="82">
        <v>2022</v>
      </c>
      <c r="U1843" s="68" t="s">
        <v>60</v>
      </c>
      <c r="V1843" s="74" t="s">
        <v>118</v>
      </c>
      <c r="W1843" s="38">
        <v>10</v>
      </c>
      <c r="X1843" s="38" t="s">
        <v>137</v>
      </c>
      <c r="Y1843" s="179" t="s">
        <v>137</v>
      </c>
    </row>
    <row r="1844" spans="2:25" x14ac:dyDescent="0.25">
      <c r="B1844" s="82"/>
      <c r="C1844" s="68"/>
      <c r="D1844" s="61"/>
      <c r="E1844" s="148"/>
      <c r="F1844" s="149"/>
      <c r="G1844" s="150"/>
      <c r="T1844" s="82">
        <v>2022</v>
      </c>
      <c r="U1844" s="68" t="s">
        <v>60</v>
      </c>
      <c r="V1844" s="74" t="s">
        <v>919</v>
      </c>
      <c r="W1844" s="38" t="s">
        <v>137</v>
      </c>
      <c r="X1844" s="38" t="s">
        <v>137</v>
      </c>
      <c r="Y1844" s="179" t="s">
        <v>137</v>
      </c>
    </row>
    <row r="1845" spans="2:25" x14ac:dyDescent="0.25">
      <c r="B1845" s="82"/>
      <c r="C1845" s="68"/>
      <c r="D1845" s="61"/>
      <c r="E1845" s="148"/>
      <c r="F1845" s="149"/>
      <c r="G1845" s="150"/>
      <c r="T1845" s="82">
        <v>2022</v>
      </c>
      <c r="U1845" s="68" t="s">
        <v>61</v>
      </c>
      <c r="V1845" s="74" t="s">
        <v>118</v>
      </c>
      <c r="W1845" s="38">
        <v>97</v>
      </c>
      <c r="X1845" s="38">
        <v>14</v>
      </c>
      <c r="Y1845" s="179">
        <v>14.432989690721699</v>
      </c>
    </row>
    <row r="1846" spans="2:25" x14ac:dyDescent="0.25">
      <c r="B1846" s="82"/>
      <c r="C1846" s="68"/>
      <c r="D1846" s="61"/>
      <c r="E1846" s="148"/>
      <c r="F1846" s="149"/>
      <c r="G1846" s="150"/>
      <c r="T1846" s="82">
        <v>2022</v>
      </c>
      <c r="U1846" s="68" t="s">
        <v>61</v>
      </c>
      <c r="V1846" s="74" t="s">
        <v>919</v>
      </c>
      <c r="W1846" s="38">
        <v>139</v>
      </c>
      <c r="X1846" s="38">
        <v>24</v>
      </c>
      <c r="Y1846" s="179">
        <v>17.266187050359701</v>
      </c>
    </row>
    <row r="1847" spans="2:25" x14ac:dyDescent="0.25">
      <c r="B1847" s="82"/>
      <c r="C1847" s="68"/>
      <c r="D1847" s="61"/>
      <c r="E1847" s="148"/>
      <c r="F1847" s="149"/>
      <c r="G1847" s="150"/>
      <c r="T1847" s="82">
        <v>2022</v>
      </c>
      <c r="U1847" s="68" t="s">
        <v>94</v>
      </c>
      <c r="V1847" s="74" t="s">
        <v>118</v>
      </c>
      <c r="W1847" s="38">
        <v>126</v>
      </c>
      <c r="X1847" s="38">
        <v>36</v>
      </c>
      <c r="Y1847" s="179">
        <v>28.571428571428601</v>
      </c>
    </row>
    <row r="1848" spans="2:25" x14ac:dyDescent="0.25">
      <c r="B1848" s="82"/>
      <c r="C1848" s="68"/>
      <c r="D1848" s="61"/>
      <c r="E1848" s="148"/>
      <c r="F1848" s="149"/>
      <c r="G1848" s="150"/>
      <c r="T1848" s="82">
        <v>2022</v>
      </c>
      <c r="U1848" s="68" t="s">
        <v>94</v>
      </c>
      <c r="V1848" s="74" t="s">
        <v>919</v>
      </c>
      <c r="W1848" s="38">
        <v>208</v>
      </c>
      <c r="X1848" s="38">
        <v>26</v>
      </c>
      <c r="Y1848" s="179">
        <v>12.5</v>
      </c>
    </row>
    <row r="1849" spans="2:25" x14ac:dyDescent="0.25">
      <c r="B1849" s="82"/>
      <c r="C1849" s="68"/>
      <c r="D1849" s="61"/>
      <c r="E1849" s="148"/>
      <c r="F1849" s="149"/>
      <c r="G1849" s="150"/>
      <c r="T1849" s="82">
        <v>2022</v>
      </c>
      <c r="U1849" s="68" t="s">
        <v>62</v>
      </c>
      <c r="V1849" s="74" t="s">
        <v>118</v>
      </c>
      <c r="W1849" s="38">
        <v>76</v>
      </c>
      <c r="X1849" s="38">
        <v>12</v>
      </c>
      <c r="Y1849" s="179">
        <v>15.789473684210501</v>
      </c>
    </row>
    <row r="1850" spans="2:25" x14ac:dyDescent="0.25">
      <c r="B1850" s="82"/>
      <c r="C1850" s="68"/>
      <c r="D1850" s="61"/>
      <c r="E1850" s="148"/>
      <c r="F1850" s="149"/>
      <c r="G1850" s="150"/>
      <c r="T1850" s="82">
        <v>2022</v>
      </c>
      <c r="U1850" s="68" t="s">
        <v>62</v>
      </c>
      <c r="V1850" s="74" t="s">
        <v>919</v>
      </c>
      <c r="W1850" s="38">
        <v>73</v>
      </c>
      <c r="X1850" s="38">
        <v>9</v>
      </c>
      <c r="Y1850" s="179">
        <v>12.328767123287699</v>
      </c>
    </row>
    <row r="1851" spans="2:25" x14ac:dyDescent="0.25">
      <c r="B1851" s="82"/>
      <c r="C1851" s="68"/>
      <c r="D1851" s="61"/>
      <c r="E1851" s="148"/>
      <c r="F1851" s="149"/>
      <c r="G1851" s="150"/>
      <c r="T1851" s="82">
        <v>2022</v>
      </c>
      <c r="U1851" s="68" t="s">
        <v>44</v>
      </c>
      <c r="V1851" s="74" t="s">
        <v>118</v>
      </c>
      <c r="W1851" s="38">
        <v>107</v>
      </c>
      <c r="X1851" s="38">
        <v>29</v>
      </c>
      <c r="Y1851" s="179">
        <v>27.1028037383178</v>
      </c>
    </row>
    <row r="1852" spans="2:25" x14ac:dyDescent="0.25">
      <c r="B1852" s="82"/>
      <c r="C1852" s="68"/>
      <c r="D1852" s="61"/>
      <c r="E1852" s="148"/>
      <c r="F1852" s="149"/>
      <c r="G1852" s="150"/>
      <c r="T1852" s="82">
        <v>2022</v>
      </c>
      <c r="U1852" s="68" t="s">
        <v>44</v>
      </c>
      <c r="V1852" s="74" t="s">
        <v>919</v>
      </c>
      <c r="W1852" s="38">
        <v>121</v>
      </c>
      <c r="X1852" s="38">
        <v>15</v>
      </c>
      <c r="Y1852" s="179">
        <v>12.396694214876</v>
      </c>
    </row>
    <row r="1853" spans="2:25" x14ac:dyDescent="0.25">
      <c r="B1853" s="82"/>
      <c r="C1853" s="68"/>
      <c r="D1853" s="61"/>
      <c r="E1853" s="148"/>
      <c r="F1853" s="149"/>
      <c r="G1853" s="150"/>
      <c r="T1853" s="82">
        <v>2022</v>
      </c>
      <c r="U1853" s="68" t="s">
        <v>95</v>
      </c>
      <c r="V1853" s="74" t="s">
        <v>118</v>
      </c>
      <c r="W1853" s="38">
        <v>93</v>
      </c>
      <c r="X1853" s="38">
        <v>24</v>
      </c>
      <c r="Y1853" s="179">
        <v>25.806451612903199</v>
      </c>
    </row>
    <row r="1854" spans="2:25" x14ac:dyDescent="0.25">
      <c r="B1854" s="82"/>
      <c r="C1854" s="68"/>
      <c r="D1854" s="61"/>
      <c r="E1854" s="148"/>
      <c r="F1854" s="149"/>
      <c r="G1854" s="150"/>
      <c r="T1854" s="82">
        <v>2022</v>
      </c>
      <c r="U1854" s="68" t="s">
        <v>95</v>
      </c>
      <c r="V1854" s="74" t="s">
        <v>919</v>
      </c>
      <c r="W1854" s="38">
        <v>163</v>
      </c>
      <c r="X1854" s="38">
        <v>19</v>
      </c>
      <c r="Y1854" s="179">
        <v>11.656441717791401</v>
      </c>
    </row>
    <row r="1855" spans="2:25" x14ac:dyDescent="0.25">
      <c r="B1855" s="82"/>
      <c r="C1855" s="68"/>
      <c r="D1855" s="61"/>
      <c r="E1855" s="148"/>
      <c r="F1855" s="149"/>
      <c r="G1855" s="150"/>
      <c r="T1855" s="82">
        <v>2022</v>
      </c>
      <c r="U1855" s="68" t="s">
        <v>96</v>
      </c>
      <c r="V1855" s="74" t="s">
        <v>118</v>
      </c>
      <c r="W1855" s="38">
        <v>76</v>
      </c>
      <c r="X1855" s="38">
        <v>23</v>
      </c>
      <c r="Y1855" s="179">
        <v>30.2631578947368</v>
      </c>
    </row>
    <row r="1856" spans="2:25" x14ac:dyDescent="0.25">
      <c r="B1856" s="82"/>
      <c r="C1856" s="68"/>
      <c r="D1856" s="61"/>
      <c r="E1856" s="148"/>
      <c r="F1856" s="149"/>
      <c r="G1856" s="150"/>
      <c r="T1856" s="82">
        <v>2022</v>
      </c>
      <c r="U1856" s="68" t="s">
        <v>96</v>
      </c>
      <c r="V1856" s="74" t="s">
        <v>919</v>
      </c>
      <c r="W1856" s="38">
        <v>192</v>
      </c>
      <c r="X1856" s="38">
        <v>24</v>
      </c>
      <c r="Y1856" s="179">
        <v>12.5</v>
      </c>
    </row>
    <row r="1857" spans="2:25" x14ac:dyDescent="0.25">
      <c r="B1857" s="82"/>
      <c r="C1857" s="68"/>
      <c r="D1857" s="61"/>
      <c r="E1857" s="148"/>
      <c r="F1857" s="149"/>
      <c r="G1857" s="150"/>
      <c r="T1857" s="82">
        <v>2022</v>
      </c>
      <c r="U1857" s="68" t="s">
        <v>74</v>
      </c>
      <c r="V1857" s="74" t="s">
        <v>118</v>
      </c>
      <c r="W1857" s="38">
        <v>211</v>
      </c>
      <c r="X1857" s="38">
        <v>42</v>
      </c>
      <c r="Y1857" s="179">
        <v>19.905213270142202</v>
      </c>
    </row>
    <row r="1858" spans="2:25" x14ac:dyDescent="0.25">
      <c r="B1858" s="82"/>
      <c r="C1858" s="68"/>
      <c r="D1858" s="61"/>
      <c r="E1858" s="148"/>
      <c r="F1858" s="149"/>
      <c r="G1858" s="150"/>
      <c r="T1858" s="82">
        <v>2022</v>
      </c>
      <c r="U1858" s="68" t="s">
        <v>74</v>
      </c>
      <c r="V1858" s="74" t="s">
        <v>919</v>
      </c>
      <c r="W1858" s="38">
        <v>264</v>
      </c>
      <c r="X1858" s="38">
        <v>22</v>
      </c>
      <c r="Y1858" s="179">
        <v>8.3333333333333304</v>
      </c>
    </row>
    <row r="1859" spans="2:25" x14ac:dyDescent="0.25">
      <c r="B1859" s="82"/>
      <c r="C1859" s="68"/>
      <c r="D1859" s="61"/>
      <c r="E1859" s="148"/>
      <c r="F1859" s="149"/>
      <c r="G1859" s="150"/>
      <c r="T1859" s="82">
        <v>2022</v>
      </c>
      <c r="U1859" s="68" t="s">
        <v>45</v>
      </c>
      <c r="V1859" s="74" t="s">
        <v>118</v>
      </c>
      <c r="W1859" s="38">
        <v>70</v>
      </c>
      <c r="X1859" s="38">
        <v>14</v>
      </c>
      <c r="Y1859" s="179">
        <v>20</v>
      </c>
    </row>
    <row r="1860" spans="2:25" x14ac:dyDescent="0.25">
      <c r="B1860" s="82"/>
      <c r="C1860" s="68"/>
      <c r="D1860" s="61"/>
      <c r="E1860" s="148"/>
      <c r="F1860" s="149"/>
      <c r="G1860" s="150"/>
      <c r="T1860" s="82">
        <v>2022</v>
      </c>
      <c r="U1860" s="68" t="s">
        <v>45</v>
      </c>
      <c r="V1860" s="74" t="s">
        <v>919</v>
      </c>
      <c r="W1860" s="38">
        <v>48</v>
      </c>
      <c r="X1860" s="38" t="s">
        <v>137</v>
      </c>
      <c r="Y1860" s="179" t="s">
        <v>137</v>
      </c>
    </row>
    <row r="1861" spans="2:25" x14ac:dyDescent="0.25">
      <c r="B1861" s="82"/>
      <c r="C1861" s="68"/>
      <c r="D1861" s="61"/>
      <c r="E1861" s="148"/>
      <c r="F1861" s="149"/>
      <c r="G1861" s="150"/>
      <c r="T1861" s="82">
        <v>2022</v>
      </c>
      <c r="U1861" s="68" t="s">
        <v>97</v>
      </c>
      <c r="V1861" s="74" t="s">
        <v>118</v>
      </c>
      <c r="W1861" s="38">
        <v>584</v>
      </c>
      <c r="X1861" s="38">
        <v>155</v>
      </c>
      <c r="Y1861" s="179">
        <v>26.541095890411</v>
      </c>
    </row>
    <row r="1862" spans="2:25" x14ac:dyDescent="0.25">
      <c r="B1862" s="82"/>
      <c r="C1862" s="68"/>
      <c r="D1862" s="61"/>
      <c r="E1862" s="148"/>
      <c r="F1862" s="149"/>
      <c r="G1862" s="150"/>
      <c r="T1862" s="82">
        <v>2022</v>
      </c>
      <c r="U1862" s="68" t="s">
        <v>97</v>
      </c>
      <c r="V1862" s="74" t="s">
        <v>919</v>
      </c>
      <c r="W1862" s="38">
        <v>930</v>
      </c>
      <c r="X1862" s="38">
        <v>113</v>
      </c>
      <c r="Y1862" s="179">
        <v>12.1505376344086</v>
      </c>
    </row>
    <row r="1863" spans="2:25" x14ac:dyDescent="0.25">
      <c r="B1863" s="82"/>
      <c r="C1863" s="68"/>
      <c r="D1863" s="61"/>
      <c r="E1863" s="148"/>
      <c r="F1863" s="149"/>
      <c r="G1863" s="150"/>
      <c r="T1863" s="82">
        <v>2022</v>
      </c>
      <c r="U1863" s="68" t="s">
        <v>75</v>
      </c>
      <c r="V1863" s="74" t="s">
        <v>118</v>
      </c>
      <c r="W1863" s="38">
        <v>102</v>
      </c>
      <c r="X1863" s="38">
        <v>23</v>
      </c>
      <c r="Y1863" s="179">
        <v>22.5490196078431</v>
      </c>
    </row>
    <row r="1864" spans="2:25" x14ac:dyDescent="0.25">
      <c r="B1864" s="82"/>
      <c r="C1864" s="68"/>
      <c r="D1864" s="61"/>
      <c r="E1864" s="148"/>
      <c r="F1864" s="149"/>
      <c r="G1864" s="150"/>
      <c r="T1864" s="82">
        <v>2022</v>
      </c>
      <c r="U1864" s="68" t="s">
        <v>75</v>
      </c>
      <c r="V1864" s="74" t="s">
        <v>919</v>
      </c>
      <c r="W1864" s="38">
        <v>169</v>
      </c>
      <c r="X1864" s="38">
        <v>15</v>
      </c>
      <c r="Y1864" s="179">
        <v>8.8757396449704196</v>
      </c>
    </row>
    <row r="1865" spans="2:25" x14ac:dyDescent="0.25">
      <c r="B1865" s="82"/>
      <c r="C1865" s="68"/>
      <c r="D1865" s="61"/>
      <c r="E1865" s="148"/>
      <c r="F1865" s="149"/>
      <c r="G1865" s="150"/>
      <c r="T1865" s="82">
        <v>2022</v>
      </c>
      <c r="U1865" s="68" t="s">
        <v>46</v>
      </c>
      <c r="V1865" s="74" t="s">
        <v>118</v>
      </c>
      <c r="W1865" s="38">
        <v>285</v>
      </c>
      <c r="X1865" s="38">
        <v>63</v>
      </c>
      <c r="Y1865" s="179">
        <v>22.105263157894701</v>
      </c>
    </row>
    <row r="1866" spans="2:25" x14ac:dyDescent="0.25">
      <c r="B1866" s="82"/>
      <c r="C1866" s="68"/>
      <c r="D1866" s="61"/>
      <c r="E1866" s="148"/>
      <c r="F1866" s="149"/>
      <c r="G1866" s="150"/>
      <c r="T1866" s="82">
        <v>2022</v>
      </c>
      <c r="U1866" s="68" t="s">
        <v>46</v>
      </c>
      <c r="V1866" s="74" t="s">
        <v>919</v>
      </c>
      <c r="W1866" s="38">
        <v>305</v>
      </c>
      <c r="X1866" s="38">
        <v>50</v>
      </c>
      <c r="Y1866" s="179">
        <v>16.393442622950801</v>
      </c>
    </row>
    <row r="1867" spans="2:25" x14ac:dyDescent="0.25">
      <c r="B1867" s="82"/>
      <c r="C1867" s="68"/>
      <c r="D1867" s="61"/>
      <c r="E1867" s="148"/>
      <c r="F1867" s="149"/>
      <c r="G1867" s="150"/>
      <c r="T1867" s="82">
        <v>2022</v>
      </c>
      <c r="U1867" s="68" t="s">
        <v>63</v>
      </c>
      <c r="V1867" s="74" t="s">
        <v>118</v>
      </c>
      <c r="W1867" s="38">
        <v>85</v>
      </c>
      <c r="X1867" s="38">
        <v>19</v>
      </c>
      <c r="Y1867" s="179">
        <v>22.352941176470601</v>
      </c>
    </row>
    <row r="1868" spans="2:25" x14ac:dyDescent="0.25">
      <c r="B1868" s="82"/>
      <c r="C1868" s="68"/>
      <c r="D1868" s="61"/>
      <c r="E1868" s="148"/>
      <c r="F1868" s="149"/>
      <c r="G1868" s="150"/>
      <c r="T1868" s="82">
        <v>2022</v>
      </c>
      <c r="U1868" s="68" t="s">
        <v>63</v>
      </c>
      <c r="V1868" s="74" t="s">
        <v>919</v>
      </c>
      <c r="W1868" s="38">
        <v>75</v>
      </c>
      <c r="X1868" s="38">
        <v>12</v>
      </c>
      <c r="Y1868" s="179">
        <v>16</v>
      </c>
    </row>
    <row r="1869" spans="2:25" x14ac:dyDescent="0.25">
      <c r="B1869" s="82"/>
      <c r="C1869" s="68"/>
      <c r="D1869" s="61"/>
      <c r="E1869" s="148"/>
      <c r="F1869" s="149"/>
      <c r="G1869" s="150"/>
      <c r="T1869" s="82">
        <v>2022</v>
      </c>
      <c r="U1869" s="68" t="s">
        <v>47</v>
      </c>
      <c r="V1869" s="74" t="s">
        <v>118</v>
      </c>
      <c r="W1869" s="38">
        <v>161</v>
      </c>
      <c r="X1869" s="38">
        <v>46</v>
      </c>
      <c r="Y1869" s="179">
        <v>28.571428571428601</v>
      </c>
    </row>
    <row r="1870" spans="2:25" x14ac:dyDescent="0.25">
      <c r="B1870" s="82"/>
      <c r="C1870" s="68"/>
      <c r="D1870" s="61"/>
      <c r="E1870" s="148"/>
      <c r="F1870" s="149"/>
      <c r="G1870" s="150"/>
      <c r="T1870" s="82">
        <v>2022</v>
      </c>
      <c r="U1870" s="68" t="s">
        <v>47</v>
      </c>
      <c r="V1870" s="74" t="s">
        <v>919</v>
      </c>
      <c r="W1870" s="38">
        <v>168</v>
      </c>
      <c r="X1870" s="38">
        <v>28</v>
      </c>
      <c r="Y1870" s="179">
        <v>16.6666666666667</v>
      </c>
    </row>
    <row r="1871" spans="2:25" x14ac:dyDescent="0.25">
      <c r="B1871" s="82"/>
      <c r="C1871" s="68"/>
      <c r="D1871" s="61"/>
      <c r="E1871" s="148"/>
      <c r="F1871" s="149"/>
      <c r="G1871" s="150"/>
      <c r="T1871" s="82">
        <v>2022</v>
      </c>
      <c r="U1871" s="68" t="s">
        <v>76</v>
      </c>
      <c r="V1871" s="74" t="s">
        <v>118</v>
      </c>
      <c r="W1871" s="38">
        <v>92</v>
      </c>
      <c r="X1871" s="38">
        <v>35</v>
      </c>
      <c r="Y1871" s="179">
        <v>38.043478260869598</v>
      </c>
    </row>
    <row r="1872" spans="2:25" x14ac:dyDescent="0.25">
      <c r="B1872" s="82"/>
      <c r="C1872" s="68"/>
      <c r="D1872" s="61"/>
      <c r="E1872" s="148"/>
      <c r="F1872" s="149"/>
      <c r="G1872" s="150"/>
      <c r="T1872" s="82">
        <v>2022</v>
      </c>
      <c r="U1872" s="68" t="s">
        <v>76</v>
      </c>
      <c r="V1872" s="74" t="s">
        <v>919</v>
      </c>
      <c r="W1872" s="38">
        <v>118</v>
      </c>
      <c r="X1872" s="38">
        <v>16</v>
      </c>
      <c r="Y1872" s="179">
        <v>13.559322033898299</v>
      </c>
    </row>
    <row r="1873" spans="2:25" x14ac:dyDescent="0.25">
      <c r="B1873" s="82"/>
      <c r="C1873" s="68"/>
      <c r="D1873" s="61"/>
      <c r="E1873" s="148"/>
      <c r="F1873" s="149"/>
      <c r="G1873" s="150"/>
      <c r="T1873" s="82">
        <v>2022</v>
      </c>
      <c r="U1873" s="68" t="s">
        <v>77</v>
      </c>
      <c r="V1873" s="74" t="s">
        <v>118</v>
      </c>
      <c r="W1873" s="38">
        <v>255</v>
      </c>
      <c r="X1873" s="38">
        <v>30</v>
      </c>
      <c r="Y1873" s="179">
        <v>11.764705882352899</v>
      </c>
    </row>
    <row r="1874" spans="2:25" x14ac:dyDescent="0.25">
      <c r="B1874" s="82"/>
      <c r="C1874" s="68"/>
      <c r="D1874" s="61"/>
      <c r="E1874" s="148"/>
      <c r="F1874" s="149"/>
      <c r="G1874" s="150"/>
      <c r="T1874" s="82">
        <v>2022</v>
      </c>
      <c r="U1874" s="68" t="s">
        <v>77</v>
      </c>
      <c r="V1874" s="74" t="s">
        <v>919</v>
      </c>
      <c r="W1874" s="38">
        <v>397</v>
      </c>
      <c r="X1874" s="38">
        <v>30</v>
      </c>
      <c r="Y1874" s="179">
        <v>7.5566750629722899</v>
      </c>
    </row>
    <row r="1875" spans="2:25" x14ac:dyDescent="0.25">
      <c r="B1875" s="82"/>
      <c r="C1875" s="68"/>
      <c r="D1875" s="61"/>
      <c r="E1875" s="148"/>
      <c r="F1875" s="149"/>
      <c r="G1875" s="150"/>
      <c r="T1875" s="82">
        <v>2022</v>
      </c>
      <c r="U1875" s="68" t="s">
        <v>33</v>
      </c>
      <c r="V1875" s="74" t="s">
        <v>118</v>
      </c>
      <c r="W1875" s="38">
        <v>237</v>
      </c>
      <c r="X1875" s="38">
        <v>50</v>
      </c>
      <c r="Y1875" s="179">
        <v>21.097046413502099</v>
      </c>
    </row>
    <row r="1876" spans="2:25" x14ac:dyDescent="0.25">
      <c r="B1876" s="82"/>
      <c r="C1876" s="68"/>
      <c r="D1876" s="61"/>
      <c r="E1876" s="148"/>
      <c r="F1876" s="149"/>
      <c r="G1876" s="150"/>
      <c r="T1876" s="82">
        <v>2022</v>
      </c>
      <c r="U1876" s="68" t="s">
        <v>33</v>
      </c>
      <c r="V1876" s="74" t="s">
        <v>919</v>
      </c>
      <c r="W1876" s="38">
        <v>242</v>
      </c>
      <c r="X1876" s="38">
        <v>25</v>
      </c>
      <c r="Y1876" s="179">
        <v>10.3305785123967</v>
      </c>
    </row>
    <row r="1877" spans="2:25" x14ac:dyDescent="0.25">
      <c r="B1877" s="82"/>
      <c r="C1877" s="68"/>
      <c r="D1877" s="61"/>
      <c r="E1877" s="148"/>
      <c r="F1877" s="149"/>
      <c r="G1877" s="150"/>
      <c r="T1877" s="82">
        <v>2022</v>
      </c>
      <c r="U1877" s="68" t="s">
        <v>34</v>
      </c>
      <c r="V1877" s="74" t="s">
        <v>118</v>
      </c>
      <c r="W1877" s="38">
        <v>128</v>
      </c>
      <c r="X1877" s="38">
        <v>44</v>
      </c>
      <c r="Y1877" s="179">
        <v>34.375</v>
      </c>
    </row>
    <row r="1878" spans="2:25" x14ac:dyDescent="0.25">
      <c r="B1878" s="82"/>
      <c r="C1878" s="68"/>
      <c r="D1878" s="61"/>
      <c r="E1878" s="148"/>
      <c r="F1878" s="149"/>
      <c r="G1878" s="150"/>
      <c r="T1878" s="82">
        <v>2022</v>
      </c>
      <c r="U1878" s="68" t="s">
        <v>34</v>
      </c>
      <c r="V1878" s="74" t="s">
        <v>919</v>
      </c>
      <c r="W1878" s="38">
        <v>180</v>
      </c>
      <c r="X1878" s="38">
        <v>15</v>
      </c>
      <c r="Y1878" s="179">
        <v>8.3333333333333304</v>
      </c>
    </row>
    <row r="1879" spans="2:25" x14ac:dyDescent="0.25">
      <c r="B1879" s="82"/>
      <c r="C1879" s="68"/>
      <c r="D1879" s="61"/>
      <c r="E1879" s="148"/>
      <c r="F1879" s="149"/>
      <c r="G1879" s="150"/>
      <c r="T1879" s="82">
        <v>2022</v>
      </c>
      <c r="U1879" s="68" t="s">
        <v>48</v>
      </c>
      <c r="V1879" s="74" t="s">
        <v>118</v>
      </c>
      <c r="W1879" s="38">
        <v>9</v>
      </c>
      <c r="X1879" s="38" t="s">
        <v>137</v>
      </c>
      <c r="Y1879" s="179" t="s">
        <v>137</v>
      </c>
    </row>
    <row r="1880" spans="2:25" x14ac:dyDescent="0.25">
      <c r="B1880" s="82"/>
      <c r="C1880" s="68"/>
      <c r="D1880" s="61"/>
      <c r="E1880" s="148"/>
      <c r="F1880" s="149"/>
      <c r="G1880" s="150"/>
      <c r="T1880" s="82">
        <v>2022</v>
      </c>
      <c r="U1880" s="68" t="s">
        <v>48</v>
      </c>
      <c r="V1880" s="74" t="s">
        <v>919</v>
      </c>
      <c r="W1880" s="38">
        <v>13</v>
      </c>
      <c r="X1880" s="38" t="s">
        <v>137</v>
      </c>
      <c r="Y1880" s="179" t="s">
        <v>137</v>
      </c>
    </row>
    <row r="1881" spans="2:25" x14ac:dyDescent="0.25">
      <c r="B1881" s="82"/>
      <c r="C1881" s="68"/>
      <c r="D1881" s="61"/>
      <c r="E1881" s="148"/>
      <c r="F1881" s="149"/>
      <c r="G1881" s="150"/>
      <c r="T1881" s="82">
        <v>2022</v>
      </c>
      <c r="U1881" s="68" t="s">
        <v>49</v>
      </c>
      <c r="V1881" s="74" t="s">
        <v>118</v>
      </c>
      <c r="W1881" s="38">
        <v>245</v>
      </c>
      <c r="X1881" s="38">
        <v>58</v>
      </c>
      <c r="Y1881" s="179">
        <v>23.673469387755102</v>
      </c>
    </row>
    <row r="1882" spans="2:25" x14ac:dyDescent="0.25">
      <c r="B1882" s="82"/>
      <c r="C1882" s="68"/>
      <c r="D1882" s="61"/>
      <c r="E1882" s="148"/>
      <c r="F1882" s="149"/>
      <c r="G1882" s="150"/>
      <c r="T1882" s="82">
        <v>2022</v>
      </c>
      <c r="U1882" s="68" t="s">
        <v>49</v>
      </c>
      <c r="V1882" s="74" t="s">
        <v>919</v>
      </c>
      <c r="W1882" s="38">
        <v>301</v>
      </c>
      <c r="X1882" s="38">
        <v>33</v>
      </c>
      <c r="Y1882" s="179">
        <v>10.9634551495017</v>
      </c>
    </row>
    <row r="1883" spans="2:25" x14ac:dyDescent="0.25">
      <c r="B1883" s="82"/>
      <c r="C1883" s="68"/>
      <c r="D1883" s="61"/>
      <c r="E1883" s="148"/>
      <c r="F1883" s="149"/>
      <c r="G1883" s="150"/>
      <c r="T1883" s="82">
        <v>2022</v>
      </c>
      <c r="U1883" s="68" t="s">
        <v>50</v>
      </c>
      <c r="V1883" s="74" t="s">
        <v>118</v>
      </c>
      <c r="W1883" s="38">
        <v>131</v>
      </c>
      <c r="X1883" s="38">
        <v>32</v>
      </c>
      <c r="Y1883" s="179">
        <v>24.4274809160305</v>
      </c>
    </row>
    <row r="1884" spans="2:25" x14ac:dyDescent="0.25">
      <c r="B1884" s="82"/>
      <c r="C1884" s="68"/>
      <c r="D1884" s="61"/>
      <c r="E1884" s="148"/>
      <c r="F1884" s="149"/>
      <c r="G1884" s="150"/>
      <c r="T1884" s="82">
        <v>2022</v>
      </c>
      <c r="U1884" s="68" t="s">
        <v>50</v>
      </c>
      <c r="V1884" s="74" t="s">
        <v>919</v>
      </c>
      <c r="W1884" s="38">
        <v>175</v>
      </c>
      <c r="X1884" s="38">
        <v>19</v>
      </c>
      <c r="Y1884" s="179">
        <v>10.8571428571429</v>
      </c>
    </row>
    <row r="1885" spans="2:25" x14ac:dyDescent="0.25">
      <c r="B1885" s="82"/>
      <c r="C1885" s="68"/>
      <c r="D1885" s="61"/>
      <c r="E1885" s="148"/>
      <c r="F1885" s="149"/>
      <c r="G1885" s="150"/>
      <c r="T1885" s="82">
        <v>2022</v>
      </c>
      <c r="U1885" s="68" t="s">
        <v>51</v>
      </c>
      <c r="V1885" s="74" t="s">
        <v>118</v>
      </c>
      <c r="W1885" s="38">
        <v>147</v>
      </c>
      <c r="X1885" s="38">
        <v>46</v>
      </c>
      <c r="Y1885" s="179">
        <v>31.292517006802701</v>
      </c>
    </row>
    <row r="1886" spans="2:25" x14ac:dyDescent="0.25">
      <c r="B1886" s="82"/>
      <c r="C1886" s="68"/>
      <c r="D1886" s="61"/>
      <c r="E1886" s="148"/>
      <c r="F1886" s="149"/>
      <c r="G1886" s="150"/>
      <c r="T1886" s="82">
        <v>2022</v>
      </c>
      <c r="U1886" s="68" t="s">
        <v>51</v>
      </c>
      <c r="V1886" s="74" t="s">
        <v>919</v>
      </c>
      <c r="W1886" s="38">
        <v>178</v>
      </c>
      <c r="X1886" s="38">
        <v>16</v>
      </c>
      <c r="Y1886" s="179">
        <v>8.9887640449438209</v>
      </c>
    </row>
    <row r="1887" spans="2:25" x14ac:dyDescent="0.25">
      <c r="B1887" s="82"/>
      <c r="C1887" s="68"/>
      <c r="D1887" s="61"/>
      <c r="E1887" s="148"/>
      <c r="F1887" s="149"/>
      <c r="G1887" s="150"/>
      <c r="T1887" s="82">
        <v>2022</v>
      </c>
      <c r="U1887" s="68" t="s">
        <v>78</v>
      </c>
      <c r="V1887" s="74" t="s">
        <v>118</v>
      </c>
      <c r="W1887" s="38">
        <v>213</v>
      </c>
      <c r="X1887" s="38">
        <v>62</v>
      </c>
      <c r="Y1887" s="179">
        <v>29.107981220657301</v>
      </c>
    </row>
    <row r="1888" spans="2:25" x14ac:dyDescent="0.25">
      <c r="B1888" s="82"/>
      <c r="C1888" s="68"/>
      <c r="D1888" s="61"/>
      <c r="E1888" s="148"/>
      <c r="F1888" s="149"/>
      <c r="G1888" s="150"/>
      <c r="T1888" s="82">
        <v>2022</v>
      </c>
      <c r="U1888" s="68" t="s">
        <v>78</v>
      </c>
      <c r="V1888" s="74" t="s">
        <v>919</v>
      </c>
      <c r="W1888" s="38">
        <v>308</v>
      </c>
      <c r="X1888" s="38">
        <v>55</v>
      </c>
      <c r="Y1888" s="179">
        <v>17.8571428571429</v>
      </c>
    </row>
    <row r="1889" spans="2:25" x14ac:dyDescent="0.25">
      <c r="B1889" s="82"/>
      <c r="C1889" s="68"/>
      <c r="D1889" s="61"/>
      <c r="E1889" s="148"/>
      <c r="F1889" s="149"/>
      <c r="G1889" s="150"/>
      <c r="T1889" s="82">
        <v>2022</v>
      </c>
      <c r="U1889" s="68" t="s">
        <v>79</v>
      </c>
      <c r="V1889" s="74" t="s">
        <v>118</v>
      </c>
      <c r="W1889" s="38">
        <v>48</v>
      </c>
      <c r="X1889" s="38">
        <v>5</v>
      </c>
      <c r="Y1889" s="179">
        <v>10.4166666666667</v>
      </c>
    </row>
    <row r="1890" spans="2:25" x14ac:dyDescent="0.25">
      <c r="B1890" s="82"/>
      <c r="C1890" s="68"/>
      <c r="D1890" s="61"/>
      <c r="E1890" s="148"/>
      <c r="F1890" s="149"/>
      <c r="G1890" s="150"/>
      <c r="T1890" s="82">
        <v>2022</v>
      </c>
      <c r="U1890" s="68" t="s">
        <v>79</v>
      </c>
      <c r="V1890" s="74" t="s">
        <v>919</v>
      </c>
      <c r="W1890" s="38">
        <v>108</v>
      </c>
      <c r="X1890" s="38">
        <v>19</v>
      </c>
      <c r="Y1890" s="179">
        <v>17.592592592592599</v>
      </c>
    </row>
    <row r="1891" spans="2:25" x14ac:dyDescent="0.25">
      <c r="B1891" s="82"/>
      <c r="C1891" s="68"/>
      <c r="D1891" s="61"/>
      <c r="E1891" s="148"/>
      <c r="F1891" s="149"/>
      <c r="G1891" s="150"/>
      <c r="T1891" s="82">
        <v>2022</v>
      </c>
      <c r="U1891" s="68" t="s">
        <v>80</v>
      </c>
      <c r="V1891" s="74" t="s">
        <v>118</v>
      </c>
      <c r="W1891" s="38">
        <v>83</v>
      </c>
      <c r="X1891" s="38">
        <v>17</v>
      </c>
      <c r="Y1891" s="179">
        <v>20.481927710843401</v>
      </c>
    </row>
    <row r="1892" spans="2:25" x14ac:dyDescent="0.25">
      <c r="B1892" s="82"/>
      <c r="C1892" s="68"/>
      <c r="D1892" s="61"/>
      <c r="E1892" s="148"/>
      <c r="F1892" s="149"/>
      <c r="G1892" s="150"/>
      <c r="T1892" s="82">
        <v>2022</v>
      </c>
      <c r="U1892" s="68" t="s">
        <v>80</v>
      </c>
      <c r="V1892" s="74" t="s">
        <v>919</v>
      </c>
      <c r="W1892" s="38">
        <v>118</v>
      </c>
      <c r="X1892" s="38">
        <v>13</v>
      </c>
      <c r="Y1892" s="179">
        <v>11.0169491525424</v>
      </c>
    </row>
    <row r="1893" spans="2:25" x14ac:dyDescent="0.25">
      <c r="B1893" s="82"/>
      <c r="C1893" s="68"/>
      <c r="D1893" s="61"/>
      <c r="E1893" s="148"/>
      <c r="F1893" s="149"/>
      <c r="G1893" s="150"/>
      <c r="T1893" s="82">
        <v>2022</v>
      </c>
      <c r="U1893" s="68" t="s">
        <v>81</v>
      </c>
      <c r="V1893" s="74" t="s">
        <v>118</v>
      </c>
      <c r="W1893" s="38">
        <v>60</v>
      </c>
      <c r="X1893" s="38">
        <v>10</v>
      </c>
      <c r="Y1893" s="179">
        <v>16.6666666666667</v>
      </c>
    </row>
    <row r="1894" spans="2:25" x14ac:dyDescent="0.25">
      <c r="B1894" s="82"/>
      <c r="C1894" s="68"/>
      <c r="D1894" s="61"/>
      <c r="E1894" s="148"/>
      <c r="F1894" s="149"/>
      <c r="G1894" s="150"/>
      <c r="T1894" s="82">
        <v>2022</v>
      </c>
      <c r="U1894" s="68" t="s">
        <v>81</v>
      </c>
      <c r="V1894" s="74" t="s">
        <v>919</v>
      </c>
      <c r="W1894" s="38">
        <v>108</v>
      </c>
      <c r="X1894" s="38">
        <v>11</v>
      </c>
      <c r="Y1894" s="179">
        <v>10.185185185185199</v>
      </c>
    </row>
    <row r="1895" spans="2:25" x14ac:dyDescent="0.25">
      <c r="B1895" s="82"/>
      <c r="C1895" s="68"/>
      <c r="D1895" s="61"/>
      <c r="E1895" s="148"/>
      <c r="F1895" s="149"/>
      <c r="G1895" s="150"/>
      <c r="T1895" s="82">
        <v>2022</v>
      </c>
      <c r="U1895" s="68" t="s">
        <v>52</v>
      </c>
      <c r="V1895" s="74" t="s">
        <v>118</v>
      </c>
      <c r="W1895" s="38">
        <v>60</v>
      </c>
      <c r="X1895" s="38">
        <v>17</v>
      </c>
      <c r="Y1895" s="179">
        <v>28.3333333333333</v>
      </c>
    </row>
    <row r="1896" spans="2:25" x14ac:dyDescent="0.25">
      <c r="B1896" s="82"/>
      <c r="C1896" s="68"/>
      <c r="D1896" s="61"/>
      <c r="E1896" s="148"/>
      <c r="F1896" s="149"/>
      <c r="G1896" s="150"/>
      <c r="T1896" s="82">
        <v>2022</v>
      </c>
      <c r="U1896" s="68" t="s">
        <v>52</v>
      </c>
      <c r="V1896" s="74" t="s">
        <v>919</v>
      </c>
      <c r="W1896" s="38">
        <v>89</v>
      </c>
      <c r="X1896" s="38">
        <v>10</v>
      </c>
      <c r="Y1896" s="179">
        <v>11.235955056179799</v>
      </c>
    </row>
    <row r="1897" spans="2:25" x14ac:dyDescent="0.25">
      <c r="B1897" s="82"/>
      <c r="C1897" s="68"/>
      <c r="D1897" s="61"/>
      <c r="E1897" s="148"/>
      <c r="F1897" s="149"/>
      <c r="G1897" s="150"/>
      <c r="T1897" s="82">
        <v>2022</v>
      </c>
      <c r="U1897" s="68" t="s">
        <v>98</v>
      </c>
      <c r="V1897" s="74" t="s">
        <v>118</v>
      </c>
      <c r="W1897" s="38">
        <v>232</v>
      </c>
      <c r="X1897" s="38">
        <v>60</v>
      </c>
      <c r="Y1897" s="179">
        <v>25.862068965517199</v>
      </c>
    </row>
    <row r="1898" spans="2:25" x14ac:dyDescent="0.25">
      <c r="B1898" s="82"/>
      <c r="C1898" s="68"/>
      <c r="D1898" s="61"/>
      <c r="E1898" s="148"/>
      <c r="F1898" s="149"/>
      <c r="G1898" s="150"/>
      <c r="T1898" s="82">
        <v>2022</v>
      </c>
      <c r="U1898" s="68" t="s">
        <v>98</v>
      </c>
      <c r="V1898" s="74" t="s">
        <v>919</v>
      </c>
      <c r="W1898" s="38">
        <v>323</v>
      </c>
      <c r="X1898" s="38">
        <v>41</v>
      </c>
      <c r="Y1898" s="179">
        <v>12.693498452012401</v>
      </c>
    </row>
    <row r="1899" spans="2:25" x14ac:dyDescent="0.25">
      <c r="B1899" s="82"/>
      <c r="C1899" s="68"/>
      <c r="D1899" s="61"/>
      <c r="E1899" s="148"/>
      <c r="F1899" s="149"/>
      <c r="G1899" s="150"/>
      <c r="T1899" s="82">
        <v>2022</v>
      </c>
      <c r="U1899" s="68" t="s">
        <v>53</v>
      </c>
      <c r="V1899" s="74" t="s">
        <v>118</v>
      </c>
      <c r="W1899" s="38">
        <v>100</v>
      </c>
      <c r="X1899" s="38">
        <v>28</v>
      </c>
      <c r="Y1899" s="179">
        <v>28</v>
      </c>
    </row>
    <row r="1900" spans="2:25" x14ac:dyDescent="0.25">
      <c r="B1900" s="82"/>
      <c r="C1900" s="68"/>
      <c r="D1900" s="61"/>
      <c r="E1900" s="148"/>
      <c r="F1900" s="149"/>
      <c r="G1900" s="150"/>
      <c r="T1900" s="82">
        <v>2022</v>
      </c>
      <c r="U1900" s="68" t="s">
        <v>53</v>
      </c>
      <c r="V1900" s="74" t="s">
        <v>919</v>
      </c>
      <c r="W1900" s="38">
        <v>167</v>
      </c>
      <c r="X1900" s="38">
        <v>18</v>
      </c>
      <c r="Y1900" s="179">
        <v>10.7784431137725</v>
      </c>
    </row>
    <row r="1901" spans="2:25" x14ac:dyDescent="0.25">
      <c r="B1901" s="82"/>
      <c r="C1901" s="68"/>
      <c r="D1901" s="61"/>
      <c r="E1901" s="148"/>
      <c r="F1901" s="149"/>
      <c r="G1901" s="150"/>
      <c r="T1901" s="82">
        <v>2022</v>
      </c>
      <c r="U1901" s="68" t="s">
        <v>99</v>
      </c>
      <c r="V1901" s="74" t="s">
        <v>118</v>
      </c>
      <c r="W1901" s="38">
        <v>245</v>
      </c>
      <c r="X1901" s="38">
        <v>99</v>
      </c>
      <c r="Y1901" s="179">
        <v>40.408163265306101</v>
      </c>
    </row>
    <row r="1902" spans="2:25" x14ac:dyDescent="0.25">
      <c r="B1902" s="82"/>
      <c r="C1902" s="68"/>
      <c r="D1902" s="61"/>
      <c r="E1902" s="148"/>
      <c r="F1902" s="149"/>
      <c r="G1902" s="150"/>
      <c r="T1902" s="82">
        <v>2022</v>
      </c>
      <c r="U1902" s="68" t="s">
        <v>99</v>
      </c>
      <c r="V1902" s="74" t="s">
        <v>919</v>
      </c>
      <c r="W1902" s="38">
        <v>483</v>
      </c>
      <c r="X1902" s="38">
        <v>99</v>
      </c>
      <c r="Y1902" s="179">
        <v>20.496894409937902</v>
      </c>
    </row>
    <row r="1903" spans="2:25" x14ac:dyDescent="0.25">
      <c r="B1903" s="82"/>
      <c r="C1903" s="68"/>
      <c r="D1903" s="61"/>
      <c r="E1903" s="148"/>
      <c r="F1903" s="149"/>
      <c r="G1903" s="150"/>
      <c r="T1903" s="82">
        <v>2022</v>
      </c>
      <c r="U1903" s="68" t="s">
        <v>64</v>
      </c>
      <c r="V1903" s="74" t="s">
        <v>118</v>
      </c>
      <c r="W1903" s="38">
        <v>144</v>
      </c>
      <c r="X1903" s="38">
        <v>25</v>
      </c>
      <c r="Y1903" s="179">
        <v>17.3611111111111</v>
      </c>
    </row>
    <row r="1904" spans="2:25" x14ac:dyDescent="0.25">
      <c r="B1904" s="82"/>
      <c r="C1904" s="68"/>
      <c r="D1904" s="61"/>
      <c r="E1904" s="148"/>
      <c r="F1904" s="149"/>
      <c r="G1904" s="150"/>
      <c r="T1904" s="82">
        <v>2022</v>
      </c>
      <c r="U1904" s="68" t="s">
        <v>64</v>
      </c>
      <c r="V1904" s="74" t="s">
        <v>919</v>
      </c>
      <c r="W1904" s="38">
        <v>129</v>
      </c>
      <c r="X1904" s="38">
        <v>12</v>
      </c>
      <c r="Y1904" s="179">
        <v>9.3023255813953494</v>
      </c>
    </row>
    <row r="1905" spans="2:25" x14ac:dyDescent="0.25">
      <c r="B1905" s="82"/>
      <c r="C1905" s="68"/>
      <c r="D1905" s="61"/>
      <c r="E1905" s="148"/>
      <c r="F1905" s="149"/>
      <c r="G1905" s="150"/>
      <c r="T1905" s="82">
        <v>2022</v>
      </c>
      <c r="U1905" s="68" t="s">
        <v>100</v>
      </c>
      <c r="V1905" s="74" t="s">
        <v>118</v>
      </c>
      <c r="W1905" s="38">
        <v>166</v>
      </c>
      <c r="X1905" s="38">
        <v>63</v>
      </c>
      <c r="Y1905" s="179">
        <v>37.951807228915698</v>
      </c>
    </row>
    <row r="1906" spans="2:25" x14ac:dyDescent="0.25">
      <c r="B1906" s="82"/>
      <c r="C1906" s="68"/>
      <c r="D1906" s="61"/>
      <c r="E1906" s="148"/>
      <c r="F1906" s="149"/>
      <c r="G1906" s="150"/>
      <c r="T1906" s="82">
        <v>2022</v>
      </c>
      <c r="U1906" s="68" t="s">
        <v>100</v>
      </c>
      <c r="V1906" s="74" t="s">
        <v>919</v>
      </c>
      <c r="W1906" s="38">
        <v>240</v>
      </c>
      <c r="X1906" s="38">
        <v>58</v>
      </c>
      <c r="Y1906" s="179">
        <v>24.1666666666667</v>
      </c>
    </row>
    <row r="1907" spans="2:25" x14ac:dyDescent="0.25">
      <c r="B1907" s="82"/>
      <c r="C1907" s="68"/>
      <c r="D1907" s="61"/>
      <c r="E1907" s="148"/>
      <c r="F1907" s="149"/>
      <c r="G1907" s="150"/>
      <c r="T1907" s="82">
        <v>2022</v>
      </c>
      <c r="U1907" s="68" t="s">
        <v>35</v>
      </c>
      <c r="V1907" s="74" t="s">
        <v>118</v>
      </c>
      <c r="W1907" s="38">
        <v>137</v>
      </c>
      <c r="X1907" s="38">
        <v>36</v>
      </c>
      <c r="Y1907" s="179">
        <v>26.277372262773699</v>
      </c>
    </row>
    <row r="1908" spans="2:25" x14ac:dyDescent="0.25">
      <c r="B1908" s="82"/>
      <c r="C1908" s="68"/>
      <c r="D1908" s="61"/>
      <c r="E1908" s="148"/>
      <c r="F1908" s="149"/>
      <c r="G1908" s="150"/>
      <c r="T1908" s="82">
        <v>2022</v>
      </c>
      <c r="U1908" s="68" t="s">
        <v>35</v>
      </c>
      <c r="V1908" s="74" t="s">
        <v>919</v>
      </c>
      <c r="W1908" s="38">
        <v>154</v>
      </c>
      <c r="X1908" s="38">
        <v>22</v>
      </c>
      <c r="Y1908" s="179">
        <v>14.285714285714301</v>
      </c>
    </row>
    <row r="1909" spans="2:25" x14ac:dyDescent="0.25">
      <c r="B1909" s="82"/>
      <c r="C1909" s="68"/>
      <c r="D1909" s="61"/>
      <c r="E1909" s="148"/>
      <c r="F1909" s="149"/>
      <c r="G1909" s="150"/>
      <c r="T1909" s="82">
        <v>2022</v>
      </c>
      <c r="U1909" s="68" t="s">
        <v>36</v>
      </c>
      <c r="V1909" s="74" t="s">
        <v>118</v>
      </c>
      <c r="W1909" s="38">
        <v>25</v>
      </c>
      <c r="X1909" s="38">
        <v>8</v>
      </c>
      <c r="Y1909" s="179">
        <v>32</v>
      </c>
    </row>
    <row r="1910" spans="2:25" x14ac:dyDescent="0.25">
      <c r="B1910" s="82"/>
      <c r="C1910" s="68"/>
      <c r="D1910" s="61"/>
      <c r="E1910" s="148"/>
      <c r="F1910" s="149"/>
      <c r="G1910" s="150"/>
      <c r="T1910" s="82">
        <v>2022</v>
      </c>
      <c r="U1910" s="68" t="s">
        <v>36</v>
      </c>
      <c r="V1910" s="74" t="s">
        <v>919</v>
      </c>
      <c r="W1910" s="38">
        <v>73</v>
      </c>
      <c r="X1910" s="38" t="s">
        <v>137</v>
      </c>
      <c r="Y1910" s="179" t="s">
        <v>137</v>
      </c>
    </row>
    <row r="1911" spans="2:25" x14ac:dyDescent="0.25">
      <c r="B1911" s="82"/>
      <c r="C1911" s="68"/>
      <c r="D1911" s="61"/>
      <c r="E1911" s="148"/>
      <c r="F1911" s="149"/>
      <c r="G1911" s="150"/>
      <c r="T1911" s="82">
        <v>2022</v>
      </c>
      <c r="U1911" s="68" t="s">
        <v>101</v>
      </c>
      <c r="V1911" s="74" t="s">
        <v>118</v>
      </c>
      <c r="W1911" s="38">
        <v>163</v>
      </c>
      <c r="X1911" s="38">
        <v>38</v>
      </c>
      <c r="Y1911" s="179">
        <v>23.312883435582801</v>
      </c>
    </row>
    <row r="1912" spans="2:25" x14ac:dyDescent="0.25">
      <c r="B1912" s="82"/>
      <c r="C1912" s="68"/>
      <c r="D1912" s="61"/>
      <c r="E1912" s="148"/>
      <c r="F1912" s="149"/>
      <c r="G1912" s="150"/>
      <c r="T1912" s="82">
        <v>2022</v>
      </c>
      <c r="U1912" s="68" t="s">
        <v>101</v>
      </c>
      <c r="V1912" s="74" t="s">
        <v>919</v>
      </c>
      <c r="W1912" s="38">
        <v>231</v>
      </c>
      <c r="X1912" s="38">
        <v>30</v>
      </c>
      <c r="Y1912" s="179">
        <v>12.987012987012999</v>
      </c>
    </row>
    <row r="1913" spans="2:25" x14ac:dyDescent="0.25">
      <c r="B1913" s="82"/>
      <c r="C1913" s="68"/>
      <c r="D1913" s="61"/>
      <c r="E1913" s="148"/>
      <c r="F1913" s="149"/>
      <c r="G1913" s="150"/>
      <c r="T1913" s="82">
        <v>2022</v>
      </c>
      <c r="U1913" s="68" t="s">
        <v>102</v>
      </c>
      <c r="V1913" s="74" t="s">
        <v>118</v>
      </c>
      <c r="W1913" s="38">
        <v>120</v>
      </c>
      <c r="X1913" s="38">
        <v>28</v>
      </c>
      <c r="Y1913" s="179">
        <v>23.3333333333333</v>
      </c>
    </row>
    <row r="1914" spans="2:25" x14ac:dyDescent="0.25">
      <c r="B1914" s="82"/>
      <c r="C1914" s="68"/>
      <c r="D1914" s="61"/>
      <c r="E1914" s="148"/>
      <c r="F1914" s="149"/>
      <c r="G1914" s="150"/>
      <c r="T1914" s="82">
        <v>2022</v>
      </c>
      <c r="U1914" s="68" t="s">
        <v>102</v>
      </c>
      <c r="V1914" s="74" t="s">
        <v>919</v>
      </c>
      <c r="W1914" s="38">
        <v>217</v>
      </c>
      <c r="X1914" s="38">
        <v>17</v>
      </c>
      <c r="Y1914" s="179">
        <v>7.8341013824884804</v>
      </c>
    </row>
    <row r="1915" spans="2:25" x14ac:dyDescent="0.25">
      <c r="B1915" s="82"/>
      <c r="C1915" s="68"/>
      <c r="D1915" s="61"/>
      <c r="E1915" s="148"/>
      <c r="F1915" s="149"/>
      <c r="G1915" s="150"/>
      <c r="T1915" s="82">
        <v>2022</v>
      </c>
      <c r="U1915" s="68" t="s">
        <v>103</v>
      </c>
      <c r="V1915" s="74" t="s">
        <v>118</v>
      </c>
      <c r="W1915" s="38">
        <v>354</v>
      </c>
      <c r="X1915" s="38">
        <v>58</v>
      </c>
      <c r="Y1915" s="179">
        <v>16.3841807909605</v>
      </c>
    </row>
    <row r="1916" spans="2:25" x14ac:dyDescent="0.25">
      <c r="B1916" s="82"/>
      <c r="C1916" s="68"/>
      <c r="D1916" s="61"/>
      <c r="E1916" s="148"/>
      <c r="F1916" s="149"/>
      <c r="G1916" s="150"/>
      <c r="T1916" s="82">
        <v>2022</v>
      </c>
      <c r="U1916" s="68" t="s">
        <v>103</v>
      </c>
      <c r="V1916" s="74" t="s">
        <v>919</v>
      </c>
      <c r="W1916" s="38">
        <v>471</v>
      </c>
      <c r="X1916" s="38">
        <v>48</v>
      </c>
      <c r="Y1916" s="179">
        <v>10.1910828025478</v>
      </c>
    </row>
    <row r="1917" spans="2:25" x14ac:dyDescent="0.25">
      <c r="B1917" s="82"/>
      <c r="C1917" s="68"/>
      <c r="D1917" s="61"/>
      <c r="E1917" s="148"/>
      <c r="F1917" s="149"/>
      <c r="G1917" s="150"/>
      <c r="T1917" s="82">
        <v>2022</v>
      </c>
      <c r="U1917" s="68" t="s">
        <v>65</v>
      </c>
      <c r="V1917" s="74" t="s">
        <v>118</v>
      </c>
      <c r="W1917" s="38">
        <v>114</v>
      </c>
      <c r="X1917" s="38">
        <v>16</v>
      </c>
      <c r="Y1917" s="179">
        <v>14.0350877192982</v>
      </c>
    </row>
    <row r="1918" spans="2:25" x14ac:dyDescent="0.25">
      <c r="B1918" s="82"/>
      <c r="C1918" s="68"/>
      <c r="D1918" s="61"/>
      <c r="E1918" s="148"/>
      <c r="F1918" s="149"/>
      <c r="G1918" s="150"/>
      <c r="T1918" s="82">
        <v>2022</v>
      </c>
      <c r="U1918" s="68" t="s">
        <v>65</v>
      </c>
      <c r="V1918" s="74" t="s">
        <v>919</v>
      </c>
      <c r="W1918" s="38">
        <v>123</v>
      </c>
      <c r="X1918" s="38">
        <v>13</v>
      </c>
      <c r="Y1918" s="179">
        <v>10.569105691056899</v>
      </c>
    </row>
    <row r="1919" spans="2:25" x14ac:dyDescent="0.25">
      <c r="B1919" s="82"/>
      <c r="C1919" s="68"/>
      <c r="D1919" s="61"/>
      <c r="E1919" s="148"/>
      <c r="F1919" s="149"/>
      <c r="G1919" s="150"/>
      <c r="T1919" s="82">
        <v>2022</v>
      </c>
      <c r="U1919" s="68" t="s">
        <v>54</v>
      </c>
      <c r="V1919" s="74" t="s">
        <v>118</v>
      </c>
      <c r="W1919" s="38">
        <v>273</v>
      </c>
      <c r="X1919" s="38">
        <v>65</v>
      </c>
      <c r="Y1919" s="179">
        <v>23.8095238095238</v>
      </c>
    </row>
    <row r="1920" spans="2:25" x14ac:dyDescent="0.25">
      <c r="B1920" s="82"/>
      <c r="C1920" s="68"/>
      <c r="D1920" s="61"/>
      <c r="E1920" s="148"/>
      <c r="F1920" s="149"/>
      <c r="G1920" s="150"/>
      <c r="T1920" s="82">
        <v>2022</v>
      </c>
      <c r="U1920" s="68" t="s">
        <v>54</v>
      </c>
      <c r="V1920" s="74" t="s">
        <v>919</v>
      </c>
      <c r="W1920" s="38">
        <v>302</v>
      </c>
      <c r="X1920" s="38">
        <v>43</v>
      </c>
      <c r="Y1920" s="179">
        <v>14.238410596026499</v>
      </c>
    </row>
    <row r="1921" spans="2:25" x14ac:dyDescent="0.25">
      <c r="B1921" s="82"/>
      <c r="C1921" s="68"/>
      <c r="D1921" s="61"/>
      <c r="E1921" s="148"/>
      <c r="F1921" s="149"/>
      <c r="G1921" s="150"/>
      <c r="T1921" s="82">
        <v>2022</v>
      </c>
      <c r="U1921" s="68" t="s">
        <v>82</v>
      </c>
      <c r="V1921" s="74" t="s">
        <v>118</v>
      </c>
      <c r="W1921" s="38">
        <v>116</v>
      </c>
      <c r="X1921" s="38">
        <v>31</v>
      </c>
      <c r="Y1921" s="179">
        <v>26.724137931034502</v>
      </c>
    </row>
    <row r="1922" spans="2:25" x14ac:dyDescent="0.25">
      <c r="B1922" s="82"/>
      <c r="C1922" s="68"/>
      <c r="D1922" s="61"/>
      <c r="E1922" s="148"/>
      <c r="F1922" s="149"/>
      <c r="G1922" s="150"/>
      <c r="T1922" s="82">
        <v>2022</v>
      </c>
      <c r="U1922" s="68" t="s">
        <v>82</v>
      </c>
      <c r="V1922" s="74" t="s">
        <v>919</v>
      </c>
      <c r="W1922" s="38">
        <v>117</v>
      </c>
      <c r="X1922" s="38">
        <v>8</v>
      </c>
      <c r="Y1922" s="179">
        <v>6.83760683760684</v>
      </c>
    </row>
    <row r="1923" spans="2:25" x14ac:dyDescent="0.25">
      <c r="B1923" s="82"/>
      <c r="C1923" s="68"/>
      <c r="D1923" s="61"/>
      <c r="E1923" s="148"/>
      <c r="F1923" s="149"/>
      <c r="G1923" s="150"/>
      <c r="T1923" s="82">
        <v>2022</v>
      </c>
      <c r="U1923" s="68" t="s">
        <v>104</v>
      </c>
      <c r="V1923" s="74" t="s">
        <v>118</v>
      </c>
      <c r="W1923" s="38">
        <v>24</v>
      </c>
      <c r="X1923" s="38">
        <v>6</v>
      </c>
      <c r="Y1923" s="179">
        <v>25</v>
      </c>
    </row>
    <row r="1924" spans="2:25" x14ac:dyDescent="0.25">
      <c r="B1924" s="82"/>
      <c r="C1924" s="68"/>
      <c r="D1924" s="61"/>
      <c r="E1924" s="148"/>
      <c r="F1924" s="149"/>
      <c r="G1924" s="150"/>
      <c r="T1924" s="82">
        <v>2022</v>
      </c>
      <c r="U1924" s="68" t="s">
        <v>104</v>
      </c>
      <c r="V1924" s="74" t="s">
        <v>919</v>
      </c>
      <c r="W1924" s="38">
        <v>34</v>
      </c>
      <c r="X1924" s="38">
        <v>5</v>
      </c>
      <c r="Y1924" s="179">
        <v>14.705882352941201</v>
      </c>
    </row>
    <row r="1925" spans="2:25" x14ac:dyDescent="0.25">
      <c r="B1925" s="82"/>
      <c r="C1925" s="68"/>
      <c r="D1925" s="61"/>
      <c r="E1925" s="148"/>
      <c r="F1925" s="149"/>
      <c r="G1925" s="150"/>
      <c r="T1925" s="82">
        <v>2022</v>
      </c>
      <c r="U1925" s="68" t="s">
        <v>83</v>
      </c>
      <c r="V1925" s="74" t="s">
        <v>118</v>
      </c>
      <c r="W1925" s="38">
        <v>188</v>
      </c>
      <c r="X1925" s="38">
        <v>64</v>
      </c>
      <c r="Y1925" s="179">
        <v>34.042553191489397</v>
      </c>
    </row>
    <row r="1926" spans="2:25" x14ac:dyDescent="0.25">
      <c r="B1926" s="82"/>
      <c r="C1926" s="68"/>
      <c r="D1926" s="61"/>
      <c r="E1926" s="148"/>
      <c r="F1926" s="149"/>
      <c r="G1926" s="150"/>
      <c r="T1926" s="82">
        <v>2022</v>
      </c>
      <c r="U1926" s="68" t="s">
        <v>83</v>
      </c>
      <c r="V1926" s="74" t="s">
        <v>919</v>
      </c>
      <c r="W1926" s="38">
        <v>375</v>
      </c>
      <c r="X1926" s="38">
        <v>84</v>
      </c>
      <c r="Y1926" s="179">
        <v>22.4</v>
      </c>
    </row>
    <row r="1927" spans="2:25" x14ac:dyDescent="0.25">
      <c r="B1927" s="82"/>
      <c r="C1927" s="68"/>
      <c r="D1927" s="61"/>
      <c r="E1927" s="148"/>
      <c r="F1927" s="149"/>
      <c r="G1927" s="150"/>
      <c r="T1927" s="82">
        <v>2022</v>
      </c>
      <c r="U1927" s="68" t="s">
        <v>55</v>
      </c>
      <c r="V1927" s="74" t="s">
        <v>118</v>
      </c>
      <c r="W1927" s="38">
        <v>587</v>
      </c>
      <c r="X1927" s="38">
        <v>85</v>
      </c>
      <c r="Y1927" s="179">
        <v>14.4804088586031</v>
      </c>
    </row>
    <row r="1928" spans="2:25" x14ac:dyDescent="0.25">
      <c r="B1928" s="82"/>
      <c r="C1928" s="68"/>
      <c r="D1928" s="61"/>
      <c r="E1928" s="148"/>
      <c r="F1928" s="149"/>
      <c r="G1928" s="150"/>
      <c r="T1928" s="82">
        <v>2022</v>
      </c>
      <c r="U1928" s="68" t="s">
        <v>55</v>
      </c>
      <c r="V1928" s="74" t="s">
        <v>919</v>
      </c>
      <c r="W1928" s="38">
        <v>575</v>
      </c>
      <c r="X1928" s="38">
        <v>63</v>
      </c>
      <c r="Y1928" s="179">
        <v>10.9565217391304</v>
      </c>
    </row>
    <row r="1929" spans="2:25" x14ac:dyDescent="0.25">
      <c r="B1929" s="82"/>
      <c r="C1929" s="68"/>
      <c r="D1929" s="61"/>
      <c r="E1929" s="148"/>
      <c r="F1929" s="149"/>
      <c r="G1929" s="150"/>
      <c r="T1929" s="82">
        <v>2022</v>
      </c>
      <c r="U1929" s="68" t="s">
        <v>110</v>
      </c>
      <c r="V1929" s="74" t="s">
        <v>118</v>
      </c>
      <c r="W1929" s="38">
        <v>901</v>
      </c>
      <c r="X1929" s="38">
        <v>156</v>
      </c>
      <c r="Y1929" s="179">
        <v>17.314095449500599</v>
      </c>
    </row>
    <row r="1930" spans="2:25" x14ac:dyDescent="0.25">
      <c r="B1930" s="82"/>
      <c r="C1930" s="68"/>
      <c r="D1930" s="61"/>
      <c r="E1930" s="148"/>
      <c r="F1930" s="149"/>
      <c r="G1930" s="150"/>
      <c r="T1930" s="82">
        <v>2022</v>
      </c>
      <c r="U1930" s="68" t="s">
        <v>110</v>
      </c>
      <c r="V1930" s="74" t="s">
        <v>919</v>
      </c>
      <c r="W1930" s="38">
        <v>698</v>
      </c>
      <c r="X1930" s="38">
        <v>63</v>
      </c>
      <c r="Y1930" s="179">
        <v>9.0257879656160505</v>
      </c>
    </row>
    <row r="1931" spans="2:25" x14ac:dyDescent="0.25">
      <c r="B1931" s="82"/>
      <c r="C1931" s="68"/>
      <c r="D1931" s="61"/>
      <c r="E1931" s="148"/>
      <c r="F1931" s="149"/>
      <c r="G1931" s="150"/>
      <c r="T1931" s="82">
        <v>2023</v>
      </c>
      <c r="U1931" s="68" t="s">
        <v>8</v>
      </c>
      <c r="V1931" s="74" t="s">
        <v>118</v>
      </c>
      <c r="W1931" s="38">
        <v>60</v>
      </c>
      <c r="X1931" s="38">
        <v>11</v>
      </c>
      <c r="Y1931" s="179">
        <v>18.3333333333333</v>
      </c>
    </row>
    <row r="1932" spans="2:25" x14ac:dyDescent="0.25">
      <c r="B1932" s="82"/>
      <c r="C1932" s="68"/>
      <c r="D1932" s="61"/>
      <c r="E1932" s="148"/>
      <c r="F1932" s="149"/>
      <c r="G1932" s="150"/>
      <c r="T1932" s="82">
        <v>2023</v>
      </c>
      <c r="U1932" s="68" t="s">
        <v>8</v>
      </c>
      <c r="V1932" s="74" t="s">
        <v>919</v>
      </c>
      <c r="W1932" s="38">
        <v>107</v>
      </c>
      <c r="X1932" s="38">
        <v>11</v>
      </c>
      <c r="Y1932" s="179">
        <v>10.2803738317757</v>
      </c>
    </row>
    <row r="1933" spans="2:25" x14ac:dyDescent="0.25">
      <c r="B1933" s="82"/>
      <c r="C1933" s="68"/>
      <c r="D1933" s="61"/>
      <c r="E1933" s="148"/>
      <c r="F1933" s="149"/>
      <c r="G1933" s="150"/>
      <c r="T1933" s="82">
        <v>2023</v>
      </c>
      <c r="U1933" s="68" t="s">
        <v>9</v>
      </c>
      <c r="V1933" s="74" t="s">
        <v>118</v>
      </c>
      <c r="W1933" s="38">
        <v>71</v>
      </c>
      <c r="X1933" s="38">
        <v>19</v>
      </c>
      <c r="Y1933" s="179">
        <v>26.760563380281699</v>
      </c>
    </row>
    <row r="1934" spans="2:25" x14ac:dyDescent="0.25">
      <c r="B1934" s="82"/>
      <c r="C1934" s="68"/>
      <c r="D1934" s="61"/>
      <c r="E1934" s="148"/>
      <c r="F1934" s="149"/>
      <c r="G1934" s="150"/>
      <c r="T1934" s="82">
        <v>2023</v>
      </c>
      <c r="U1934" s="68" t="s">
        <v>9</v>
      </c>
      <c r="V1934" s="74" t="s">
        <v>919</v>
      </c>
      <c r="W1934" s="38">
        <v>109</v>
      </c>
      <c r="X1934" s="38">
        <v>7</v>
      </c>
      <c r="Y1934" s="179">
        <v>6.42201834862386</v>
      </c>
    </row>
    <row r="1935" spans="2:25" x14ac:dyDescent="0.25">
      <c r="B1935" s="82"/>
      <c r="C1935" s="68"/>
      <c r="D1935" s="61"/>
      <c r="E1935" s="148"/>
      <c r="F1935" s="149"/>
      <c r="G1935" s="150"/>
      <c r="T1935" s="82">
        <v>2023</v>
      </c>
      <c r="U1935" s="68" t="s">
        <v>84</v>
      </c>
      <c r="V1935" s="74" t="s">
        <v>118</v>
      </c>
      <c r="W1935" s="38">
        <v>138</v>
      </c>
      <c r="X1935" s="38">
        <v>29</v>
      </c>
      <c r="Y1935" s="179">
        <v>21.014492753623198</v>
      </c>
    </row>
    <row r="1936" spans="2:25" x14ac:dyDescent="0.25">
      <c r="B1936" s="82"/>
      <c r="C1936" s="68"/>
      <c r="D1936" s="61"/>
      <c r="E1936" s="148"/>
      <c r="F1936" s="149"/>
      <c r="G1936" s="150"/>
      <c r="T1936" s="82">
        <v>2023</v>
      </c>
      <c r="U1936" s="68" t="s">
        <v>84</v>
      </c>
      <c r="V1936" s="74" t="s">
        <v>919</v>
      </c>
      <c r="W1936" s="38">
        <v>238</v>
      </c>
      <c r="X1936" s="38">
        <v>20</v>
      </c>
      <c r="Y1936" s="179">
        <v>8.4033613445378208</v>
      </c>
    </row>
    <row r="1937" spans="2:25" x14ac:dyDescent="0.25">
      <c r="B1937" s="82"/>
      <c r="C1937" s="68"/>
      <c r="D1937" s="61"/>
      <c r="E1937" s="148"/>
      <c r="F1937" s="149"/>
      <c r="G1937" s="150"/>
      <c r="T1937" s="82">
        <v>2023</v>
      </c>
      <c r="U1937" s="68" t="s">
        <v>10</v>
      </c>
      <c r="V1937" s="74" t="s">
        <v>118</v>
      </c>
      <c r="W1937" s="38">
        <v>136</v>
      </c>
      <c r="X1937" s="38">
        <v>25</v>
      </c>
      <c r="Y1937" s="179">
        <v>18.382352941176499</v>
      </c>
    </row>
    <row r="1938" spans="2:25" x14ac:dyDescent="0.25">
      <c r="B1938" s="82"/>
      <c r="C1938" s="68"/>
      <c r="D1938" s="61"/>
      <c r="E1938" s="148"/>
      <c r="F1938" s="149"/>
      <c r="G1938" s="150"/>
      <c r="T1938" s="82">
        <v>2023</v>
      </c>
      <c r="U1938" s="68" t="s">
        <v>10</v>
      </c>
      <c r="V1938" s="74" t="s">
        <v>919</v>
      </c>
      <c r="W1938" s="38">
        <v>230</v>
      </c>
      <c r="X1938" s="38">
        <v>24</v>
      </c>
      <c r="Y1938" s="179">
        <v>10.4347826086957</v>
      </c>
    </row>
    <row r="1939" spans="2:25" x14ac:dyDescent="0.25">
      <c r="B1939" s="82"/>
      <c r="C1939" s="68"/>
      <c r="D1939" s="61"/>
      <c r="E1939" s="148"/>
      <c r="F1939" s="149"/>
      <c r="G1939" s="150"/>
      <c r="T1939" s="82">
        <v>2023</v>
      </c>
      <c r="U1939" s="68" t="s">
        <v>85</v>
      </c>
      <c r="V1939" s="74" t="s">
        <v>118</v>
      </c>
      <c r="W1939" s="38">
        <v>89</v>
      </c>
      <c r="X1939" s="38">
        <v>25</v>
      </c>
      <c r="Y1939" s="179">
        <v>28.089887640449401</v>
      </c>
    </row>
    <row r="1940" spans="2:25" x14ac:dyDescent="0.25">
      <c r="B1940" s="82"/>
      <c r="C1940" s="68"/>
      <c r="D1940" s="61"/>
      <c r="E1940" s="148"/>
      <c r="F1940" s="149"/>
      <c r="G1940" s="150"/>
      <c r="T1940" s="82">
        <v>2023</v>
      </c>
      <c r="U1940" s="68" t="s">
        <v>85</v>
      </c>
      <c r="V1940" s="74" t="s">
        <v>919</v>
      </c>
      <c r="W1940" s="38">
        <v>104</v>
      </c>
      <c r="X1940" s="38">
        <v>10</v>
      </c>
      <c r="Y1940" s="179">
        <v>9.6153846153846203</v>
      </c>
    </row>
    <row r="1941" spans="2:25" x14ac:dyDescent="0.25">
      <c r="B1941" s="82"/>
      <c r="C1941" s="68"/>
      <c r="D1941" s="61"/>
      <c r="E1941" s="148"/>
      <c r="F1941" s="149"/>
      <c r="G1941" s="150"/>
      <c r="T1941" s="82">
        <v>2023</v>
      </c>
      <c r="U1941" s="68" t="s">
        <v>11</v>
      </c>
      <c r="V1941" s="74" t="s">
        <v>118</v>
      </c>
      <c r="W1941" s="38">
        <v>159</v>
      </c>
      <c r="X1941" s="38">
        <v>36</v>
      </c>
      <c r="Y1941" s="179">
        <v>22.641509433962302</v>
      </c>
    </row>
    <row r="1942" spans="2:25" x14ac:dyDescent="0.25">
      <c r="B1942" s="82"/>
      <c r="C1942" s="68"/>
      <c r="D1942" s="61"/>
      <c r="E1942" s="148"/>
      <c r="F1942" s="149"/>
      <c r="G1942" s="150"/>
      <c r="T1942" s="82">
        <v>2023</v>
      </c>
      <c r="U1942" s="68" t="s">
        <v>11</v>
      </c>
      <c r="V1942" s="74" t="s">
        <v>919</v>
      </c>
      <c r="W1942" s="38">
        <v>231</v>
      </c>
      <c r="X1942" s="38">
        <v>23</v>
      </c>
      <c r="Y1942" s="179">
        <v>9.9567099567099593</v>
      </c>
    </row>
    <row r="1943" spans="2:25" x14ac:dyDescent="0.25">
      <c r="B1943" s="82"/>
      <c r="C1943" s="68"/>
      <c r="D1943" s="61"/>
      <c r="E1943" s="148"/>
      <c r="F1943" s="149"/>
      <c r="G1943" s="150"/>
      <c r="T1943" s="82">
        <v>2023</v>
      </c>
      <c r="U1943" s="68" t="s">
        <v>12</v>
      </c>
      <c r="V1943" s="74" t="s">
        <v>118</v>
      </c>
      <c r="W1943" s="38">
        <v>109</v>
      </c>
      <c r="X1943" s="38">
        <v>27</v>
      </c>
      <c r="Y1943" s="179">
        <v>24.7706422018349</v>
      </c>
    </row>
    <row r="1944" spans="2:25" x14ac:dyDescent="0.25">
      <c r="B1944" s="82"/>
      <c r="C1944" s="68"/>
      <c r="D1944" s="61"/>
      <c r="E1944" s="148"/>
      <c r="F1944" s="149"/>
      <c r="G1944" s="150"/>
      <c r="T1944" s="82">
        <v>2023</v>
      </c>
      <c r="U1944" s="68" t="s">
        <v>12</v>
      </c>
      <c r="V1944" s="74" t="s">
        <v>919</v>
      </c>
      <c r="W1944" s="38">
        <v>163</v>
      </c>
      <c r="X1944" s="38">
        <v>21</v>
      </c>
      <c r="Y1944" s="179">
        <v>12.8834355828221</v>
      </c>
    </row>
    <row r="1945" spans="2:25" x14ac:dyDescent="0.25">
      <c r="B1945" s="82"/>
      <c r="C1945" s="68"/>
      <c r="D1945" s="61"/>
      <c r="E1945" s="148"/>
      <c r="F1945" s="149"/>
      <c r="G1945" s="150"/>
      <c r="T1945" s="82">
        <v>2023</v>
      </c>
      <c r="U1945" s="68" t="s">
        <v>56</v>
      </c>
      <c r="V1945" s="74" t="s">
        <v>118</v>
      </c>
      <c r="W1945" s="38">
        <v>108</v>
      </c>
      <c r="X1945" s="38">
        <v>17</v>
      </c>
      <c r="Y1945" s="179">
        <v>15.7407407407407</v>
      </c>
    </row>
    <row r="1946" spans="2:25" x14ac:dyDescent="0.25">
      <c r="B1946" s="82"/>
      <c r="C1946" s="68"/>
      <c r="D1946" s="61"/>
      <c r="E1946" s="148"/>
      <c r="F1946" s="149"/>
      <c r="G1946" s="150"/>
      <c r="T1946" s="82">
        <v>2023</v>
      </c>
      <c r="U1946" s="68" t="s">
        <v>56</v>
      </c>
      <c r="V1946" s="74" t="s">
        <v>919</v>
      </c>
      <c r="W1946" s="38">
        <v>110</v>
      </c>
      <c r="X1946" s="38">
        <v>11</v>
      </c>
      <c r="Y1946" s="179">
        <v>10</v>
      </c>
    </row>
    <row r="1947" spans="2:25" x14ac:dyDescent="0.25">
      <c r="B1947" s="82"/>
      <c r="C1947" s="68"/>
      <c r="D1947" s="61"/>
      <c r="E1947" s="148"/>
      <c r="F1947" s="149"/>
      <c r="G1947" s="150"/>
      <c r="T1947" s="82">
        <v>2023</v>
      </c>
      <c r="U1947" s="68" t="s">
        <v>13</v>
      </c>
      <c r="V1947" s="74" t="s">
        <v>118</v>
      </c>
      <c r="W1947" s="38">
        <v>44</v>
      </c>
      <c r="X1947" s="38">
        <v>12</v>
      </c>
      <c r="Y1947" s="179">
        <v>27.272727272727298</v>
      </c>
    </row>
    <row r="1948" spans="2:25" x14ac:dyDescent="0.25">
      <c r="B1948" s="82"/>
      <c r="C1948" s="68"/>
      <c r="D1948" s="61"/>
      <c r="E1948" s="148"/>
      <c r="F1948" s="149"/>
      <c r="G1948" s="150"/>
      <c r="T1948" s="82">
        <v>2023</v>
      </c>
      <c r="U1948" s="68" t="s">
        <v>13</v>
      </c>
      <c r="V1948" s="74" t="s">
        <v>919</v>
      </c>
      <c r="W1948" s="38">
        <v>79</v>
      </c>
      <c r="X1948" s="38">
        <v>6</v>
      </c>
      <c r="Y1948" s="179">
        <v>7.59493670886076</v>
      </c>
    </row>
    <row r="1949" spans="2:25" x14ac:dyDescent="0.25">
      <c r="B1949" s="82"/>
      <c r="C1949" s="68"/>
      <c r="D1949" s="61"/>
      <c r="E1949" s="148"/>
      <c r="F1949" s="149"/>
      <c r="G1949" s="150"/>
      <c r="T1949" s="82">
        <v>2023</v>
      </c>
      <c r="U1949" s="68" t="s">
        <v>14</v>
      </c>
      <c r="V1949" s="74" t="s">
        <v>118</v>
      </c>
      <c r="W1949" s="38">
        <v>95</v>
      </c>
      <c r="X1949" s="38">
        <v>20</v>
      </c>
      <c r="Y1949" s="179">
        <v>21.052631578947398</v>
      </c>
    </row>
    <row r="1950" spans="2:25" x14ac:dyDescent="0.25">
      <c r="B1950" s="82"/>
      <c r="C1950" s="68"/>
      <c r="D1950" s="61"/>
      <c r="E1950" s="148"/>
      <c r="F1950" s="149"/>
      <c r="G1950" s="150"/>
      <c r="T1950" s="82">
        <v>2023</v>
      </c>
      <c r="U1950" s="68" t="s">
        <v>14</v>
      </c>
      <c r="V1950" s="74" t="s">
        <v>919</v>
      </c>
      <c r="W1950" s="38">
        <v>168</v>
      </c>
      <c r="X1950" s="38">
        <v>16</v>
      </c>
      <c r="Y1950" s="179">
        <v>9.5238095238095308</v>
      </c>
    </row>
    <row r="1951" spans="2:25" x14ac:dyDescent="0.25">
      <c r="B1951" s="82"/>
      <c r="C1951" s="68"/>
      <c r="D1951" s="61"/>
      <c r="E1951" s="148"/>
      <c r="F1951" s="149"/>
      <c r="G1951" s="150"/>
      <c r="T1951" s="82">
        <v>2023</v>
      </c>
      <c r="U1951" s="68" t="s">
        <v>86</v>
      </c>
      <c r="V1951" s="74" t="s">
        <v>118</v>
      </c>
      <c r="W1951" s="38">
        <v>408</v>
      </c>
      <c r="X1951" s="38">
        <v>110</v>
      </c>
      <c r="Y1951" s="179">
        <v>26.960784313725501</v>
      </c>
    </row>
    <row r="1952" spans="2:25" x14ac:dyDescent="0.25">
      <c r="B1952" s="82"/>
      <c r="C1952" s="68"/>
      <c r="D1952" s="61"/>
      <c r="E1952" s="148"/>
      <c r="F1952" s="149"/>
      <c r="G1952" s="150"/>
      <c r="T1952" s="82">
        <v>2023</v>
      </c>
      <c r="U1952" s="68" t="s">
        <v>86</v>
      </c>
      <c r="V1952" s="74" t="s">
        <v>919</v>
      </c>
      <c r="W1952" s="38">
        <v>545</v>
      </c>
      <c r="X1952" s="38">
        <v>82</v>
      </c>
      <c r="Y1952" s="179">
        <v>15.045871559632999</v>
      </c>
    </row>
    <row r="1953" spans="2:25" x14ac:dyDescent="0.25">
      <c r="B1953" s="82"/>
      <c r="C1953" s="68"/>
      <c r="D1953" s="61"/>
      <c r="E1953" s="148"/>
      <c r="F1953" s="149"/>
      <c r="G1953" s="150"/>
      <c r="T1953" s="82">
        <v>2023</v>
      </c>
      <c r="U1953" s="68" t="s">
        <v>88</v>
      </c>
      <c r="V1953" s="74" t="s">
        <v>118</v>
      </c>
      <c r="W1953" s="38">
        <v>17</v>
      </c>
      <c r="X1953" s="38" t="s">
        <v>137</v>
      </c>
      <c r="Y1953" s="179" t="s">
        <v>137</v>
      </c>
    </row>
    <row r="1954" spans="2:25" x14ac:dyDescent="0.25">
      <c r="B1954" s="82"/>
      <c r="C1954" s="68"/>
      <c r="D1954" s="61"/>
      <c r="E1954" s="148"/>
      <c r="F1954" s="149"/>
      <c r="G1954" s="150"/>
      <c r="T1954" s="82">
        <v>2023</v>
      </c>
      <c r="U1954" s="68" t="s">
        <v>88</v>
      </c>
      <c r="V1954" s="74" t="s">
        <v>919</v>
      </c>
      <c r="W1954" s="38">
        <v>19</v>
      </c>
      <c r="X1954" s="38" t="s">
        <v>137</v>
      </c>
      <c r="Y1954" s="179" t="s">
        <v>137</v>
      </c>
    </row>
    <row r="1955" spans="2:25" x14ac:dyDescent="0.25">
      <c r="B1955" s="82"/>
      <c r="C1955" s="68"/>
      <c r="D1955" s="61"/>
      <c r="E1955" s="148"/>
      <c r="F1955" s="149"/>
      <c r="G1955" s="150"/>
      <c r="T1955" s="82">
        <v>2023</v>
      </c>
      <c r="U1955" s="68" t="s">
        <v>37</v>
      </c>
      <c r="V1955" s="74" t="s">
        <v>118</v>
      </c>
      <c r="W1955" s="38">
        <v>124</v>
      </c>
      <c r="X1955" s="38">
        <v>37</v>
      </c>
      <c r="Y1955" s="179">
        <v>29.838709677419399</v>
      </c>
    </row>
    <row r="1956" spans="2:25" x14ac:dyDescent="0.25">
      <c r="B1956" s="82"/>
      <c r="C1956" s="68"/>
      <c r="D1956" s="61"/>
      <c r="E1956" s="148"/>
      <c r="F1956" s="149"/>
      <c r="G1956" s="150"/>
      <c r="T1956" s="82">
        <v>2023</v>
      </c>
      <c r="U1956" s="68" t="s">
        <v>37</v>
      </c>
      <c r="V1956" s="74" t="s">
        <v>919</v>
      </c>
      <c r="W1956" s="38">
        <v>128</v>
      </c>
      <c r="X1956" s="38">
        <v>19</v>
      </c>
      <c r="Y1956" s="179">
        <v>14.84375</v>
      </c>
    </row>
    <row r="1957" spans="2:25" x14ac:dyDescent="0.25">
      <c r="B1957" s="82"/>
      <c r="C1957" s="68"/>
      <c r="D1957" s="61"/>
      <c r="E1957" s="148"/>
      <c r="F1957" s="149"/>
      <c r="G1957" s="150"/>
      <c r="T1957" s="82">
        <v>2023</v>
      </c>
      <c r="U1957" s="68" t="s">
        <v>66</v>
      </c>
      <c r="V1957" s="74" t="s">
        <v>118</v>
      </c>
      <c r="W1957" s="38">
        <v>107</v>
      </c>
      <c r="X1957" s="38">
        <v>18</v>
      </c>
      <c r="Y1957" s="179">
        <v>16.822429906542101</v>
      </c>
    </row>
    <row r="1958" spans="2:25" x14ac:dyDescent="0.25">
      <c r="B1958" s="82"/>
      <c r="C1958" s="68"/>
      <c r="D1958" s="61"/>
      <c r="E1958" s="148"/>
      <c r="F1958" s="149"/>
      <c r="G1958" s="150"/>
      <c r="T1958" s="82">
        <v>2023</v>
      </c>
      <c r="U1958" s="68" t="s">
        <v>66</v>
      </c>
      <c r="V1958" s="74" t="s">
        <v>919</v>
      </c>
      <c r="W1958" s="38">
        <v>110</v>
      </c>
      <c r="X1958" s="38" t="s">
        <v>137</v>
      </c>
      <c r="Y1958" s="179" t="s">
        <v>137</v>
      </c>
    </row>
    <row r="1959" spans="2:25" x14ac:dyDescent="0.25">
      <c r="B1959" s="82"/>
      <c r="C1959" s="68"/>
      <c r="D1959" s="61"/>
      <c r="E1959" s="148"/>
      <c r="F1959" s="149"/>
      <c r="G1959" s="150"/>
      <c r="T1959" s="82">
        <v>2023</v>
      </c>
      <c r="U1959" s="68" t="s">
        <v>15</v>
      </c>
      <c r="V1959" s="74" t="s">
        <v>118</v>
      </c>
      <c r="W1959" s="38">
        <v>130</v>
      </c>
      <c r="X1959" s="38">
        <v>27</v>
      </c>
      <c r="Y1959" s="179">
        <v>20.769230769230798</v>
      </c>
    </row>
    <row r="1960" spans="2:25" x14ac:dyDescent="0.25">
      <c r="B1960" s="82"/>
      <c r="C1960" s="68"/>
      <c r="D1960" s="61"/>
      <c r="E1960" s="148"/>
      <c r="F1960" s="149"/>
      <c r="G1960" s="150"/>
      <c r="T1960" s="82">
        <v>2023</v>
      </c>
      <c r="U1960" s="68" t="s">
        <v>15</v>
      </c>
      <c r="V1960" s="74" t="s">
        <v>919</v>
      </c>
      <c r="W1960" s="38">
        <v>236</v>
      </c>
      <c r="X1960" s="38">
        <v>25</v>
      </c>
      <c r="Y1960" s="179">
        <v>10.5932203389831</v>
      </c>
    </row>
    <row r="1961" spans="2:25" x14ac:dyDescent="0.25">
      <c r="B1961" s="82"/>
      <c r="C1961" s="68"/>
      <c r="D1961" s="61"/>
      <c r="E1961" s="148"/>
      <c r="F1961" s="149"/>
      <c r="G1961" s="150"/>
      <c r="T1961" s="82">
        <v>2023</v>
      </c>
      <c r="U1961" s="68" t="s">
        <v>89</v>
      </c>
      <c r="V1961" s="74" t="s">
        <v>118</v>
      </c>
      <c r="W1961" s="38">
        <v>155</v>
      </c>
      <c r="X1961" s="38">
        <v>32</v>
      </c>
      <c r="Y1961" s="179">
        <v>20.645161290322601</v>
      </c>
    </row>
    <row r="1962" spans="2:25" x14ac:dyDescent="0.25">
      <c r="B1962" s="82"/>
      <c r="C1962" s="68"/>
      <c r="D1962" s="61"/>
      <c r="E1962" s="148"/>
      <c r="F1962" s="149"/>
      <c r="G1962" s="150"/>
      <c r="T1962" s="82">
        <v>2023</v>
      </c>
      <c r="U1962" s="68" t="s">
        <v>89</v>
      </c>
      <c r="V1962" s="74" t="s">
        <v>919</v>
      </c>
      <c r="W1962" s="38">
        <v>337</v>
      </c>
      <c r="X1962" s="38">
        <v>37</v>
      </c>
      <c r="Y1962" s="179">
        <v>10.9792284866469</v>
      </c>
    </row>
    <row r="1963" spans="2:25" x14ac:dyDescent="0.25">
      <c r="B1963" s="82"/>
      <c r="C1963" s="68"/>
      <c r="D1963" s="61"/>
      <c r="E1963" s="148"/>
      <c r="F1963" s="149"/>
      <c r="G1963" s="150"/>
      <c r="T1963" s="82">
        <v>2023</v>
      </c>
      <c r="U1963" s="68" t="s">
        <v>16</v>
      </c>
      <c r="V1963" s="74" t="s">
        <v>118</v>
      </c>
      <c r="W1963" s="38">
        <v>394</v>
      </c>
      <c r="X1963" s="38">
        <v>93</v>
      </c>
      <c r="Y1963" s="179">
        <v>23.604060913705599</v>
      </c>
    </row>
    <row r="1964" spans="2:25" x14ac:dyDescent="0.25">
      <c r="B1964" s="82"/>
      <c r="C1964" s="68"/>
      <c r="D1964" s="61"/>
      <c r="E1964" s="148"/>
      <c r="F1964" s="149"/>
      <c r="G1964" s="150"/>
      <c r="T1964" s="82">
        <v>2023</v>
      </c>
      <c r="U1964" s="68" t="s">
        <v>16</v>
      </c>
      <c r="V1964" s="74" t="s">
        <v>919</v>
      </c>
      <c r="W1964" s="38">
        <v>416</v>
      </c>
      <c r="X1964" s="38">
        <v>37</v>
      </c>
      <c r="Y1964" s="179">
        <v>8.8942307692307701</v>
      </c>
    </row>
    <row r="1965" spans="2:25" x14ac:dyDescent="0.25">
      <c r="B1965" s="82"/>
      <c r="C1965" s="68"/>
      <c r="D1965" s="61"/>
      <c r="E1965" s="148"/>
      <c r="F1965" s="149"/>
      <c r="G1965" s="150"/>
      <c r="T1965" s="82">
        <v>2023</v>
      </c>
      <c r="U1965" s="68" t="s">
        <v>57</v>
      </c>
      <c r="V1965" s="74" t="s">
        <v>118</v>
      </c>
      <c r="W1965" s="38">
        <v>176</v>
      </c>
      <c r="X1965" s="38">
        <v>32</v>
      </c>
      <c r="Y1965" s="179">
        <v>18.181818181818201</v>
      </c>
    </row>
    <row r="1966" spans="2:25" x14ac:dyDescent="0.25">
      <c r="B1966" s="82"/>
      <c r="C1966" s="68"/>
      <c r="D1966" s="61"/>
      <c r="E1966" s="148"/>
      <c r="F1966" s="149"/>
      <c r="G1966" s="150"/>
      <c r="T1966" s="82">
        <v>2023</v>
      </c>
      <c r="U1966" s="68" t="s">
        <v>57</v>
      </c>
      <c r="V1966" s="74" t="s">
        <v>919</v>
      </c>
      <c r="W1966" s="38">
        <v>218</v>
      </c>
      <c r="X1966" s="38">
        <v>22</v>
      </c>
      <c r="Y1966" s="179">
        <v>10.0917431192661</v>
      </c>
    </row>
    <row r="1967" spans="2:25" x14ac:dyDescent="0.25">
      <c r="B1967" s="82"/>
      <c r="C1967" s="68"/>
      <c r="D1967" s="61"/>
      <c r="E1967" s="148"/>
      <c r="F1967" s="149"/>
      <c r="G1967" s="150"/>
      <c r="T1967" s="82">
        <v>2023</v>
      </c>
      <c r="U1967" s="68" t="s">
        <v>17</v>
      </c>
      <c r="V1967" s="74" t="s">
        <v>118</v>
      </c>
      <c r="W1967" s="38">
        <v>162</v>
      </c>
      <c r="X1967" s="38">
        <v>56</v>
      </c>
      <c r="Y1967" s="179">
        <v>34.567901234567898</v>
      </c>
    </row>
    <row r="1968" spans="2:25" x14ac:dyDescent="0.25">
      <c r="B1968" s="82"/>
      <c r="C1968" s="68"/>
      <c r="D1968" s="61"/>
      <c r="E1968" s="148"/>
      <c r="F1968" s="149"/>
      <c r="G1968" s="150"/>
      <c r="T1968" s="82">
        <v>2023</v>
      </c>
      <c r="U1968" s="68" t="s">
        <v>17</v>
      </c>
      <c r="V1968" s="74" t="s">
        <v>919</v>
      </c>
      <c r="W1968" s="38">
        <v>224</v>
      </c>
      <c r="X1968" s="38">
        <v>23</v>
      </c>
      <c r="Y1968" s="179">
        <v>10.2678571428571</v>
      </c>
    </row>
    <row r="1969" spans="2:25" x14ac:dyDescent="0.25">
      <c r="B1969" s="82"/>
      <c r="C1969" s="68"/>
      <c r="D1969" s="61"/>
      <c r="E1969" s="148"/>
      <c r="F1969" s="149"/>
      <c r="G1969" s="150"/>
      <c r="T1969" s="82">
        <v>2023</v>
      </c>
      <c r="U1969" s="68" t="s">
        <v>18</v>
      </c>
      <c r="V1969" s="74" t="s">
        <v>118</v>
      </c>
      <c r="W1969" s="38">
        <v>95</v>
      </c>
      <c r="X1969" s="38">
        <v>20</v>
      </c>
      <c r="Y1969" s="179">
        <v>21.052631578947398</v>
      </c>
    </row>
    <row r="1970" spans="2:25" x14ac:dyDescent="0.25">
      <c r="B1970" s="82"/>
      <c r="C1970" s="68"/>
      <c r="D1970" s="61"/>
      <c r="E1970" s="148"/>
      <c r="F1970" s="149"/>
      <c r="G1970" s="150"/>
      <c r="T1970" s="82">
        <v>2023</v>
      </c>
      <c r="U1970" s="68" t="s">
        <v>18</v>
      </c>
      <c r="V1970" s="74" t="s">
        <v>919</v>
      </c>
      <c r="W1970" s="38">
        <v>213</v>
      </c>
      <c r="X1970" s="38">
        <v>28</v>
      </c>
      <c r="Y1970" s="179">
        <v>13.1455399061033</v>
      </c>
    </row>
    <row r="1971" spans="2:25" x14ac:dyDescent="0.25">
      <c r="B1971" s="82"/>
      <c r="C1971" s="68"/>
      <c r="D1971" s="61"/>
      <c r="E1971" s="148"/>
      <c r="F1971" s="149"/>
      <c r="G1971" s="150"/>
      <c r="T1971" s="82">
        <v>2023</v>
      </c>
      <c r="U1971" s="68" t="s">
        <v>87</v>
      </c>
      <c r="V1971" s="74" t="s">
        <v>118</v>
      </c>
      <c r="W1971" s="38">
        <v>183</v>
      </c>
      <c r="X1971" s="38">
        <v>38</v>
      </c>
      <c r="Y1971" s="179">
        <v>20.7650273224044</v>
      </c>
    </row>
    <row r="1972" spans="2:25" x14ac:dyDescent="0.25">
      <c r="B1972" s="82"/>
      <c r="C1972" s="68"/>
      <c r="D1972" s="61"/>
      <c r="E1972" s="148"/>
      <c r="F1972" s="149"/>
      <c r="G1972" s="150"/>
      <c r="T1972" s="82">
        <v>2023</v>
      </c>
      <c r="U1972" s="68" t="s">
        <v>87</v>
      </c>
      <c r="V1972" s="74" t="s">
        <v>919</v>
      </c>
      <c r="W1972" s="38">
        <v>250</v>
      </c>
      <c r="X1972" s="38">
        <v>25</v>
      </c>
      <c r="Y1972" s="179">
        <v>10</v>
      </c>
    </row>
    <row r="1973" spans="2:25" x14ac:dyDescent="0.25">
      <c r="B1973" s="82"/>
      <c r="C1973" s="68"/>
      <c r="D1973" s="61"/>
      <c r="E1973" s="148"/>
      <c r="F1973" s="149"/>
      <c r="G1973" s="150"/>
      <c r="T1973" s="82">
        <v>2023</v>
      </c>
      <c r="U1973" s="68" t="s">
        <v>19</v>
      </c>
      <c r="V1973" s="74" t="s">
        <v>118</v>
      </c>
      <c r="W1973" s="38">
        <v>306</v>
      </c>
      <c r="X1973" s="38">
        <v>69</v>
      </c>
      <c r="Y1973" s="179">
        <v>22.5490196078431</v>
      </c>
    </row>
    <row r="1974" spans="2:25" x14ac:dyDescent="0.25">
      <c r="B1974" s="82"/>
      <c r="C1974" s="68"/>
      <c r="D1974" s="61"/>
      <c r="E1974" s="148"/>
      <c r="F1974" s="149"/>
      <c r="G1974" s="150"/>
      <c r="T1974" s="82">
        <v>2023</v>
      </c>
      <c r="U1974" s="68" t="s">
        <v>19</v>
      </c>
      <c r="V1974" s="74" t="s">
        <v>919</v>
      </c>
      <c r="W1974" s="38">
        <v>285</v>
      </c>
      <c r="X1974" s="38">
        <v>37</v>
      </c>
      <c r="Y1974" s="179">
        <v>12.9824561403509</v>
      </c>
    </row>
    <row r="1975" spans="2:25" x14ac:dyDescent="0.25">
      <c r="B1975" s="82"/>
      <c r="C1975" s="68"/>
      <c r="D1975" s="61"/>
      <c r="E1975" s="148"/>
      <c r="F1975" s="149"/>
      <c r="G1975" s="150"/>
      <c r="T1975" s="82">
        <v>2023</v>
      </c>
      <c r="U1975" s="68" t="s">
        <v>20</v>
      </c>
      <c r="V1975" s="74" t="s">
        <v>118</v>
      </c>
      <c r="W1975" s="38">
        <v>201</v>
      </c>
      <c r="X1975" s="38">
        <v>36</v>
      </c>
      <c r="Y1975" s="179">
        <v>17.910447761194</v>
      </c>
    </row>
    <row r="1976" spans="2:25" x14ac:dyDescent="0.25">
      <c r="B1976" s="82"/>
      <c r="C1976" s="68"/>
      <c r="D1976" s="61"/>
      <c r="E1976" s="148"/>
      <c r="F1976" s="149"/>
      <c r="G1976" s="150"/>
      <c r="T1976" s="82">
        <v>2023</v>
      </c>
      <c r="U1976" s="68" t="s">
        <v>20</v>
      </c>
      <c r="V1976" s="74" t="s">
        <v>919</v>
      </c>
      <c r="W1976" s="38">
        <v>220</v>
      </c>
      <c r="X1976" s="38">
        <v>24</v>
      </c>
      <c r="Y1976" s="179">
        <v>10.909090909090899</v>
      </c>
    </row>
    <row r="1977" spans="2:25" x14ac:dyDescent="0.25">
      <c r="B1977" s="82"/>
      <c r="C1977" s="68"/>
      <c r="D1977" s="61"/>
      <c r="E1977" s="148"/>
      <c r="F1977" s="149"/>
      <c r="G1977" s="150"/>
      <c r="T1977" s="82">
        <v>2023</v>
      </c>
      <c r="U1977" s="68" t="s">
        <v>21</v>
      </c>
      <c r="V1977" s="74" t="s">
        <v>118</v>
      </c>
      <c r="W1977" s="38">
        <v>78</v>
      </c>
      <c r="X1977" s="38">
        <v>21</v>
      </c>
      <c r="Y1977" s="179">
        <v>26.923076923076898</v>
      </c>
    </row>
    <row r="1978" spans="2:25" x14ac:dyDescent="0.25">
      <c r="B1978" s="82"/>
      <c r="C1978" s="68"/>
      <c r="D1978" s="61"/>
      <c r="E1978" s="148"/>
      <c r="F1978" s="149"/>
      <c r="G1978" s="150"/>
      <c r="T1978" s="82">
        <v>2023</v>
      </c>
      <c r="U1978" s="68" t="s">
        <v>21</v>
      </c>
      <c r="V1978" s="74" t="s">
        <v>919</v>
      </c>
      <c r="W1978" s="38">
        <v>111</v>
      </c>
      <c r="X1978" s="38">
        <v>9</v>
      </c>
      <c r="Y1978" s="179">
        <v>8.1081081081081106</v>
      </c>
    </row>
    <row r="1979" spans="2:25" x14ac:dyDescent="0.25">
      <c r="B1979" s="82"/>
      <c r="C1979" s="68"/>
      <c r="D1979" s="61"/>
      <c r="E1979" s="148"/>
      <c r="F1979" s="149"/>
      <c r="G1979" s="150"/>
      <c r="T1979" s="82">
        <v>2023</v>
      </c>
      <c r="U1979" s="68" t="s">
        <v>67</v>
      </c>
      <c r="V1979" s="74" t="s">
        <v>118</v>
      </c>
      <c r="W1979" s="38">
        <v>136</v>
      </c>
      <c r="X1979" s="38">
        <v>23</v>
      </c>
      <c r="Y1979" s="179">
        <v>16.911764705882401</v>
      </c>
    </row>
    <row r="1980" spans="2:25" x14ac:dyDescent="0.25">
      <c r="B1980" s="82"/>
      <c r="C1980" s="68"/>
      <c r="D1980" s="61"/>
      <c r="E1980" s="148"/>
      <c r="F1980" s="149"/>
      <c r="G1980" s="150"/>
      <c r="T1980" s="82">
        <v>2023</v>
      </c>
      <c r="U1980" s="68" t="s">
        <v>67</v>
      </c>
      <c r="V1980" s="74" t="s">
        <v>919</v>
      </c>
      <c r="W1980" s="38">
        <v>237</v>
      </c>
      <c r="X1980" s="38">
        <v>21</v>
      </c>
      <c r="Y1980" s="179">
        <v>8.8607594936708907</v>
      </c>
    </row>
    <row r="1981" spans="2:25" x14ac:dyDescent="0.25">
      <c r="B1981" s="82"/>
      <c r="C1981" s="68"/>
      <c r="D1981" s="61"/>
      <c r="E1981" s="148"/>
      <c r="F1981" s="149"/>
      <c r="G1981" s="150"/>
      <c r="T1981" s="82">
        <v>2023</v>
      </c>
      <c r="U1981" s="68" t="s">
        <v>22</v>
      </c>
      <c r="V1981" s="74" t="s">
        <v>118</v>
      </c>
      <c r="W1981" s="38">
        <v>143</v>
      </c>
      <c r="X1981" s="38">
        <v>42</v>
      </c>
      <c r="Y1981" s="179">
        <v>29.370629370629398</v>
      </c>
    </row>
    <row r="1982" spans="2:25" x14ac:dyDescent="0.25">
      <c r="B1982" s="82"/>
      <c r="C1982" s="68"/>
      <c r="D1982" s="61"/>
      <c r="E1982" s="148"/>
      <c r="F1982" s="149"/>
      <c r="G1982" s="150"/>
      <c r="T1982" s="82">
        <v>2023</v>
      </c>
      <c r="U1982" s="68" t="s">
        <v>22</v>
      </c>
      <c r="V1982" s="74" t="s">
        <v>919</v>
      </c>
      <c r="W1982" s="38">
        <v>207</v>
      </c>
      <c r="X1982" s="38">
        <v>20</v>
      </c>
      <c r="Y1982" s="179">
        <v>9.6618357487922708</v>
      </c>
    </row>
    <row r="1983" spans="2:25" x14ac:dyDescent="0.25">
      <c r="B1983" s="82"/>
      <c r="C1983" s="68"/>
      <c r="D1983" s="61"/>
      <c r="E1983" s="148"/>
      <c r="F1983" s="149"/>
      <c r="G1983" s="150"/>
      <c r="T1983" s="82">
        <v>2023</v>
      </c>
      <c r="U1983" s="68" t="s">
        <v>68</v>
      </c>
      <c r="V1983" s="74" t="s">
        <v>118</v>
      </c>
      <c r="W1983" s="38">
        <v>175</v>
      </c>
      <c r="X1983" s="38">
        <v>28</v>
      </c>
      <c r="Y1983" s="179">
        <v>16</v>
      </c>
    </row>
    <row r="1984" spans="2:25" x14ac:dyDescent="0.25">
      <c r="B1984" s="82"/>
      <c r="C1984" s="68"/>
      <c r="D1984" s="61"/>
      <c r="E1984" s="148"/>
      <c r="F1984" s="149"/>
      <c r="G1984" s="150"/>
      <c r="T1984" s="82">
        <v>2023</v>
      </c>
      <c r="U1984" s="68" t="s">
        <v>68</v>
      </c>
      <c r="V1984" s="74" t="s">
        <v>919</v>
      </c>
      <c r="W1984" s="38">
        <v>246</v>
      </c>
      <c r="X1984" s="38">
        <v>19</v>
      </c>
      <c r="Y1984" s="179">
        <v>7.7235772357723604</v>
      </c>
    </row>
    <row r="1985" spans="2:25" x14ac:dyDescent="0.25">
      <c r="B1985" s="82"/>
      <c r="C1985" s="68"/>
      <c r="D1985" s="61"/>
      <c r="E1985" s="148"/>
      <c r="F1985" s="149"/>
      <c r="G1985" s="150"/>
      <c r="T1985" s="82">
        <v>2023</v>
      </c>
      <c r="U1985" s="68" t="s">
        <v>90</v>
      </c>
      <c r="V1985" s="74" t="s">
        <v>118</v>
      </c>
      <c r="W1985" s="38">
        <v>208</v>
      </c>
      <c r="X1985" s="38">
        <v>48</v>
      </c>
      <c r="Y1985" s="179">
        <v>23.076923076923102</v>
      </c>
    </row>
    <row r="1986" spans="2:25" x14ac:dyDescent="0.25">
      <c r="B1986" s="82"/>
      <c r="C1986" s="68"/>
      <c r="D1986" s="61"/>
      <c r="E1986" s="148"/>
      <c r="F1986" s="149"/>
      <c r="G1986" s="150"/>
      <c r="T1986" s="82">
        <v>2023</v>
      </c>
      <c r="U1986" s="68" t="s">
        <v>90</v>
      </c>
      <c r="V1986" s="74" t="s">
        <v>919</v>
      </c>
      <c r="W1986" s="38">
        <v>393</v>
      </c>
      <c r="X1986" s="38">
        <v>54</v>
      </c>
      <c r="Y1986" s="179">
        <v>13.740458015267199</v>
      </c>
    </row>
    <row r="1987" spans="2:25" x14ac:dyDescent="0.25">
      <c r="B1987" s="82"/>
      <c r="C1987" s="68"/>
      <c r="D1987" s="61"/>
      <c r="E1987" s="148"/>
      <c r="F1987" s="149"/>
      <c r="G1987" s="150"/>
      <c r="T1987" s="82">
        <v>2023</v>
      </c>
      <c r="U1987" s="68" t="s">
        <v>23</v>
      </c>
      <c r="V1987" s="74" t="s">
        <v>118</v>
      </c>
      <c r="W1987" s="38">
        <v>82</v>
      </c>
      <c r="X1987" s="38">
        <v>22</v>
      </c>
      <c r="Y1987" s="179">
        <v>26.829268292682901</v>
      </c>
    </row>
    <row r="1988" spans="2:25" x14ac:dyDescent="0.25">
      <c r="B1988" s="82"/>
      <c r="C1988" s="68"/>
      <c r="D1988" s="61"/>
      <c r="E1988" s="148"/>
      <c r="F1988" s="149"/>
      <c r="G1988" s="150"/>
      <c r="T1988" s="82">
        <v>2023</v>
      </c>
      <c r="U1988" s="68" t="s">
        <v>23</v>
      </c>
      <c r="V1988" s="74" t="s">
        <v>919</v>
      </c>
      <c r="W1988" s="38">
        <v>187</v>
      </c>
      <c r="X1988" s="38">
        <v>22</v>
      </c>
      <c r="Y1988" s="179">
        <v>11.764705882352899</v>
      </c>
    </row>
    <row r="1989" spans="2:25" x14ac:dyDescent="0.25">
      <c r="B1989" s="82"/>
      <c r="C1989" s="68"/>
      <c r="D1989" s="61"/>
      <c r="E1989" s="148"/>
      <c r="F1989" s="149"/>
      <c r="G1989" s="150"/>
      <c r="T1989" s="82">
        <v>2023</v>
      </c>
      <c r="U1989" s="68" t="s">
        <v>38</v>
      </c>
      <c r="V1989" s="74" t="s">
        <v>118</v>
      </c>
      <c r="W1989" s="38">
        <v>100</v>
      </c>
      <c r="X1989" s="38">
        <v>21</v>
      </c>
      <c r="Y1989" s="179">
        <v>21</v>
      </c>
    </row>
    <row r="1990" spans="2:25" x14ac:dyDescent="0.25">
      <c r="B1990" s="82"/>
      <c r="C1990" s="68"/>
      <c r="D1990" s="61"/>
      <c r="E1990" s="148"/>
      <c r="F1990" s="149"/>
      <c r="G1990" s="150"/>
      <c r="T1990" s="82">
        <v>2023</v>
      </c>
      <c r="U1990" s="68" t="s">
        <v>38</v>
      </c>
      <c r="V1990" s="74" t="s">
        <v>919</v>
      </c>
      <c r="W1990" s="38">
        <v>144</v>
      </c>
      <c r="X1990" s="38">
        <v>19</v>
      </c>
      <c r="Y1990" s="179">
        <v>13.1944444444444</v>
      </c>
    </row>
    <row r="1991" spans="2:25" x14ac:dyDescent="0.25">
      <c r="B1991" s="82"/>
      <c r="C1991" s="68"/>
      <c r="D1991" s="61"/>
      <c r="E1991" s="148"/>
      <c r="F1991" s="149"/>
      <c r="G1991" s="150"/>
      <c r="T1991" s="82">
        <v>2023</v>
      </c>
      <c r="U1991" s="68" t="s">
        <v>24</v>
      </c>
      <c r="V1991" s="74" t="s">
        <v>118</v>
      </c>
      <c r="W1991" s="38">
        <v>190</v>
      </c>
      <c r="X1991" s="38">
        <v>51</v>
      </c>
      <c r="Y1991" s="179">
        <v>26.842105263157901</v>
      </c>
    </row>
    <row r="1992" spans="2:25" x14ac:dyDescent="0.25">
      <c r="B1992" s="82"/>
      <c r="C1992" s="68"/>
      <c r="D1992" s="61"/>
      <c r="E1992" s="148"/>
      <c r="F1992" s="149"/>
      <c r="G1992" s="150"/>
      <c r="T1992" s="82">
        <v>2023</v>
      </c>
      <c r="U1992" s="68" t="s">
        <v>24</v>
      </c>
      <c r="V1992" s="74" t="s">
        <v>919</v>
      </c>
      <c r="W1992" s="38">
        <v>403</v>
      </c>
      <c r="X1992" s="38">
        <v>44</v>
      </c>
      <c r="Y1992" s="179">
        <v>10.918114143920601</v>
      </c>
    </row>
    <row r="1993" spans="2:25" x14ac:dyDescent="0.25">
      <c r="B1993" s="82"/>
      <c r="C1993" s="68"/>
      <c r="D1993" s="61"/>
      <c r="E1993" s="148"/>
      <c r="F1993" s="149"/>
      <c r="G1993" s="150"/>
      <c r="T1993" s="82">
        <v>2023</v>
      </c>
      <c r="U1993" s="68" t="s">
        <v>25</v>
      </c>
      <c r="V1993" s="74" t="s">
        <v>118</v>
      </c>
      <c r="W1993" s="38">
        <v>114</v>
      </c>
      <c r="X1993" s="38">
        <v>20</v>
      </c>
      <c r="Y1993" s="179">
        <v>17.543859649122801</v>
      </c>
    </row>
    <row r="1994" spans="2:25" x14ac:dyDescent="0.25">
      <c r="B1994" s="82"/>
      <c r="C1994" s="68"/>
      <c r="D1994" s="61"/>
      <c r="E1994" s="148"/>
      <c r="F1994" s="149"/>
      <c r="G1994" s="150"/>
      <c r="T1994" s="82">
        <v>2023</v>
      </c>
      <c r="U1994" s="68" t="s">
        <v>25</v>
      </c>
      <c r="V1994" s="74" t="s">
        <v>919</v>
      </c>
      <c r="W1994" s="38">
        <v>139</v>
      </c>
      <c r="X1994" s="38">
        <v>17</v>
      </c>
      <c r="Y1994" s="179">
        <v>12.2302158273381</v>
      </c>
    </row>
    <row r="1995" spans="2:25" x14ac:dyDescent="0.25">
      <c r="B1995" s="82"/>
      <c r="C1995" s="68"/>
      <c r="D1995" s="61"/>
      <c r="E1995" s="148"/>
      <c r="F1995" s="149"/>
      <c r="G1995" s="150"/>
      <c r="T1995" s="82">
        <v>2023</v>
      </c>
      <c r="U1995" s="68" t="s">
        <v>39</v>
      </c>
      <c r="V1995" s="74" t="s">
        <v>118</v>
      </c>
      <c r="W1995" s="38">
        <v>199</v>
      </c>
      <c r="X1995" s="38">
        <v>57</v>
      </c>
      <c r="Y1995" s="179">
        <v>28.643216080401999</v>
      </c>
    </row>
    <row r="1996" spans="2:25" x14ac:dyDescent="0.25">
      <c r="B1996" s="82"/>
      <c r="C1996" s="68"/>
      <c r="D1996" s="61"/>
      <c r="E1996" s="148"/>
      <c r="F1996" s="149"/>
      <c r="G1996" s="150"/>
      <c r="T1996" s="82">
        <v>2023</v>
      </c>
      <c r="U1996" s="68" t="s">
        <v>39</v>
      </c>
      <c r="V1996" s="74" t="s">
        <v>919</v>
      </c>
      <c r="W1996" s="38">
        <v>301</v>
      </c>
      <c r="X1996" s="38">
        <v>38</v>
      </c>
      <c r="Y1996" s="179">
        <v>12.624584717608</v>
      </c>
    </row>
    <row r="1997" spans="2:25" x14ac:dyDescent="0.25">
      <c r="B1997" s="82"/>
      <c r="C1997" s="68"/>
      <c r="D1997" s="61"/>
      <c r="E1997" s="148"/>
      <c r="F1997" s="149"/>
      <c r="G1997" s="150"/>
      <c r="T1997" s="82">
        <v>2023</v>
      </c>
      <c r="U1997" s="68" t="s">
        <v>26</v>
      </c>
      <c r="V1997" s="74" t="s">
        <v>118</v>
      </c>
      <c r="W1997" s="38">
        <v>184</v>
      </c>
      <c r="X1997" s="38">
        <v>47</v>
      </c>
      <c r="Y1997" s="179">
        <v>25.543478260869598</v>
      </c>
    </row>
    <row r="1998" spans="2:25" x14ac:dyDescent="0.25">
      <c r="B1998" s="82"/>
      <c r="C1998" s="68"/>
      <c r="D1998" s="61"/>
      <c r="E1998" s="148"/>
      <c r="F1998" s="149"/>
      <c r="G1998" s="150"/>
      <c r="T1998" s="82">
        <v>2023</v>
      </c>
      <c r="U1998" s="68" t="s">
        <v>26</v>
      </c>
      <c r="V1998" s="74" t="s">
        <v>919</v>
      </c>
      <c r="W1998" s="38">
        <v>209</v>
      </c>
      <c r="X1998" s="38">
        <v>18</v>
      </c>
      <c r="Y1998" s="179">
        <v>8.6124401913875595</v>
      </c>
    </row>
    <row r="1999" spans="2:25" x14ac:dyDescent="0.25">
      <c r="B1999" s="82"/>
      <c r="C1999" s="68"/>
      <c r="D1999" s="61"/>
      <c r="E1999" s="148"/>
      <c r="F1999" s="149"/>
      <c r="G1999" s="150"/>
      <c r="T1999" s="82">
        <v>2023</v>
      </c>
      <c r="U1999" s="68" t="s">
        <v>58</v>
      </c>
      <c r="V1999" s="74" t="s">
        <v>118</v>
      </c>
      <c r="W1999" s="38">
        <v>174</v>
      </c>
      <c r="X1999" s="38">
        <v>26</v>
      </c>
      <c r="Y1999" s="179">
        <v>14.9425287356322</v>
      </c>
    </row>
    <row r="2000" spans="2:25" x14ac:dyDescent="0.25">
      <c r="B2000" s="82"/>
      <c r="C2000" s="68"/>
      <c r="D2000" s="61"/>
      <c r="E2000" s="148"/>
      <c r="F2000" s="149"/>
      <c r="G2000" s="150"/>
      <c r="T2000" s="82">
        <v>2023</v>
      </c>
      <c r="U2000" s="68" t="s">
        <v>58</v>
      </c>
      <c r="V2000" s="74" t="s">
        <v>919</v>
      </c>
      <c r="W2000" s="38">
        <v>219</v>
      </c>
      <c r="X2000" s="38">
        <v>21</v>
      </c>
      <c r="Y2000" s="179">
        <v>9.5890410958904102</v>
      </c>
    </row>
    <row r="2001" spans="2:25" x14ac:dyDescent="0.25">
      <c r="B2001" s="82"/>
      <c r="C2001" s="68"/>
      <c r="D2001" s="61"/>
      <c r="E2001" s="148"/>
      <c r="F2001" s="149"/>
      <c r="G2001" s="150"/>
      <c r="T2001" s="82">
        <v>2023</v>
      </c>
      <c r="U2001" s="68" t="s">
        <v>69</v>
      </c>
      <c r="V2001" s="74" t="s">
        <v>118</v>
      </c>
      <c r="W2001" s="38">
        <v>150</v>
      </c>
      <c r="X2001" s="38">
        <v>35</v>
      </c>
      <c r="Y2001" s="179">
        <v>23.3333333333333</v>
      </c>
    </row>
    <row r="2002" spans="2:25" x14ac:dyDescent="0.25">
      <c r="B2002" s="82"/>
      <c r="C2002" s="68"/>
      <c r="D2002" s="61"/>
      <c r="E2002" s="148"/>
      <c r="F2002" s="149"/>
      <c r="G2002" s="150"/>
      <c r="T2002" s="82">
        <v>2023</v>
      </c>
      <c r="U2002" s="68" t="s">
        <v>69</v>
      </c>
      <c r="V2002" s="74" t="s">
        <v>919</v>
      </c>
      <c r="W2002" s="38">
        <v>236</v>
      </c>
      <c r="X2002" s="38">
        <v>31</v>
      </c>
      <c r="Y2002" s="179">
        <v>13.135593220339</v>
      </c>
    </row>
    <row r="2003" spans="2:25" x14ac:dyDescent="0.25">
      <c r="B2003" s="82"/>
      <c r="C2003" s="68"/>
      <c r="D2003" s="61"/>
      <c r="E2003" s="148"/>
      <c r="F2003" s="149"/>
      <c r="G2003" s="150"/>
      <c r="T2003" s="82">
        <v>2023</v>
      </c>
      <c r="U2003" s="68" t="s">
        <v>40</v>
      </c>
      <c r="V2003" s="74" t="s">
        <v>118</v>
      </c>
      <c r="W2003" s="38">
        <v>176</v>
      </c>
      <c r="X2003" s="38">
        <v>64</v>
      </c>
      <c r="Y2003" s="179">
        <v>36.363636363636402</v>
      </c>
    </row>
    <row r="2004" spans="2:25" x14ac:dyDescent="0.25">
      <c r="B2004" s="82"/>
      <c r="C2004" s="68"/>
      <c r="D2004" s="61"/>
      <c r="E2004" s="148"/>
      <c r="F2004" s="149"/>
      <c r="G2004" s="150"/>
      <c r="T2004" s="82">
        <v>2023</v>
      </c>
      <c r="U2004" s="68" t="s">
        <v>40</v>
      </c>
      <c r="V2004" s="74" t="s">
        <v>919</v>
      </c>
      <c r="W2004" s="38">
        <v>193</v>
      </c>
      <c r="X2004" s="38">
        <v>27</v>
      </c>
      <c r="Y2004" s="179">
        <v>13.9896373056995</v>
      </c>
    </row>
    <row r="2005" spans="2:25" x14ac:dyDescent="0.25">
      <c r="B2005" s="82"/>
      <c r="C2005" s="68"/>
      <c r="D2005" s="61"/>
      <c r="E2005" s="148"/>
      <c r="F2005" s="149"/>
      <c r="G2005" s="150"/>
      <c r="T2005" s="82">
        <v>2023</v>
      </c>
      <c r="U2005" s="68" t="s">
        <v>41</v>
      </c>
      <c r="V2005" s="74" t="s">
        <v>118</v>
      </c>
      <c r="W2005" s="38">
        <v>225</v>
      </c>
      <c r="X2005" s="38">
        <v>29</v>
      </c>
      <c r="Y2005" s="179">
        <v>12.8888888888889</v>
      </c>
    </row>
    <row r="2006" spans="2:25" x14ac:dyDescent="0.25">
      <c r="B2006" s="82"/>
      <c r="C2006" s="68"/>
      <c r="D2006" s="61"/>
      <c r="E2006" s="148"/>
      <c r="F2006" s="149"/>
      <c r="G2006" s="150"/>
      <c r="T2006" s="82">
        <v>2023</v>
      </c>
      <c r="U2006" s="68" t="s">
        <v>41</v>
      </c>
      <c r="V2006" s="74" t="s">
        <v>919</v>
      </c>
      <c r="W2006" s="38">
        <v>321</v>
      </c>
      <c r="X2006" s="38">
        <v>31</v>
      </c>
      <c r="Y2006" s="179">
        <v>9.6573208722741501</v>
      </c>
    </row>
    <row r="2007" spans="2:25" x14ac:dyDescent="0.25">
      <c r="B2007" s="82"/>
      <c r="C2007" s="68"/>
      <c r="D2007" s="61"/>
      <c r="E2007" s="148"/>
      <c r="F2007" s="149"/>
      <c r="G2007" s="150"/>
      <c r="T2007" s="82">
        <v>2023</v>
      </c>
      <c r="U2007" s="68" t="s">
        <v>27</v>
      </c>
      <c r="V2007" s="74" t="s">
        <v>118</v>
      </c>
      <c r="W2007" s="38">
        <v>142</v>
      </c>
      <c r="X2007" s="38">
        <v>29</v>
      </c>
      <c r="Y2007" s="179">
        <v>20.422535211267601</v>
      </c>
    </row>
    <row r="2008" spans="2:25" x14ac:dyDescent="0.25">
      <c r="B2008" s="82"/>
      <c r="C2008" s="68"/>
      <c r="D2008" s="61"/>
      <c r="E2008" s="148"/>
      <c r="F2008" s="149"/>
      <c r="G2008" s="150"/>
      <c r="T2008" s="82">
        <v>2023</v>
      </c>
      <c r="U2008" s="68" t="s">
        <v>27</v>
      </c>
      <c r="V2008" s="74" t="s">
        <v>919</v>
      </c>
      <c r="W2008" s="38">
        <v>221</v>
      </c>
      <c r="X2008" s="38">
        <v>27</v>
      </c>
      <c r="Y2008" s="179">
        <v>12.2171945701357</v>
      </c>
    </row>
    <row r="2009" spans="2:25" x14ac:dyDescent="0.25">
      <c r="B2009" s="82"/>
      <c r="C2009" s="68"/>
      <c r="D2009" s="61"/>
      <c r="E2009" s="148"/>
      <c r="F2009" s="149"/>
      <c r="G2009" s="150"/>
      <c r="T2009" s="82">
        <v>2023</v>
      </c>
      <c r="U2009" s="68" t="s">
        <v>28</v>
      </c>
      <c r="V2009" s="74" t="s">
        <v>118</v>
      </c>
      <c r="W2009" s="38">
        <v>112</v>
      </c>
      <c r="X2009" s="38">
        <v>31</v>
      </c>
      <c r="Y2009" s="179">
        <v>27.678571428571399</v>
      </c>
    </row>
    <row r="2010" spans="2:25" x14ac:dyDescent="0.25">
      <c r="B2010" s="82"/>
      <c r="C2010" s="68"/>
      <c r="D2010" s="61"/>
      <c r="E2010" s="148"/>
      <c r="F2010" s="149"/>
      <c r="G2010" s="150"/>
      <c r="T2010" s="82">
        <v>2023</v>
      </c>
      <c r="U2010" s="68" t="s">
        <v>28</v>
      </c>
      <c r="V2010" s="74" t="s">
        <v>919</v>
      </c>
      <c r="W2010" s="38">
        <v>252</v>
      </c>
      <c r="X2010" s="38">
        <v>33</v>
      </c>
      <c r="Y2010" s="179">
        <v>13.0952380952381</v>
      </c>
    </row>
    <row r="2011" spans="2:25" x14ac:dyDescent="0.25">
      <c r="B2011" s="82"/>
      <c r="C2011" s="68"/>
      <c r="D2011" s="61"/>
      <c r="E2011" s="148"/>
      <c r="F2011" s="149"/>
      <c r="G2011" s="150"/>
      <c r="T2011" s="82">
        <v>2023</v>
      </c>
      <c r="U2011" s="68" t="s">
        <v>29</v>
      </c>
      <c r="V2011" s="74" t="s">
        <v>118</v>
      </c>
      <c r="W2011" s="38">
        <v>103</v>
      </c>
      <c r="X2011" s="38">
        <v>16</v>
      </c>
      <c r="Y2011" s="179">
        <v>15.5339805825243</v>
      </c>
    </row>
    <row r="2012" spans="2:25" x14ac:dyDescent="0.25">
      <c r="B2012" s="82"/>
      <c r="C2012" s="68"/>
      <c r="D2012" s="61"/>
      <c r="E2012" s="148"/>
      <c r="F2012" s="149"/>
      <c r="G2012" s="150"/>
      <c r="T2012" s="82">
        <v>2023</v>
      </c>
      <c r="U2012" s="68" t="s">
        <v>29</v>
      </c>
      <c r="V2012" s="74" t="s">
        <v>919</v>
      </c>
      <c r="W2012" s="38">
        <v>154</v>
      </c>
      <c r="X2012" s="38">
        <v>19</v>
      </c>
      <c r="Y2012" s="179">
        <v>12.3376623376623</v>
      </c>
    </row>
    <row r="2013" spans="2:25" x14ac:dyDescent="0.25">
      <c r="B2013" s="82"/>
      <c r="C2013" s="68"/>
      <c r="D2013" s="61"/>
      <c r="E2013" s="148"/>
      <c r="F2013" s="149"/>
      <c r="G2013" s="150"/>
      <c r="T2013" s="82">
        <v>2023</v>
      </c>
      <c r="U2013" s="68" t="s">
        <v>42</v>
      </c>
      <c r="V2013" s="74" t="s">
        <v>118</v>
      </c>
      <c r="W2013" s="38">
        <v>97</v>
      </c>
      <c r="X2013" s="38">
        <v>27</v>
      </c>
      <c r="Y2013" s="179">
        <v>27.835051546391799</v>
      </c>
    </row>
    <row r="2014" spans="2:25" x14ac:dyDescent="0.25">
      <c r="B2014" s="82"/>
      <c r="C2014" s="68"/>
      <c r="D2014" s="61"/>
      <c r="E2014" s="148"/>
      <c r="F2014" s="149"/>
      <c r="G2014" s="150"/>
      <c r="T2014" s="82">
        <v>2023</v>
      </c>
      <c r="U2014" s="68" t="s">
        <v>42</v>
      </c>
      <c r="V2014" s="74" t="s">
        <v>919</v>
      </c>
      <c r="W2014" s="38">
        <v>104</v>
      </c>
      <c r="X2014" s="38">
        <v>13</v>
      </c>
      <c r="Y2014" s="179">
        <v>12.5</v>
      </c>
    </row>
    <row r="2015" spans="2:25" x14ac:dyDescent="0.25">
      <c r="B2015" s="82"/>
      <c r="C2015" s="68"/>
      <c r="D2015" s="61"/>
      <c r="E2015" s="148"/>
      <c r="F2015" s="149"/>
      <c r="G2015" s="150"/>
      <c r="T2015" s="82">
        <v>2023</v>
      </c>
      <c r="U2015" s="68" t="s">
        <v>30</v>
      </c>
      <c r="V2015" s="74" t="s">
        <v>118</v>
      </c>
      <c r="W2015" s="38">
        <v>46</v>
      </c>
      <c r="X2015" s="38">
        <v>16</v>
      </c>
      <c r="Y2015" s="179">
        <v>34.7826086956522</v>
      </c>
    </row>
    <row r="2016" spans="2:25" x14ac:dyDescent="0.25">
      <c r="B2016" s="82"/>
      <c r="C2016" s="68"/>
      <c r="D2016" s="61"/>
      <c r="E2016" s="148"/>
      <c r="F2016" s="149"/>
      <c r="G2016" s="150"/>
      <c r="T2016" s="82">
        <v>2023</v>
      </c>
      <c r="U2016" s="68" t="s">
        <v>30</v>
      </c>
      <c r="V2016" s="74" t="s">
        <v>919</v>
      </c>
      <c r="W2016" s="38">
        <v>102</v>
      </c>
      <c r="X2016" s="38">
        <v>14</v>
      </c>
      <c r="Y2016" s="179">
        <v>13.7254901960784</v>
      </c>
    </row>
    <row r="2017" spans="2:25" x14ac:dyDescent="0.25">
      <c r="B2017" s="82"/>
      <c r="C2017" s="68"/>
      <c r="D2017" s="61"/>
      <c r="E2017" s="148"/>
      <c r="F2017" s="149"/>
      <c r="G2017" s="150"/>
      <c r="T2017" s="82">
        <v>2023</v>
      </c>
      <c r="U2017" s="68" t="s">
        <v>59</v>
      </c>
      <c r="V2017" s="74" t="s">
        <v>118</v>
      </c>
      <c r="W2017" s="38">
        <v>92</v>
      </c>
      <c r="X2017" s="38">
        <v>14</v>
      </c>
      <c r="Y2017" s="179">
        <v>15.2173913043478</v>
      </c>
    </row>
    <row r="2018" spans="2:25" x14ac:dyDescent="0.25">
      <c r="B2018" s="82"/>
      <c r="C2018" s="68"/>
      <c r="D2018" s="61"/>
      <c r="E2018" s="148"/>
      <c r="F2018" s="149"/>
      <c r="G2018" s="150"/>
      <c r="T2018" s="82">
        <v>2023</v>
      </c>
      <c r="U2018" s="68" t="s">
        <v>59</v>
      </c>
      <c r="V2018" s="74" t="s">
        <v>919</v>
      </c>
      <c r="W2018" s="38">
        <v>112</v>
      </c>
      <c r="X2018" s="38">
        <v>8</v>
      </c>
      <c r="Y2018" s="179">
        <v>7.1428571428571397</v>
      </c>
    </row>
    <row r="2019" spans="2:25" x14ac:dyDescent="0.25">
      <c r="B2019" s="82"/>
      <c r="C2019" s="68"/>
      <c r="D2019" s="61"/>
      <c r="E2019" s="148"/>
      <c r="F2019" s="149"/>
      <c r="G2019" s="150"/>
      <c r="T2019" s="82">
        <v>2023</v>
      </c>
      <c r="U2019" s="68" t="s">
        <v>70</v>
      </c>
      <c r="V2019" s="74" t="s">
        <v>118</v>
      </c>
      <c r="W2019" s="38">
        <v>135</v>
      </c>
      <c r="X2019" s="38">
        <v>29</v>
      </c>
      <c r="Y2019" s="179">
        <v>21.481481481481499</v>
      </c>
    </row>
    <row r="2020" spans="2:25" x14ac:dyDescent="0.25">
      <c r="B2020" s="82"/>
      <c r="C2020" s="68"/>
      <c r="D2020" s="61"/>
      <c r="E2020" s="148"/>
      <c r="F2020" s="149"/>
      <c r="G2020" s="150"/>
      <c r="T2020" s="82">
        <v>2023</v>
      </c>
      <c r="U2020" s="68" t="s">
        <v>70</v>
      </c>
      <c r="V2020" s="74" t="s">
        <v>919</v>
      </c>
      <c r="W2020" s="38">
        <v>208</v>
      </c>
      <c r="X2020" s="38">
        <v>26</v>
      </c>
      <c r="Y2020" s="179">
        <v>12.5</v>
      </c>
    </row>
    <row r="2021" spans="2:25" x14ac:dyDescent="0.25">
      <c r="B2021" s="82"/>
      <c r="C2021" s="68"/>
      <c r="D2021" s="61"/>
      <c r="E2021" s="148"/>
      <c r="F2021" s="149"/>
      <c r="G2021" s="150"/>
      <c r="T2021" s="82">
        <v>2023</v>
      </c>
      <c r="U2021" s="68" t="s">
        <v>91</v>
      </c>
      <c r="V2021" s="74" t="s">
        <v>118</v>
      </c>
      <c r="W2021" s="38">
        <v>95</v>
      </c>
      <c r="X2021" s="38">
        <v>17</v>
      </c>
      <c r="Y2021" s="179">
        <v>17.894736842105299</v>
      </c>
    </row>
    <row r="2022" spans="2:25" x14ac:dyDescent="0.25">
      <c r="B2022" s="82"/>
      <c r="C2022" s="68"/>
      <c r="D2022" s="61"/>
      <c r="E2022" s="148"/>
      <c r="F2022" s="149"/>
      <c r="G2022" s="150"/>
      <c r="T2022" s="82">
        <v>2023</v>
      </c>
      <c r="U2022" s="68" t="s">
        <v>91</v>
      </c>
      <c r="V2022" s="74" t="s">
        <v>919</v>
      </c>
      <c r="W2022" s="38">
        <v>142</v>
      </c>
      <c r="X2022" s="38">
        <v>24</v>
      </c>
      <c r="Y2022" s="179">
        <v>16.901408450704199</v>
      </c>
    </row>
    <row r="2023" spans="2:25" x14ac:dyDescent="0.25">
      <c r="B2023" s="82"/>
      <c r="C2023" s="68"/>
      <c r="D2023" s="61"/>
      <c r="E2023" s="148"/>
      <c r="F2023" s="149"/>
      <c r="G2023" s="150"/>
      <c r="T2023" s="82">
        <v>2023</v>
      </c>
      <c r="U2023" s="68" t="s">
        <v>92</v>
      </c>
      <c r="V2023" s="74" t="s">
        <v>118</v>
      </c>
      <c r="W2023" s="38">
        <v>279</v>
      </c>
      <c r="X2023" s="38">
        <v>69</v>
      </c>
      <c r="Y2023" s="179">
        <v>24.731182795698899</v>
      </c>
    </row>
    <row r="2024" spans="2:25" x14ac:dyDescent="0.25">
      <c r="B2024" s="82"/>
      <c r="C2024" s="68"/>
      <c r="D2024" s="61"/>
      <c r="E2024" s="148"/>
      <c r="F2024" s="149"/>
      <c r="G2024" s="150"/>
      <c r="T2024" s="82">
        <v>2023</v>
      </c>
      <c r="U2024" s="68" t="s">
        <v>92</v>
      </c>
      <c r="V2024" s="74" t="s">
        <v>919</v>
      </c>
      <c r="W2024" s="38">
        <v>476</v>
      </c>
      <c r="X2024" s="38">
        <v>54</v>
      </c>
      <c r="Y2024" s="179">
        <v>11.344537815126101</v>
      </c>
    </row>
    <row r="2025" spans="2:25" x14ac:dyDescent="0.25">
      <c r="B2025" s="82"/>
      <c r="C2025" s="68"/>
      <c r="D2025" s="61"/>
      <c r="E2025" s="148"/>
      <c r="F2025" s="149"/>
      <c r="G2025" s="150"/>
      <c r="T2025" s="82">
        <v>2023</v>
      </c>
      <c r="U2025" s="68" t="s">
        <v>31</v>
      </c>
      <c r="V2025" s="74" t="s">
        <v>118</v>
      </c>
      <c r="W2025" s="38">
        <v>1181</v>
      </c>
      <c r="X2025" s="38">
        <v>298</v>
      </c>
      <c r="Y2025" s="179">
        <v>25.2328535139712</v>
      </c>
    </row>
    <row r="2026" spans="2:25" x14ac:dyDescent="0.25">
      <c r="B2026" s="82"/>
      <c r="C2026" s="68"/>
      <c r="D2026" s="61"/>
      <c r="E2026" s="148"/>
      <c r="F2026" s="149"/>
      <c r="G2026" s="150"/>
      <c r="T2026" s="82">
        <v>2023</v>
      </c>
      <c r="U2026" s="68" t="s">
        <v>31</v>
      </c>
      <c r="V2026" s="74" t="s">
        <v>919</v>
      </c>
      <c r="W2026" s="38">
        <v>1391</v>
      </c>
      <c r="X2026" s="38">
        <v>152</v>
      </c>
      <c r="Y2026" s="179">
        <v>10.927390366642699</v>
      </c>
    </row>
    <row r="2027" spans="2:25" x14ac:dyDescent="0.25">
      <c r="B2027" s="82"/>
      <c r="C2027" s="68"/>
      <c r="D2027" s="61"/>
      <c r="E2027" s="148"/>
      <c r="F2027" s="149"/>
      <c r="G2027" s="150"/>
      <c r="T2027" s="82">
        <v>2023</v>
      </c>
      <c r="U2027" s="68" t="s">
        <v>71</v>
      </c>
      <c r="V2027" s="74" t="s">
        <v>118</v>
      </c>
      <c r="W2027" s="38">
        <v>145</v>
      </c>
      <c r="X2027" s="38">
        <v>42</v>
      </c>
      <c r="Y2027" s="179">
        <v>28.965517241379299</v>
      </c>
    </row>
    <row r="2028" spans="2:25" x14ac:dyDescent="0.25">
      <c r="B2028" s="82"/>
      <c r="C2028" s="68"/>
      <c r="D2028" s="61"/>
      <c r="E2028" s="148"/>
      <c r="F2028" s="149"/>
      <c r="G2028" s="150"/>
      <c r="T2028" s="82">
        <v>2023</v>
      </c>
      <c r="U2028" s="68" t="s">
        <v>71</v>
      </c>
      <c r="V2028" s="74" t="s">
        <v>919</v>
      </c>
      <c r="W2028" s="38">
        <v>238</v>
      </c>
      <c r="X2028" s="38">
        <v>14</v>
      </c>
      <c r="Y2028" s="179">
        <v>5.8823529411764701</v>
      </c>
    </row>
    <row r="2029" spans="2:25" x14ac:dyDescent="0.25">
      <c r="B2029" s="82"/>
      <c r="C2029" s="68"/>
      <c r="D2029" s="61"/>
      <c r="E2029" s="148"/>
      <c r="F2029" s="149"/>
      <c r="G2029" s="150"/>
      <c r="T2029" s="82">
        <v>2023</v>
      </c>
      <c r="U2029" s="68" t="s">
        <v>93</v>
      </c>
      <c r="V2029" s="74" t="s">
        <v>118</v>
      </c>
      <c r="W2029" s="38">
        <v>92</v>
      </c>
      <c r="X2029" s="38">
        <v>28</v>
      </c>
      <c r="Y2029" s="179">
        <v>30.434782608695699</v>
      </c>
    </row>
    <row r="2030" spans="2:25" x14ac:dyDescent="0.25">
      <c r="B2030" s="82"/>
      <c r="C2030" s="68"/>
      <c r="D2030" s="61"/>
      <c r="E2030" s="148"/>
      <c r="F2030" s="149"/>
      <c r="G2030" s="150"/>
      <c r="T2030" s="82">
        <v>2023</v>
      </c>
      <c r="U2030" s="68" t="s">
        <v>93</v>
      </c>
      <c r="V2030" s="74" t="s">
        <v>919</v>
      </c>
      <c r="W2030" s="38">
        <v>102</v>
      </c>
      <c r="X2030" s="38">
        <v>15</v>
      </c>
      <c r="Y2030" s="179">
        <v>14.705882352941201</v>
      </c>
    </row>
    <row r="2031" spans="2:25" x14ac:dyDescent="0.25">
      <c r="B2031" s="82"/>
      <c r="C2031" s="68"/>
      <c r="D2031" s="61"/>
      <c r="E2031" s="148"/>
      <c r="F2031" s="149"/>
      <c r="G2031" s="150"/>
      <c r="T2031" s="82">
        <v>2023</v>
      </c>
      <c r="U2031" s="68" t="s">
        <v>72</v>
      </c>
      <c r="V2031" s="74" t="s">
        <v>118</v>
      </c>
      <c r="W2031" s="38">
        <v>79</v>
      </c>
      <c r="X2031" s="38">
        <v>16</v>
      </c>
      <c r="Y2031" s="179">
        <v>20.253164556961998</v>
      </c>
    </row>
    <row r="2032" spans="2:25" x14ac:dyDescent="0.25">
      <c r="B2032" s="82"/>
      <c r="C2032" s="68"/>
      <c r="D2032" s="61"/>
      <c r="E2032" s="148"/>
      <c r="F2032" s="149"/>
      <c r="G2032" s="150"/>
      <c r="T2032" s="82">
        <v>2023</v>
      </c>
      <c r="U2032" s="68" t="s">
        <v>72</v>
      </c>
      <c r="V2032" s="74" t="s">
        <v>919</v>
      </c>
      <c r="W2032" s="38">
        <v>120</v>
      </c>
      <c r="X2032" s="38">
        <v>8</v>
      </c>
      <c r="Y2032" s="179">
        <v>6.6666666666666696</v>
      </c>
    </row>
    <row r="2033" spans="2:25" x14ac:dyDescent="0.25">
      <c r="B2033" s="82"/>
      <c r="C2033" s="68"/>
      <c r="D2033" s="61"/>
      <c r="E2033" s="148"/>
      <c r="F2033" s="149"/>
      <c r="G2033" s="150"/>
      <c r="T2033" s="82">
        <v>2023</v>
      </c>
      <c r="U2033" s="68" t="s">
        <v>43</v>
      </c>
      <c r="V2033" s="74" t="s">
        <v>118</v>
      </c>
      <c r="W2033" s="38">
        <v>54</v>
      </c>
      <c r="X2033" s="38">
        <v>15</v>
      </c>
      <c r="Y2033" s="179">
        <v>27.7777777777778</v>
      </c>
    </row>
    <row r="2034" spans="2:25" x14ac:dyDescent="0.25">
      <c r="B2034" s="82"/>
      <c r="C2034" s="68"/>
      <c r="D2034" s="61"/>
      <c r="E2034" s="148"/>
      <c r="F2034" s="149"/>
      <c r="G2034" s="150"/>
      <c r="T2034" s="82">
        <v>2023</v>
      </c>
      <c r="U2034" s="68" t="s">
        <v>43</v>
      </c>
      <c r="V2034" s="74" t="s">
        <v>919</v>
      </c>
      <c r="W2034" s="38">
        <v>55</v>
      </c>
      <c r="X2034" s="38" t="s">
        <v>137</v>
      </c>
      <c r="Y2034" s="179" t="s">
        <v>137</v>
      </c>
    </row>
    <row r="2035" spans="2:25" x14ac:dyDescent="0.25">
      <c r="B2035" s="82"/>
      <c r="C2035" s="68"/>
      <c r="D2035" s="61"/>
      <c r="E2035" s="148"/>
      <c r="F2035" s="149"/>
      <c r="G2035" s="150"/>
      <c r="T2035" s="82">
        <v>2023</v>
      </c>
      <c r="U2035" s="68" t="s">
        <v>73</v>
      </c>
      <c r="V2035" s="74" t="s">
        <v>118</v>
      </c>
      <c r="W2035" s="38">
        <v>130</v>
      </c>
      <c r="X2035" s="38">
        <v>40</v>
      </c>
      <c r="Y2035" s="179">
        <v>30.769230769230798</v>
      </c>
    </row>
    <row r="2036" spans="2:25" x14ac:dyDescent="0.25">
      <c r="B2036" s="82"/>
      <c r="C2036" s="68"/>
      <c r="D2036" s="61"/>
      <c r="E2036" s="148"/>
      <c r="F2036" s="149"/>
      <c r="G2036" s="150"/>
      <c r="T2036" s="82">
        <v>2023</v>
      </c>
      <c r="U2036" s="68" t="s">
        <v>73</v>
      </c>
      <c r="V2036" s="74" t="s">
        <v>919</v>
      </c>
      <c r="W2036" s="38">
        <v>168</v>
      </c>
      <c r="X2036" s="38">
        <v>18</v>
      </c>
      <c r="Y2036" s="179">
        <v>10.714285714285699</v>
      </c>
    </row>
    <row r="2037" spans="2:25" x14ac:dyDescent="0.25">
      <c r="B2037" s="82"/>
      <c r="C2037" s="68"/>
      <c r="D2037" s="61"/>
      <c r="E2037" s="148"/>
      <c r="F2037" s="149"/>
      <c r="G2037" s="150"/>
      <c r="T2037" s="82">
        <v>2023</v>
      </c>
      <c r="U2037" s="68" t="s">
        <v>32</v>
      </c>
      <c r="V2037" s="74" t="s">
        <v>118</v>
      </c>
      <c r="W2037" s="38">
        <v>209</v>
      </c>
      <c r="X2037" s="38">
        <v>36</v>
      </c>
      <c r="Y2037" s="179">
        <v>17.224880382775101</v>
      </c>
    </row>
    <row r="2038" spans="2:25" x14ac:dyDescent="0.25">
      <c r="B2038" s="82"/>
      <c r="C2038" s="68"/>
      <c r="D2038" s="61"/>
      <c r="E2038" s="148"/>
      <c r="F2038" s="149"/>
      <c r="G2038" s="150"/>
      <c r="T2038" s="82">
        <v>2023</v>
      </c>
      <c r="U2038" s="68" t="s">
        <v>32</v>
      </c>
      <c r="V2038" s="74" t="s">
        <v>919</v>
      </c>
      <c r="W2038" s="38">
        <v>213</v>
      </c>
      <c r="X2038" s="38">
        <v>29</v>
      </c>
      <c r="Y2038" s="179">
        <v>13.6150234741784</v>
      </c>
    </row>
    <row r="2039" spans="2:25" x14ac:dyDescent="0.25">
      <c r="B2039" s="82"/>
      <c r="C2039" s="68"/>
      <c r="D2039" s="61"/>
      <c r="E2039" s="148"/>
      <c r="F2039" s="149"/>
      <c r="G2039" s="150"/>
      <c r="T2039" s="82">
        <v>2023</v>
      </c>
      <c r="U2039" s="68" t="s">
        <v>60</v>
      </c>
      <c r="V2039" s="74" t="s">
        <v>118</v>
      </c>
      <c r="W2039" s="38">
        <v>10</v>
      </c>
      <c r="X2039" s="38" t="s">
        <v>137</v>
      </c>
      <c r="Y2039" s="179" t="s">
        <v>137</v>
      </c>
    </row>
    <row r="2040" spans="2:25" x14ac:dyDescent="0.25">
      <c r="B2040" s="82"/>
      <c r="C2040" s="68"/>
      <c r="D2040" s="61"/>
      <c r="E2040" s="148"/>
      <c r="F2040" s="149"/>
      <c r="G2040" s="150"/>
      <c r="T2040" s="82">
        <v>2023</v>
      </c>
      <c r="U2040" s="68" t="s">
        <v>60</v>
      </c>
      <c r="V2040" s="74" t="s">
        <v>919</v>
      </c>
      <c r="W2040" s="38">
        <v>7</v>
      </c>
      <c r="X2040" s="38" t="s">
        <v>137</v>
      </c>
      <c r="Y2040" s="179" t="s">
        <v>137</v>
      </c>
    </row>
    <row r="2041" spans="2:25" x14ac:dyDescent="0.25">
      <c r="B2041" s="82"/>
      <c r="C2041" s="68"/>
      <c r="D2041" s="61"/>
      <c r="E2041" s="148"/>
      <c r="F2041" s="149"/>
      <c r="G2041" s="150"/>
      <c r="T2041" s="82">
        <v>2023</v>
      </c>
      <c r="U2041" s="68" t="s">
        <v>61</v>
      </c>
      <c r="V2041" s="74" t="s">
        <v>118</v>
      </c>
      <c r="W2041" s="38">
        <v>94</v>
      </c>
      <c r="X2041" s="38">
        <v>16</v>
      </c>
      <c r="Y2041" s="179">
        <v>17.021276595744698</v>
      </c>
    </row>
    <row r="2042" spans="2:25" x14ac:dyDescent="0.25">
      <c r="B2042" s="82"/>
      <c r="C2042" s="68"/>
      <c r="D2042" s="61"/>
      <c r="E2042" s="148"/>
      <c r="F2042" s="149"/>
      <c r="G2042" s="150"/>
      <c r="T2042" s="82">
        <v>2023</v>
      </c>
      <c r="U2042" s="68" t="s">
        <v>61</v>
      </c>
      <c r="V2042" s="74" t="s">
        <v>919</v>
      </c>
      <c r="W2042" s="38">
        <v>154</v>
      </c>
      <c r="X2042" s="38">
        <v>17</v>
      </c>
      <c r="Y2042" s="179">
        <v>11.038961038961</v>
      </c>
    </row>
    <row r="2043" spans="2:25" x14ac:dyDescent="0.25">
      <c r="B2043" s="82"/>
      <c r="C2043" s="68"/>
      <c r="D2043" s="61"/>
      <c r="E2043" s="148"/>
      <c r="F2043" s="149"/>
      <c r="G2043" s="150"/>
      <c r="T2043" s="82">
        <v>2023</v>
      </c>
      <c r="U2043" s="68" t="s">
        <v>94</v>
      </c>
      <c r="V2043" s="74" t="s">
        <v>118</v>
      </c>
      <c r="W2043" s="38">
        <v>122</v>
      </c>
      <c r="X2043" s="38">
        <v>36</v>
      </c>
      <c r="Y2043" s="179">
        <v>29.508196721311499</v>
      </c>
    </row>
    <row r="2044" spans="2:25" x14ac:dyDescent="0.25">
      <c r="B2044" s="82"/>
      <c r="C2044" s="68"/>
      <c r="D2044" s="61"/>
      <c r="E2044" s="148"/>
      <c r="F2044" s="149"/>
      <c r="G2044" s="150"/>
      <c r="T2044" s="82">
        <v>2023</v>
      </c>
      <c r="U2044" s="68" t="s">
        <v>94</v>
      </c>
      <c r="V2044" s="74" t="s">
        <v>919</v>
      </c>
      <c r="W2044" s="38">
        <v>205</v>
      </c>
      <c r="X2044" s="38">
        <v>26</v>
      </c>
      <c r="Y2044" s="179">
        <v>12.6829268292683</v>
      </c>
    </row>
    <row r="2045" spans="2:25" x14ac:dyDescent="0.25">
      <c r="B2045" s="82"/>
      <c r="C2045" s="68"/>
      <c r="D2045" s="61"/>
      <c r="E2045" s="148"/>
      <c r="F2045" s="149"/>
      <c r="G2045" s="150"/>
      <c r="T2045" s="82">
        <v>2023</v>
      </c>
      <c r="U2045" s="68" t="s">
        <v>62</v>
      </c>
      <c r="V2045" s="74" t="s">
        <v>118</v>
      </c>
      <c r="W2045" s="38">
        <v>55</v>
      </c>
      <c r="X2045" s="38">
        <v>5</v>
      </c>
      <c r="Y2045" s="179">
        <v>9.0909090909090899</v>
      </c>
    </row>
    <row r="2046" spans="2:25" x14ac:dyDescent="0.25">
      <c r="B2046" s="82"/>
      <c r="C2046" s="68"/>
      <c r="D2046" s="61"/>
      <c r="E2046" s="148"/>
      <c r="F2046" s="149"/>
      <c r="G2046" s="150"/>
      <c r="T2046" s="82">
        <v>2023</v>
      </c>
      <c r="U2046" s="68" t="s">
        <v>62</v>
      </c>
      <c r="V2046" s="74" t="s">
        <v>919</v>
      </c>
      <c r="W2046" s="38">
        <v>70</v>
      </c>
      <c r="X2046" s="38">
        <v>8</v>
      </c>
      <c r="Y2046" s="179">
        <v>11.4285714285714</v>
      </c>
    </row>
    <row r="2047" spans="2:25" x14ac:dyDescent="0.25">
      <c r="B2047" s="82"/>
      <c r="C2047" s="68"/>
      <c r="D2047" s="61"/>
      <c r="E2047" s="148"/>
      <c r="F2047" s="149"/>
      <c r="G2047" s="150"/>
      <c r="T2047" s="82">
        <v>2023</v>
      </c>
      <c r="U2047" s="68" t="s">
        <v>44</v>
      </c>
      <c r="V2047" s="74" t="s">
        <v>118</v>
      </c>
      <c r="W2047" s="38">
        <v>91</v>
      </c>
      <c r="X2047" s="38">
        <v>22</v>
      </c>
      <c r="Y2047" s="179">
        <v>24.1758241758242</v>
      </c>
    </row>
    <row r="2048" spans="2:25" x14ac:dyDescent="0.25">
      <c r="B2048" s="82"/>
      <c r="C2048" s="68"/>
      <c r="D2048" s="61"/>
      <c r="E2048" s="148"/>
      <c r="F2048" s="149"/>
      <c r="G2048" s="150"/>
      <c r="T2048" s="82">
        <v>2023</v>
      </c>
      <c r="U2048" s="68" t="s">
        <v>44</v>
      </c>
      <c r="V2048" s="74" t="s">
        <v>919</v>
      </c>
      <c r="W2048" s="38">
        <v>121</v>
      </c>
      <c r="X2048" s="38">
        <v>17</v>
      </c>
      <c r="Y2048" s="179">
        <v>14.049586776859501</v>
      </c>
    </row>
    <row r="2049" spans="2:25" x14ac:dyDescent="0.25">
      <c r="B2049" s="82"/>
      <c r="C2049" s="68"/>
      <c r="D2049" s="61"/>
      <c r="E2049" s="148"/>
      <c r="F2049" s="149"/>
      <c r="G2049" s="150"/>
      <c r="T2049" s="82">
        <v>2023</v>
      </c>
      <c r="U2049" s="68" t="s">
        <v>95</v>
      </c>
      <c r="V2049" s="74" t="s">
        <v>118</v>
      </c>
      <c r="W2049" s="38">
        <v>93</v>
      </c>
      <c r="X2049" s="38">
        <v>20</v>
      </c>
      <c r="Y2049" s="179">
        <v>21.505376344085999</v>
      </c>
    </row>
    <row r="2050" spans="2:25" x14ac:dyDescent="0.25">
      <c r="B2050" s="82"/>
      <c r="C2050" s="68"/>
      <c r="D2050" s="61"/>
      <c r="E2050" s="148"/>
      <c r="F2050" s="149"/>
      <c r="G2050" s="150"/>
      <c r="T2050" s="82">
        <v>2023</v>
      </c>
      <c r="U2050" s="68" t="s">
        <v>95</v>
      </c>
      <c r="V2050" s="74" t="s">
        <v>919</v>
      </c>
      <c r="W2050" s="38">
        <v>156</v>
      </c>
      <c r="X2050" s="38">
        <v>15</v>
      </c>
      <c r="Y2050" s="179">
        <v>9.6153846153846203</v>
      </c>
    </row>
    <row r="2051" spans="2:25" x14ac:dyDescent="0.25">
      <c r="B2051" s="82"/>
      <c r="C2051" s="68"/>
      <c r="D2051" s="61"/>
      <c r="E2051" s="148"/>
      <c r="F2051" s="149"/>
      <c r="G2051" s="150"/>
      <c r="T2051" s="82">
        <v>2023</v>
      </c>
      <c r="U2051" s="68" t="s">
        <v>96</v>
      </c>
      <c r="V2051" s="74" t="s">
        <v>118</v>
      </c>
      <c r="W2051" s="38">
        <v>88</v>
      </c>
      <c r="X2051" s="38">
        <v>28</v>
      </c>
      <c r="Y2051" s="179">
        <v>31.818181818181799</v>
      </c>
    </row>
    <row r="2052" spans="2:25" x14ac:dyDescent="0.25">
      <c r="B2052" s="82"/>
      <c r="C2052" s="68"/>
      <c r="D2052" s="61"/>
      <c r="E2052" s="148"/>
      <c r="F2052" s="149"/>
      <c r="G2052" s="150"/>
      <c r="T2052" s="82">
        <v>2023</v>
      </c>
      <c r="U2052" s="68" t="s">
        <v>96</v>
      </c>
      <c r="V2052" s="74" t="s">
        <v>919</v>
      </c>
      <c r="W2052" s="38">
        <v>190</v>
      </c>
      <c r="X2052" s="38">
        <v>21</v>
      </c>
      <c r="Y2052" s="179">
        <v>11.0526315789474</v>
      </c>
    </row>
    <row r="2053" spans="2:25" x14ac:dyDescent="0.25">
      <c r="B2053" s="82"/>
      <c r="C2053" s="68"/>
      <c r="D2053" s="61"/>
      <c r="E2053" s="148"/>
      <c r="F2053" s="149"/>
      <c r="G2053" s="150"/>
      <c r="T2053" s="82">
        <v>2023</v>
      </c>
      <c r="U2053" s="68" t="s">
        <v>74</v>
      </c>
      <c r="V2053" s="74" t="s">
        <v>118</v>
      </c>
      <c r="W2053" s="38">
        <v>204</v>
      </c>
      <c r="X2053" s="38">
        <v>36</v>
      </c>
      <c r="Y2053" s="179">
        <v>17.647058823529399</v>
      </c>
    </row>
    <row r="2054" spans="2:25" x14ac:dyDescent="0.25">
      <c r="B2054" s="82"/>
      <c r="C2054" s="68"/>
      <c r="D2054" s="61"/>
      <c r="E2054" s="148"/>
      <c r="F2054" s="149"/>
      <c r="G2054" s="150"/>
      <c r="T2054" s="82">
        <v>2023</v>
      </c>
      <c r="U2054" s="68" t="s">
        <v>74</v>
      </c>
      <c r="V2054" s="74" t="s">
        <v>919</v>
      </c>
      <c r="W2054" s="38">
        <v>266</v>
      </c>
      <c r="X2054" s="38">
        <v>27</v>
      </c>
      <c r="Y2054" s="179">
        <v>10.150375939849599</v>
      </c>
    </row>
    <row r="2055" spans="2:25" x14ac:dyDescent="0.25">
      <c r="B2055" s="82"/>
      <c r="C2055" s="68"/>
      <c r="D2055" s="61"/>
      <c r="E2055" s="148"/>
      <c r="F2055" s="149"/>
      <c r="G2055" s="150"/>
      <c r="T2055" s="82">
        <v>2023</v>
      </c>
      <c r="U2055" s="68" t="s">
        <v>45</v>
      </c>
      <c r="V2055" s="74" t="s">
        <v>118</v>
      </c>
      <c r="W2055" s="38">
        <v>76</v>
      </c>
      <c r="X2055" s="38">
        <v>7</v>
      </c>
      <c r="Y2055" s="179">
        <v>9.2105263157894708</v>
      </c>
    </row>
    <row r="2056" spans="2:25" x14ac:dyDescent="0.25">
      <c r="B2056" s="82"/>
      <c r="C2056" s="68"/>
      <c r="D2056" s="61"/>
      <c r="E2056" s="148"/>
      <c r="F2056" s="149"/>
      <c r="G2056" s="150"/>
      <c r="T2056" s="82">
        <v>2023</v>
      </c>
      <c r="U2056" s="68" t="s">
        <v>45</v>
      </c>
      <c r="V2056" s="74" t="s">
        <v>919</v>
      </c>
      <c r="W2056" s="38">
        <v>63</v>
      </c>
      <c r="X2056" s="38" t="s">
        <v>137</v>
      </c>
      <c r="Y2056" s="179" t="s">
        <v>137</v>
      </c>
    </row>
    <row r="2057" spans="2:25" x14ac:dyDescent="0.25">
      <c r="B2057" s="82"/>
      <c r="C2057" s="68"/>
      <c r="D2057" s="61"/>
      <c r="E2057" s="148"/>
      <c r="F2057" s="149"/>
      <c r="G2057" s="150"/>
      <c r="T2057" s="82">
        <v>2023</v>
      </c>
      <c r="U2057" s="68" t="s">
        <v>97</v>
      </c>
      <c r="V2057" s="74" t="s">
        <v>118</v>
      </c>
      <c r="W2057" s="38">
        <v>602</v>
      </c>
      <c r="X2057" s="38">
        <v>170</v>
      </c>
      <c r="Y2057" s="179">
        <v>28.239202657807301</v>
      </c>
    </row>
    <row r="2058" spans="2:25" x14ac:dyDescent="0.25">
      <c r="B2058" s="82"/>
      <c r="C2058" s="68"/>
      <c r="D2058" s="61"/>
      <c r="E2058" s="148"/>
      <c r="F2058" s="149"/>
      <c r="G2058" s="150"/>
      <c r="T2058" s="82">
        <v>2023</v>
      </c>
      <c r="U2058" s="68" t="s">
        <v>97</v>
      </c>
      <c r="V2058" s="74" t="s">
        <v>919</v>
      </c>
      <c r="W2058" s="38">
        <v>938</v>
      </c>
      <c r="X2058" s="38">
        <v>99</v>
      </c>
      <c r="Y2058" s="179">
        <v>10.5543710021322</v>
      </c>
    </row>
    <row r="2059" spans="2:25" x14ac:dyDescent="0.25">
      <c r="B2059" s="82"/>
      <c r="C2059" s="68"/>
      <c r="D2059" s="61"/>
      <c r="E2059" s="148"/>
      <c r="F2059" s="149"/>
      <c r="G2059" s="150"/>
      <c r="T2059" s="82">
        <v>2023</v>
      </c>
      <c r="U2059" s="68" t="s">
        <v>75</v>
      </c>
      <c r="V2059" s="74" t="s">
        <v>118</v>
      </c>
      <c r="W2059" s="38">
        <v>103</v>
      </c>
      <c r="X2059" s="38">
        <v>21</v>
      </c>
      <c r="Y2059" s="179">
        <v>20.3883495145631</v>
      </c>
    </row>
    <row r="2060" spans="2:25" x14ac:dyDescent="0.25">
      <c r="B2060" s="82"/>
      <c r="C2060" s="68"/>
      <c r="D2060" s="61"/>
      <c r="E2060" s="148"/>
      <c r="F2060" s="149"/>
      <c r="G2060" s="150"/>
      <c r="T2060" s="82">
        <v>2023</v>
      </c>
      <c r="U2060" s="68" t="s">
        <v>75</v>
      </c>
      <c r="V2060" s="74" t="s">
        <v>919</v>
      </c>
      <c r="W2060" s="38">
        <v>169</v>
      </c>
      <c r="X2060" s="38">
        <v>16</v>
      </c>
      <c r="Y2060" s="179">
        <v>9.4674556213017809</v>
      </c>
    </row>
    <row r="2061" spans="2:25" x14ac:dyDescent="0.25">
      <c r="B2061" s="82"/>
      <c r="C2061" s="68"/>
      <c r="D2061" s="61"/>
      <c r="E2061" s="148"/>
      <c r="F2061" s="149"/>
      <c r="G2061" s="150"/>
      <c r="T2061" s="82">
        <v>2023</v>
      </c>
      <c r="U2061" s="68" t="s">
        <v>46</v>
      </c>
      <c r="V2061" s="74" t="s">
        <v>118</v>
      </c>
      <c r="W2061" s="38">
        <v>263</v>
      </c>
      <c r="X2061" s="38">
        <v>62</v>
      </c>
      <c r="Y2061" s="179">
        <v>23.574144486691999</v>
      </c>
    </row>
    <row r="2062" spans="2:25" x14ac:dyDescent="0.25">
      <c r="B2062" s="82"/>
      <c r="C2062" s="68"/>
      <c r="D2062" s="61"/>
      <c r="E2062" s="148"/>
      <c r="F2062" s="149"/>
      <c r="G2062" s="150"/>
      <c r="T2062" s="82">
        <v>2023</v>
      </c>
      <c r="U2062" s="68" t="s">
        <v>46</v>
      </c>
      <c r="V2062" s="74" t="s">
        <v>919</v>
      </c>
      <c r="W2062" s="38">
        <v>320</v>
      </c>
      <c r="X2062" s="38">
        <v>49</v>
      </c>
      <c r="Y2062" s="179">
        <v>15.3125</v>
      </c>
    </row>
    <row r="2063" spans="2:25" x14ac:dyDescent="0.25">
      <c r="B2063" s="82"/>
      <c r="C2063" s="68"/>
      <c r="D2063" s="61"/>
      <c r="E2063" s="148"/>
      <c r="F2063" s="149"/>
      <c r="G2063" s="150"/>
      <c r="T2063" s="82">
        <v>2023</v>
      </c>
      <c r="U2063" s="68" t="s">
        <v>63</v>
      </c>
      <c r="V2063" s="74" t="s">
        <v>118</v>
      </c>
      <c r="W2063" s="38">
        <v>99</v>
      </c>
      <c r="X2063" s="38">
        <v>15</v>
      </c>
      <c r="Y2063" s="179">
        <v>15.1515151515152</v>
      </c>
    </row>
    <row r="2064" spans="2:25" x14ac:dyDescent="0.25">
      <c r="B2064" s="82"/>
      <c r="C2064" s="68"/>
      <c r="D2064" s="61"/>
      <c r="E2064" s="148"/>
      <c r="F2064" s="149"/>
      <c r="G2064" s="150"/>
      <c r="T2064" s="82">
        <v>2023</v>
      </c>
      <c r="U2064" s="68" t="s">
        <v>63</v>
      </c>
      <c r="V2064" s="74" t="s">
        <v>919</v>
      </c>
      <c r="W2064" s="38">
        <v>85</v>
      </c>
      <c r="X2064" s="38">
        <v>7</v>
      </c>
      <c r="Y2064" s="179">
        <v>8.2352941176470598</v>
      </c>
    </row>
    <row r="2065" spans="2:25" x14ac:dyDescent="0.25">
      <c r="B2065" s="82"/>
      <c r="C2065" s="68"/>
      <c r="D2065" s="61"/>
      <c r="E2065" s="148"/>
      <c r="F2065" s="149"/>
      <c r="G2065" s="150"/>
      <c r="T2065" s="82">
        <v>2023</v>
      </c>
      <c r="U2065" s="68" t="s">
        <v>47</v>
      </c>
      <c r="V2065" s="74" t="s">
        <v>118</v>
      </c>
      <c r="W2065" s="38">
        <v>151</v>
      </c>
      <c r="X2065" s="38">
        <v>44</v>
      </c>
      <c r="Y2065" s="179">
        <v>29.139072847682101</v>
      </c>
    </row>
    <row r="2066" spans="2:25" x14ac:dyDescent="0.25">
      <c r="B2066" s="82"/>
      <c r="C2066" s="68"/>
      <c r="D2066" s="61"/>
      <c r="E2066" s="148"/>
      <c r="F2066" s="149"/>
      <c r="G2066" s="150"/>
      <c r="T2066" s="82">
        <v>2023</v>
      </c>
      <c r="U2066" s="68" t="s">
        <v>47</v>
      </c>
      <c r="V2066" s="74" t="s">
        <v>919</v>
      </c>
      <c r="W2066" s="38">
        <v>181</v>
      </c>
      <c r="X2066" s="38">
        <v>35</v>
      </c>
      <c r="Y2066" s="179">
        <v>19.337016574585601</v>
      </c>
    </row>
    <row r="2067" spans="2:25" x14ac:dyDescent="0.25">
      <c r="B2067" s="82"/>
      <c r="C2067" s="68"/>
      <c r="D2067" s="61"/>
      <c r="E2067" s="148"/>
      <c r="F2067" s="149"/>
      <c r="G2067" s="150"/>
      <c r="T2067" s="82">
        <v>2023</v>
      </c>
      <c r="U2067" s="68" t="s">
        <v>76</v>
      </c>
      <c r="V2067" s="74" t="s">
        <v>118</v>
      </c>
      <c r="W2067" s="38">
        <v>97</v>
      </c>
      <c r="X2067" s="38">
        <v>36</v>
      </c>
      <c r="Y2067" s="179">
        <v>37.113402061855702</v>
      </c>
    </row>
    <row r="2068" spans="2:25" x14ac:dyDescent="0.25">
      <c r="B2068" s="82"/>
      <c r="C2068" s="68"/>
      <c r="D2068" s="61"/>
      <c r="E2068" s="148"/>
      <c r="F2068" s="149"/>
      <c r="G2068" s="150"/>
      <c r="T2068" s="82">
        <v>2023</v>
      </c>
      <c r="U2068" s="68" t="s">
        <v>76</v>
      </c>
      <c r="V2068" s="74" t="s">
        <v>919</v>
      </c>
      <c r="W2068" s="38">
        <v>111</v>
      </c>
      <c r="X2068" s="38">
        <v>17</v>
      </c>
      <c r="Y2068" s="179">
        <v>15.315315315315299</v>
      </c>
    </row>
    <row r="2069" spans="2:25" x14ac:dyDescent="0.25">
      <c r="B2069" s="82"/>
      <c r="C2069" s="68"/>
      <c r="D2069" s="61"/>
      <c r="E2069" s="148"/>
      <c r="F2069" s="149"/>
      <c r="G2069" s="150"/>
      <c r="T2069" s="82">
        <v>2023</v>
      </c>
      <c r="U2069" s="68" t="s">
        <v>77</v>
      </c>
      <c r="V2069" s="74" t="s">
        <v>118</v>
      </c>
      <c r="W2069" s="38">
        <v>257</v>
      </c>
      <c r="X2069" s="38">
        <v>36</v>
      </c>
      <c r="Y2069" s="179">
        <v>14.007782101167299</v>
      </c>
    </row>
    <row r="2070" spans="2:25" x14ac:dyDescent="0.25">
      <c r="B2070" s="82"/>
      <c r="C2070" s="68"/>
      <c r="D2070" s="61"/>
      <c r="E2070" s="148"/>
      <c r="F2070" s="149"/>
      <c r="G2070" s="150"/>
      <c r="T2070" s="82">
        <v>2023</v>
      </c>
      <c r="U2070" s="68" t="s">
        <v>77</v>
      </c>
      <c r="V2070" s="74" t="s">
        <v>919</v>
      </c>
      <c r="W2070" s="38">
        <v>388</v>
      </c>
      <c r="X2070" s="38">
        <v>28</v>
      </c>
      <c r="Y2070" s="179">
        <v>7.2164948453608302</v>
      </c>
    </row>
    <row r="2071" spans="2:25" x14ac:dyDescent="0.25">
      <c r="B2071" s="82"/>
      <c r="C2071" s="68"/>
      <c r="D2071" s="61"/>
      <c r="E2071" s="148"/>
      <c r="F2071" s="149"/>
      <c r="G2071" s="150"/>
      <c r="T2071" s="82">
        <v>2023</v>
      </c>
      <c r="U2071" s="68" t="s">
        <v>33</v>
      </c>
      <c r="V2071" s="74" t="s">
        <v>118</v>
      </c>
      <c r="W2071" s="38">
        <v>244</v>
      </c>
      <c r="X2071" s="38">
        <v>50</v>
      </c>
      <c r="Y2071" s="179">
        <v>20.491803278688501</v>
      </c>
    </row>
    <row r="2072" spans="2:25" x14ac:dyDescent="0.25">
      <c r="B2072" s="82"/>
      <c r="C2072" s="68"/>
      <c r="D2072" s="61"/>
      <c r="E2072" s="148"/>
      <c r="F2072" s="149"/>
      <c r="G2072" s="150"/>
      <c r="T2072" s="82">
        <v>2023</v>
      </c>
      <c r="U2072" s="68" t="s">
        <v>33</v>
      </c>
      <c r="V2072" s="74" t="s">
        <v>919</v>
      </c>
      <c r="W2072" s="38">
        <v>252</v>
      </c>
      <c r="X2072" s="38">
        <v>26</v>
      </c>
      <c r="Y2072" s="179">
        <v>10.3174603174603</v>
      </c>
    </row>
    <row r="2073" spans="2:25" x14ac:dyDescent="0.25">
      <c r="B2073" s="82"/>
      <c r="C2073" s="68"/>
      <c r="D2073" s="61"/>
      <c r="E2073" s="148"/>
      <c r="F2073" s="149"/>
      <c r="G2073" s="150"/>
      <c r="T2073" s="82">
        <v>2023</v>
      </c>
      <c r="U2073" s="68" t="s">
        <v>34</v>
      </c>
      <c r="V2073" s="74" t="s">
        <v>118</v>
      </c>
      <c r="W2073" s="38">
        <v>133</v>
      </c>
      <c r="X2073" s="38">
        <v>43</v>
      </c>
      <c r="Y2073" s="179">
        <v>32.330827067669198</v>
      </c>
    </row>
    <row r="2074" spans="2:25" x14ac:dyDescent="0.25">
      <c r="B2074" s="82"/>
      <c r="C2074" s="68"/>
      <c r="D2074" s="61"/>
      <c r="E2074" s="148"/>
      <c r="F2074" s="149"/>
      <c r="G2074" s="150"/>
      <c r="T2074" s="82">
        <v>2023</v>
      </c>
      <c r="U2074" s="68" t="s">
        <v>34</v>
      </c>
      <c r="V2074" s="74" t="s">
        <v>919</v>
      </c>
      <c r="W2074" s="38">
        <v>156</v>
      </c>
      <c r="X2074" s="38">
        <v>8</v>
      </c>
      <c r="Y2074" s="179">
        <v>5.1282051282051304</v>
      </c>
    </row>
    <row r="2075" spans="2:25" x14ac:dyDescent="0.25">
      <c r="B2075" s="82"/>
      <c r="C2075" s="68"/>
      <c r="D2075" s="61"/>
      <c r="E2075" s="148"/>
      <c r="F2075" s="149"/>
      <c r="G2075" s="150"/>
      <c r="T2075" s="82">
        <v>2023</v>
      </c>
      <c r="U2075" s="68" t="s">
        <v>48</v>
      </c>
      <c r="V2075" s="74" t="s">
        <v>118</v>
      </c>
      <c r="W2075" s="38">
        <v>8</v>
      </c>
      <c r="X2075" s="38" t="s">
        <v>137</v>
      </c>
      <c r="Y2075" s="179" t="s">
        <v>137</v>
      </c>
    </row>
    <row r="2076" spans="2:25" x14ac:dyDescent="0.25">
      <c r="B2076" s="82"/>
      <c r="C2076" s="68"/>
      <c r="D2076" s="61"/>
      <c r="E2076" s="148"/>
      <c r="F2076" s="149"/>
      <c r="G2076" s="150"/>
      <c r="T2076" s="82">
        <v>2023</v>
      </c>
      <c r="U2076" s="68" t="s">
        <v>49</v>
      </c>
      <c r="V2076" s="74" t="s">
        <v>118</v>
      </c>
      <c r="W2076" s="38">
        <v>244</v>
      </c>
      <c r="X2076" s="38">
        <v>56</v>
      </c>
      <c r="Y2076" s="179">
        <v>22.9508196721311</v>
      </c>
    </row>
    <row r="2077" spans="2:25" x14ac:dyDescent="0.25">
      <c r="B2077" s="82"/>
      <c r="C2077" s="68"/>
      <c r="D2077" s="61"/>
      <c r="E2077" s="148"/>
      <c r="F2077" s="149"/>
      <c r="G2077" s="150"/>
      <c r="T2077" s="82">
        <v>2023</v>
      </c>
      <c r="U2077" s="68" t="s">
        <v>49</v>
      </c>
      <c r="V2077" s="74" t="s">
        <v>919</v>
      </c>
      <c r="W2077" s="38">
        <v>288</v>
      </c>
      <c r="X2077" s="38">
        <v>31</v>
      </c>
      <c r="Y2077" s="179">
        <v>10.7638888888889</v>
      </c>
    </row>
    <row r="2078" spans="2:25" x14ac:dyDescent="0.25">
      <c r="B2078" s="82"/>
      <c r="C2078" s="68"/>
      <c r="D2078" s="61"/>
      <c r="E2078" s="148"/>
      <c r="F2078" s="149"/>
      <c r="G2078" s="150"/>
      <c r="T2078" s="82">
        <v>2023</v>
      </c>
      <c r="U2078" s="68" t="s">
        <v>50</v>
      </c>
      <c r="V2078" s="74" t="s">
        <v>118</v>
      </c>
      <c r="W2078" s="38">
        <v>128</v>
      </c>
      <c r="X2078" s="38">
        <v>24</v>
      </c>
      <c r="Y2078" s="179">
        <v>18.75</v>
      </c>
    </row>
    <row r="2079" spans="2:25" x14ac:dyDescent="0.25">
      <c r="B2079" s="82"/>
      <c r="C2079" s="68"/>
      <c r="D2079" s="61"/>
      <c r="E2079" s="148"/>
      <c r="F2079" s="149"/>
      <c r="G2079" s="150"/>
      <c r="T2079" s="82">
        <v>2023</v>
      </c>
      <c r="U2079" s="68" t="s">
        <v>50</v>
      </c>
      <c r="V2079" s="74" t="s">
        <v>919</v>
      </c>
      <c r="W2079" s="38">
        <v>195</v>
      </c>
      <c r="X2079" s="38">
        <v>24</v>
      </c>
      <c r="Y2079" s="179">
        <v>12.307692307692299</v>
      </c>
    </row>
    <row r="2080" spans="2:25" x14ac:dyDescent="0.25">
      <c r="B2080" s="82"/>
      <c r="C2080" s="68"/>
      <c r="D2080" s="61"/>
      <c r="E2080" s="148"/>
      <c r="F2080" s="149"/>
      <c r="G2080" s="150"/>
      <c r="T2080" s="82">
        <v>2023</v>
      </c>
      <c r="U2080" s="68" t="s">
        <v>51</v>
      </c>
      <c r="V2080" s="74" t="s">
        <v>118</v>
      </c>
      <c r="W2080" s="38">
        <v>154</v>
      </c>
      <c r="X2080" s="38">
        <v>36</v>
      </c>
      <c r="Y2080" s="179">
        <v>23.3766233766234</v>
      </c>
    </row>
    <row r="2081" spans="2:25" x14ac:dyDescent="0.25">
      <c r="B2081" s="82"/>
      <c r="C2081" s="68"/>
      <c r="D2081" s="61"/>
      <c r="E2081" s="148"/>
      <c r="F2081" s="149"/>
      <c r="G2081" s="150"/>
      <c r="T2081" s="82">
        <v>2023</v>
      </c>
      <c r="U2081" s="68" t="s">
        <v>51</v>
      </c>
      <c r="V2081" s="74" t="s">
        <v>919</v>
      </c>
      <c r="W2081" s="38">
        <v>176</v>
      </c>
      <c r="X2081" s="38">
        <v>24</v>
      </c>
      <c r="Y2081" s="179">
        <v>13.636363636363599</v>
      </c>
    </row>
    <row r="2082" spans="2:25" x14ac:dyDescent="0.25">
      <c r="B2082" s="82"/>
      <c r="C2082" s="68"/>
      <c r="D2082" s="61"/>
      <c r="E2082" s="148"/>
      <c r="F2082" s="149"/>
      <c r="G2082" s="150"/>
      <c r="T2082" s="82">
        <v>2023</v>
      </c>
      <c r="U2082" s="68" t="s">
        <v>78</v>
      </c>
      <c r="V2082" s="74" t="s">
        <v>118</v>
      </c>
      <c r="W2082" s="38">
        <v>204</v>
      </c>
      <c r="X2082" s="38">
        <v>61</v>
      </c>
      <c r="Y2082" s="179">
        <v>29.901960784313701</v>
      </c>
    </row>
    <row r="2083" spans="2:25" x14ac:dyDescent="0.25">
      <c r="B2083" s="82"/>
      <c r="C2083" s="68"/>
      <c r="D2083" s="61"/>
      <c r="E2083" s="148"/>
      <c r="F2083" s="149"/>
      <c r="G2083" s="150"/>
      <c r="T2083" s="82">
        <v>2023</v>
      </c>
      <c r="U2083" s="68" t="s">
        <v>78</v>
      </c>
      <c r="V2083" s="74" t="s">
        <v>919</v>
      </c>
      <c r="W2083" s="38">
        <v>312</v>
      </c>
      <c r="X2083" s="38">
        <v>50</v>
      </c>
      <c r="Y2083" s="179">
        <v>16.025641025641001</v>
      </c>
    </row>
    <row r="2084" spans="2:25" x14ac:dyDescent="0.25">
      <c r="B2084" s="82"/>
      <c r="C2084" s="68"/>
      <c r="D2084" s="61"/>
      <c r="E2084" s="148"/>
      <c r="F2084" s="149"/>
      <c r="G2084" s="150"/>
      <c r="T2084" s="82">
        <v>2023</v>
      </c>
      <c r="U2084" s="68" t="s">
        <v>79</v>
      </c>
      <c r="V2084" s="74" t="s">
        <v>118</v>
      </c>
      <c r="W2084" s="38">
        <v>54</v>
      </c>
      <c r="X2084" s="38">
        <v>7</v>
      </c>
      <c r="Y2084" s="179">
        <v>12.962962962962999</v>
      </c>
    </row>
    <row r="2085" spans="2:25" x14ac:dyDescent="0.25">
      <c r="B2085" s="82"/>
      <c r="C2085" s="68"/>
      <c r="D2085" s="61"/>
      <c r="E2085" s="148"/>
      <c r="F2085" s="149"/>
      <c r="G2085" s="150"/>
      <c r="T2085" s="82">
        <v>2023</v>
      </c>
      <c r="U2085" s="68" t="s">
        <v>79</v>
      </c>
      <c r="V2085" s="74" t="s">
        <v>919</v>
      </c>
      <c r="W2085" s="38">
        <v>112</v>
      </c>
      <c r="X2085" s="38">
        <v>19</v>
      </c>
      <c r="Y2085" s="179">
        <v>16.964285714285701</v>
      </c>
    </row>
    <row r="2086" spans="2:25" x14ac:dyDescent="0.25">
      <c r="B2086" s="82"/>
      <c r="C2086" s="68"/>
      <c r="D2086" s="61"/>
      <c r="E2086" s="148"/>
      <c r="F2086" s="149"/>
      <c r="G2086" s="150"/>
      <c r="T2086" s="82">
        <v>2023</v>
      </c>
      <c r="U2086" s="68" t="s">
        <v>80</v>
      </c>
      <c r="V2086" s="74" t="s">
        <v>118</v>
      </c>
      <c r="W2086" s="38">
        <v>76</v>
      </c>
      <c r="X2086" s="38">
        <v>18</v>
      </c>
      <c r="Y2086" s="179">
        <v>23.684210526315798</v>
      </c>
    </row>
    <row r="2087" spans="2:25" x14ac:dyDescent="0.25">
      <c r="B2087" s="82"/>
      <c r="C2087" s="68"/>
      <c r="D2087" s="61"/>
      <c r="E2087" s="148"/>
      <c r="F2087" s="149"/>
      <c r="G2087" s="150"/>
      <c r="T2087" s="82">
        <v>2023</v>
      </c>
      <c r="U2087" s="68" t="s">
        <v>80</v>
      </c>
      <c r="V2087" s="74" t="s">
        <v>919</v>
      </c>
      <c r="W2087" s="38">
        <v>125</v>
      </c>
      <c r="X2087" s="38">
        <v>13</v>
      </c>
      <c r="Y2087" s="179">
        <v>10.4</v>
      </c>
    </row>
    <row r="2088" spans="2:25" x14ac:dyDescent="0.25">
      <c r="B2088" s="82"/>
      <c r="C2088" s="68"/>
      <c r="D2088" s="61"/>
      <c r="E2088" s="148"/>
      <c r="F2088" s="149"/>
      <c r="G2088" s="150"/>
      <c r="T2088" s="82">
        <v>2023</v>
      </c>
      <c r="U2088" s="68" t="s">
        <v>81</v>
      </c>
      <c r="V2088" s="74" t="s">
        <v>118</v>
      </c>
      <c r="W2088" s="38">
        <v>63</v>
      </c>
      <c r="X2088" s="38">
        <v>10</v>
      </c>
      <c r="Y2088" s="179">
        <v>15.8730158730159</v>
      </c>
    </row>
    <row r="2089" spans="2:25" x14ac:dyDescent="0.25">
      <c r="B2089" s="82"/>
      <c r="C2089" s="68"/>
      <c r="D2089" s="61"/>
      <c r="E2089" s="148"/>
      <c r="F2089" s="149"/>
      <c r="G2089" s="150"/>
      <c r="T2089" s="82">
        <v>2023</v>
      </c>
      <c r="U2089" s="68" t="s">
        <v>81</v>
      </c>
      <c r="V2089" s="74" t="s">
        <v>919</v>
      </c>
      <c r="W2089" s="38">
        <v>111</v>
      </c>
      <c r="X2089" s="38">
        <v>10</v>
      </c>
      <c r="Y2089" s="179">
        <v>9.0090090090090094</v>
      </c>
    </row>
    <row r="2090" spans="2:25" x14ac:dyDescent="0.25">
      <c r="B2090" s="82"/>
      <c r="C2090" s="68"/>
      <c r="D2090" s="61"/>
      <c r="E2090" s="148"/>
      <c r="F2090" s="149"/>
      <c r="G2090" s="150"/>
      <c r="T2090" s="82">
        <v>2023</v>
      </c>
      <c r="U2090" s="68" t="s">
        <v>52</v>
      </c>
      <c r="V2090" s="74" t="s">
        <v>118</v>
      </c>
      <c r="W2090" s="38">
        <v>59</v>
      </c>
      <c r="X2090" s="38">
        <v>15</v>
      </c>
      <c r="Y2090" s="179">
        <v>25.4237288135593</v>
      </c>
    </row>
    <row r="2091" spans="2:25" x14ac:dyDescent="0.25">
      <c r="B2091" s="82"/>
      <c r="C2091" s="68"/>
      <c r="D2091" s="61"/>
      <c r="E2091" s="148"/>
      <c r="F2091" s="149"/>
      <c r="G2091" s="150"/>
      <c r="T2091" s="82">
        <v>2023</v>
      </c>
      <c r="U2091" s="68" t="s">
        <v>52</v>
      </c>
      <c r="V2091" s="74" t="s">
        <v>919</v>
      </c>
      <c r="W2091" s="38">
        <v>98</v>
      </c>
      <c r="X2091" s="38">
        <v>10</v>
      </c>
      <c r="Y2091" s="179">
        <v>10.2040816326531</v>
      </c>
    </row>
    <row r="2092" spans="2:25" x14ac:dyDescent="0.25">
      <c r="B2092" s="82"/>
      <c r="C2092" s="68"/>
      <c r="D2092" s="61"/>
      <c r="E2092" s="148"/>
      <c r="F2092" s="149"/>
      <c r="G2092" s="150"/>
      <c r="T2092" s="82">
        <v>2023</v>
      </c>
      <c r="U2092" s="68" t="s">
        <v>98</v>
      </c>
      <c r="V2092" s="74" t="s">
        <v>118</v>
      </c>
      <c r="W2092" s="38">
        <v>215</v>
      </c>
      <c r="X2092" s="38">
        <v>51</v>
      </c>
      <c r="Y2092" s="179">
        <v>23.7209302325581</v>
      </c>
    </row>
    <row r="2093" spans="2:25" x14ac:dyDescent="0.25">
      <c r="B2093" s="82"/>
      <c r="C2093" s="68"/>
      <c r="D2093" s="61"/>
      <c r="E2093" s="148"/>
      <c r="F2093" s="149"/>
      <c r="G2093" s="150"/>
      <c r="T2093" s="82">
        <v>2023</v>
      </c>
      <c r="U2093" s="68" t="s">
        <v>98</v>
      </c>
      <c r="V2093" s="74" t="s">
        <v>919</v>
      </c>
      <c r="W2093" s="38">
        <v>334</v>
      </c>
      <c r="X2093" s="38">
        <v>54</v>
      </c>
      <c r="Y2093" s="179">
        <v>16.167664670658699</v>
      </c>
    </row>
    <row r="2094" spans="2:25" x14ac:dyDescent="0.25">
      <c r="B2094" s="82"/>
      <c r="C2094" s="68"/>
      <c r="D2094" s="61"/>
      <c r="E2094" s="148"/>
      <c r="F2094" s="149"/>
      <c r="G2094" s="150"/>
      <c r="T2094" s="82">
        <v>2023</v>
      </c>
      <c r="U2094" s="68" t="s">
        <v>53</v>
      </c>
      <c r="V2094" s="74" t="s">
        <v>118</v>
      </c>
      <c r="W2094" s="38">
        <v>118</v>
      </c>
      <c r="X2094" s="38">
        <v>26</v>
      </c>
      <c r="Y2094" s="179">
        <v>22.033898305084701</v>
      </c>
    </row>
    <row r="2095" spans="2:25" x14ac:dyDescent="0.25">
      <c r="B2095" s="82"/>
      <c r="C2095" s="68"/>
      <c r="D2095" s="61"/>
      <c r="E2095" s="148"/>
      <c r="F2095" s="149"/>
      <c r="G2095" s="150"/>
      <c r="T2095" s="82">
        <v>2023</v>
      </c>
      <c r="U2095" s="68" t="s">
        <v>53</v>
      </c>
      <c r="V2095" s="74" t="s">
        <v>919</v>
      </c>
      <c r="W2095" s="38">
        <v>172</v>
      </c>
      <c r="X2095" s="38">
        <v>20</v>
      </c>
      <c r="Y2095" s="179">
        <v>11.6279069767442</v>
      </c>
    </row>
    <row r="2096" spans="2:25" x14ac:dyDescent="0.25">
      <c r="B2096" s="82"/>
      <c r="C2096" s="68"/>
      <c r="D2096" s="61"/>
      <c r="E2096" s="148"/>
      <c r="F2096" s="149"/>
      <c r="G2096" s="150"/>
      <c r="T2096" s="82">
        <v>2023</v>
      </c>
      <c r="U2096" s="68" t="s">
        <v>99</v>
      </c>
      <c r="V2096" s="74" t="s">
        <v>118</v>
      </c>
      <c r="W2096" s="38">
        <v>267</v>
      </c>
      <c r="X2096" s="38">
        <v>118</v>
      </c>
      <c r="Y2096" s="179">
        <v>44.194756554307098</v>
      </c>
    </row>
    <row r="2097" spans="2:25" x14ac:dyDescent="0.25">
      <c r="B2097" s="82"/>
      <c r="C2097" s="68"/>
      <c r="D2097" s="61"/>
      <c r="E2097" s="148"/>
      <c r="F2097" s="149"/>
      <c r="G2097" s="150"/>
      <c r="T2097" s="82">
        <v>2023</v>
      </c>
      <c r="U2097" s="68" t="s">
        <v>99</v>
      </c>
      <c r="V2097" s="74" t="s">
        <v>919</v>
      </c>
      <c r="W2097" s="38">
        <v>469</v>
      </c>
      <c r="X2097" s="38">
        <v>82</v>
      </c>
      <c r="Y2097" s="179">
        <v>17.484008528784699</v>
      </c>
    </row>
    <row r="2098" spans="2:25" x14ac:dyDescent="0.25">
      <c r="B2098" s="82"/>
      <c r="C2098" s="68"/>
      <c r="D2098" s="61"/>
      <c r="E2098" s="148"/>
      <c r="F2098" s="149"/>
      <c r="G2098" s="150"/>
      <c r="T2098" s="82">
        <v>2023</v>
      </c>
      <c r="U2098" s="68" t="s">
        <v>64</v>
      </c>
      <c r="V2098" s="74" t="s">
        <v>118</v>
      </c>
      <c r="W2098" s="38">
        <v>135</v>
      </c>
      <c r="X2098" s="38">
        <v>33</v>
      </c>
      <c r="Y2098" s="179">
        <v>24.4444444444444</v>
      </c>
    </row>
    <row r="2099" spans="2:25" x14ac:dyDescent="0.25">
      <c r="B2099" s="82"/>
      <c r="C2099" s="68"/>
      <c r="D2099" s="61"/>
      <c r="E2099" s="148"/>
      <c r="F2099" s="149"/>
      <c r="G2099" s="150"/>
      <c r="T2099" s="82">
        <v>2023</v>
      </c>
      <c r="U2099" s="68" t="s">
        <v>64</v>
      </c>
      <c r="V2099" s="74" t="s">
        <v>919</v>
      </c>
      <c r="W2099" s="38">
        <v>131</v>
      </c>
      <c r="X2099" s="38">
        <v>15</v>
      </c>
      <c r="Y2099" s="179">
        <v>11.450381679389301</v>
      </c>
    </row>
    <row r="2100" spans="2:25" x14ac:dyDescent="0.25">
      <c r="B2100" s="82"/>
      <c r="C2100" s="68"/>
      <c r="D2100" s="61"/>
      <c r="E2100" s="148"/>
      <c r="F2100" s="149"/>
      <c r="G2100" s="150"/>
      <c r="T2100" s="82">
        <v>2023</v>
      </c>
      <c r="U2100" s="68" t="s">
        <v>100</v>
      </c>
      <c r="V2100" s="74" t="s">
        <v>118</v>
      </c>
      <c r="W2100" s="38">
        <v>153</v>
      </c>
      <c r="X2100" s="38">
        <v>52</v>
      </c>
      <c r="Y2100" s="179">
        <v>33.986928104575199</v>
      </c>
    </row>
    <row r="2101" spans="2:25" x14ac:dyDescent="0.25">
      <c r="B2101" s="82"/>
      <c r="C2101" s="68"/>
      <c r="D2101" s="61"/>
      <c r="E2101" s="148"/>
      <c r="F2101" s="149"/>
      <c r="G2101" s="150"/>
      <c r="T2101" s="82">
        <v>2023</v>
      </c>
      <c r="U2101" s="68" t="s">
        <v>100</v>
      </c>
      <c r="V2101" s="74" t="s">
        <v>919</v>
      </c>
      <c r="W2101" s="38">
        <v>237</v>
      </c>
      <c r="X2101" s="38">
        <v>53</v>
      </c>
      <c r="Y2101" s="179">
        <v>22.3628691983122</v>
      </c>
    </row>
    <row r="2102" spans="2:25" x14ac:dyDescent="0.25">
      <c r="B2102" s="82"/>
      <c r="C2102" s="68"/>
      <c r="D2102" s="61"/>
      <c r="E2102" s="148"/>
      <c r="F2102" s="149"/>
      <c r="G2102" s="150"/>
      <c r="T2102" s="82">
        <v>2023</v>
      </c>
      <c r="U2102" s="68" t="s">
        <v>35</v>
      </c>
      <c r="V2102" s="74" t="s">
        <v>118</v>
      </c>
      <c r="W2102" s="38">
        <v>129</v>
      </c>
      <c r="X2102" s="38">
        <v>30</v>
      </c>
      <c r="Y2102" s="179">
        <v>23.255813953488399</v>
      </c>
    </row>
    <row r="2103" spans="2:25" x14ac:dyDescent="0.25">
      <c r="B2103" s="82"/>
      <c r="C2103" s="68"/>
      <c r="D2103" s="61"/>
      <c r="E2103" s="148"/>
      <c r="F2103" s="149"/>
      <c r="G2103" s="150"/>
      <c r="T2103" s="82">
        <v>2023</v>
      </c>
      <c r="U2103" s="68" t="s">
        <v>35</v>
      </c>
      <c r="V2103" s="74" t="s">
        <v>919</v>
      </c>
      <c r="W2103" s="38">
        <v>180</v>
      </c>
      <c r="X2103" s="38">
        <v>21</v>
      </c>
      <c r="Y2103" s="179">
        <v>11.6666666666667</v>
      </c>
    </row>
    <row r="2104" spans="2:25" x14ac:dyDescent="0.25">
      <c r="B2104" s="82"/>
      <c r="C2104" s="68"/>
      <c r="D2104" s="61"/>
      <c r="E2104" s="148"/>
      <c r="F2104" s="149"/>
      <c r="G2104" s="150"/>
      <c r="T2104" s="82">
        <v>2023</v>
      </c>
      <c r="U2104" s="68" t="s">
        <v>36</v>
      </c>
      <c r="V2104" s="74" t="s">
        <v>118</v>
      </c>
      <c r="W2104" s="38">
        <v>30</v>
      </c>
      <c r="X2104" s="38">
        <v>7</v>
      </c>
      <c r="Y2104" s="179">
        <v>23.3333333333333</v>
      </c>
    </row>
    <row r="2105" spans="2:25" x14ac:dyDescent="0.25">
      <c r="B2105" s="82"/>
      <c r="C2105" s="68"/>
      <c r="D2105" s="61"/>
      <c r="E2105" s="148"/>
      <c r="F2105" s="149"/>
      <c r="G2105" s="150"/>
      <c r="T2105" s="82">
        <v>2023</v>
      </c>
      <c r="U2105" s="68" t="s">
        <v>36</v>
      </c>
      <c r="V2105" s="74" t="s">
        <v>919</v>
      </c>
      <c r="W2105" s="38">
        <v>69</v>
      </c>
      <c r="X2105" s="38">
        <v>5</v>
      </c>
      <c r="Y2105" s="179">
        <v>7.2463768115942102</v>
      </c>
    </row>
    <row r="2106" spans="2:25" x14ac:dyDescent="0.25">
      <c r="B2106" s="82"/>
      <c r="C2106" s="68"/>
      <c r="D2106" s="61"/>
      <c r="E2106" s="148"/>
      <c r="F2106" s="149"/>
      <c r="G2106" s="150"/>
      <c r="T2106" s="82">
        <v>2023</v>
      </c>
      <c r="U2106" s="68" t="s">
        <v>101</v>
      </c>
      <c r="V2106" s="74" t="s">
        <v>118</v>
      </c>
      <c r="W2106" s="38">
        <v>161</v>
      </c>
      <c r="X2106" s="38">
        <v>44</v>
      </c>
      <c r="Y2106" s="179">
        <v>27.329192546583901</v>
      </c>
    </row>
    <row r="2107" spans="2:25" x14ac:dyDescent="0.25">
      <c r="B2107" s="82"/>
      <c r="C2107" s="68"/>
      <c r="D2107" s="61"/>
      <c r="E2107" s="148"/>
      <c r="F2107" s="149"/>
      <c r="G2107" s="150"/>
      <c r="T2107" s="82">
        <v>2023</v>
      </c>
      <c r="U2107" s="68" t="s">
        <v>101</v>
      </c>
      <c r="V2107" s="74" t="s">
        <v>919</v>
      </c>
      <c r="W2107" s="38">
        <v>231</v>
      </c>
      <c r="X2107" s="38">
        <v>29</v>
      </c>
      <c r="Y2107" s="179">
        <v>12.554112554112599</v>
      </c>
    </row>
    <row r="2108" spans="2:25" x14ac:dyDescent="0.25">
      <c r="B2108" s="82"/>
      <c r="C2108" s="68"/>
      <c r="D2108" s="61"/>
      <c r="E2108" s="148"/>
      <c r="F2108" s="149"/>
      <c r="G2108" s="150"/>
      <c r="T2108" s="82">
        <v>2023</v>
      </c>
      <c r="U2108" s="68" t="s">
        <v>102</v>
      </c>
      <c r="V2108" s="74" t="s">
        <v>118</v>
      </c>
      <c r="W2108" s="38">
        <v>115</v>
      </c>
      <c r="X2108" s="38">
        <v>30</v>
      </c>
      <c r="Y2108" s="179">
        <v>26.086956521739101</v>
      </c>
    </row>
    <row r="2109" spans="2:25" x14ac:dyDescent="0.25">
      <c r="B2109" s="82"/>
      <c r="C2109" s="68"/>
      <c r="D2109" s="61"/>
      <c r="E2109" s="148"/>
      <c r="F2109" s="149"/>
      <c r="G2109" s="150"/>
      <c r="T2109" s="82">
        <v>2023</v>
      </c>
      <c r="U2109" s="68" t="s">
        <v>102</v>
      </c>
      <c r="V2109" s="74" t="s">
        <v>919</v>
      </c>
      <c r="W2109" s="38">
        <v>206</v>
      </c>
      <c r="X2109" s="38">
        <v>21</v>
      </c>
      <c r="Y2109" s="179">
        <v>10.194174757281599</v>
      </c>
    </row>
    <row r="2110" spans="2:25" x14ac:dyDescent="0.25">
      <c r="B2110" s="82"/>
      <c r="C2110" s="68"/>
      <c r="D2110" s="61"/>
      <c r="E2110" s="148"/>
      <c r="F2110" s="149"/>
      <c r="G2110" s="150"/>
      <c r="T2110" s="82">
        <v>2023</v>
      </c>
      <c r="U2110" s="68" t="s">
        <v>103</v>
      </c>
      <c r="V2110" s="74" t="s">
        <v>118</v>
      </c>
      <c r="W2110" s="38">
        <v>358</v>
      </c>
      <c r="X2110" s="38">
        <v>66</v>
      </c>
      <c r="Y2110" s="179">
        <v>18.435754189944099</v>
      </c>
    </row>
    <row r="2111" spans="2:25" x14ac:dyDescent="0.25">
      <c r="B2111" s="82"/>
      <c r="C2111" s="68"/>
      <c r="D2111" s="61"/>
      <c r="E2111" s="148"/>
      <c r="F2111" s="149"/>
      <c r="G2111" s="150"/>
      <c r="T2111" s="82">
        <v>2023</v>
      </c>
      <c r="U2111" s="68" t="s">
        <v>103</v>
      </c>
      <c r="V2111" s="74" t="s">
        <v>919</v>
      </c>
      <c r="W2111" s="38">
        <v>484</v>
      </c>
      <c r="X2111" s="38">
        <v>47</v>
      </c>
      <c r="Y2111" s="179">
        <v>9.7107438016528906</v>
      </c>
    </row>
    <row r="2112" spans="2:25" x14ac:dyDescent="0.25">
      <c r="B2112" s="82"/>
      <c r="C2112" s="68"/>
      <c r="D2112" s="61"/>
      <c r="E2112" s="148"/>
      <c r="F2112" s="149"/>
      <c r="G2112" s="150"/>
      <c r="T2112" s="82">
        <v>2023</v>
      </c>
      <c r="U2112" s="68" t="s">
        <v>65</v>
      </c>
      <c r="V2112" s="74" t="s">
        <v>118</v>
      </c>
      <c r="W2112" s="38">
        <v>101</v>
      </c>
      <c r="X2112" s="38">
        <v>11</v>
      </c>
      <c r="Y2112" s="179">
        <v>10.891089108910901</v>
      </c>
    </row>
    <row r="2113" spans="2:25" x14ac:dyDescent="0.25">
      <c r="B2113" s="82"/>
      <c r="C2113" s="68"/>
      <c r="D2113" s="61"/>
      <c r="E2113" s="148"/>
      <c r="F2113" s="149"/>
      <c r="G2113" s="150"/>
      <c r="T2113" s="82">
        <v>2023</v>
      </c>
      <c r="U2113" s="68" t="s">
        <v>65</v>
      </c>
      <c r="V2113" s="74" t="s">
        <v>919</v>
      </c>
      <c r="W2113" s="38">
        <v>130</v>
      </c>
      <c r="X2113" s="38">
        <v>19</v>
      </c>
      <c r="Y2113" s="179">
        <v>14.615384615384601</v>
      </c>
    </row>
    <row r="2114" spans="2:25" x14ac:dyDescent="0.25">
      <c r="B2114" s="82"/>
      <c r="C2114" s="68"/>
      <c r="D2114" s="61"/>
      <c r="E2114" s="148"/>
      <c r="F2114" s="149"/>
      <c r="G2114" s="150"/>
      <c r="T2114" s="82">
        <v>2023</v>
      </c>
      <c r="U2114" s="68" t="s">
        <v>54</v>
      </c>
      <c r="V2114" s="74" t="s">
        <v>118</v>
      </c>
      <c r="W2114" s="38">
        <v>258</v>
      </c>
      <c r="X2114" s="38">
        <v>63</v>
      </c>
      <c r="Y2114" s="179">
        <v>24.418604651162799</v>
      </c>
    </row>
    <row r="2115" spans="2:25" x14ac:dyDescent="0.25">
      <c r="B2115" s="82"/>
      <c r="C2115" s="68"/>
      <c r="D2115" s="61"/>
      <c r="E2115" s="148"/>
      <c r="F2115" s="149"/>
      <c r="G2115" s="150"/>
      <c r="T2115" s="82">
        <v>2023</v>
      </c>
      <c r="U2115" s="68" t="s">
        <v>54</v>
      </c>
      <c r="V2115" s="74" t="s">
        <v>919</v>
      </c>
      <c r="W2115" s="38">
        <v>312</v>
      </c>
      <c r="X2115" s="38">
        <v>42</v>
      </c>
      <c r="Y2115" s="179">
        <v>13.461538461538501</v>
      </c>
    </row>
    <row r="2116" spans="2:25" x14ac:dyDescent="0.25">
      <c r="B2116" s="82"/>
      <c r="C2116" s="68"/>
      <c r="D2116" s="61"/>
      <c r="E2116" s="148"/>
      <c r="F2116" s="149"/>
      <c r="G2116" s="150"/>
      <c r="T2116" s="82">
        <v>2023</v>
      </c>
      <c r="U2116" s="68" t="s">
        <v>82</v>
      </c>
      <c r="V2116" s="74" t="s">
        <v>118</v>
      </c>
      <c r="W2116" s="38">
        <v>113</v>
      </c>
      <c r="X2116" s="38">
        <v>25</v>
      </c>
      <c r="Y2116" s="179">
        <v>22.123893805309699</v>
      </c>
    </row>
    <row r="2117" spans="2:25" x14ac:dyDescent="0.25">
      <c r="B2117" s="82"/>
      <c r="C2117" s="68"/>
      <c r="D2117" s="61"/>
      <c r="E2117" s="148"/>
      <c r="F2117" s="149"/>
      <c r="G2117" s="150"/>
      <c r="T2117" s="82">
        <v>2023</v>
      </c>
      <c r="U2117" s="68" t="s">
        <v>82</v>
      </c>
      <c r="V2117" s="74" t="s">
        <v>919</v>
      </c>
      <c r="W2117" s="38">
        <v>126</v>
      </c>
      <c r="X2117" s="38">
        <v>11</v>
      </c>
      <c r="Y2117" s="179">
        <v>8.7301587301587293</v>
      </c>
    </row>
    <row r="2118" spans="2:25" x14ac:dyDescent="0.25">
      <c r="B2118" s="82"/>
      <c r="C2118" s="68"/>
      <c r="D2118" s="61"/>
      <c r="E2118" s="148"/>
      <c r="F2118" s="149"/>
      <c r="G2118" s="150"/>
      <c r="T2118" s="82">
        <v>2023</v>
      </c>
      <c r="U2118" s="68" t="s">
        <v>104</v>
      </c>
      <c r="V2118" s="74" t="s">
        <v>118</v>
      </c>
      <c r="W2118" s="38">
        <v>26</v>
      </c>
      <c r="X2118" s="38">
        <v>6</v>
      </c>
      <c r="Y2118" s="179">
        <v>23.076923076923102</v>
      </c>
    </row>
    <row r="2119" spans="2:25" x14ac:dyDescent="0.25">
      <c r="B2119" s="82"/>
      <c r="C2119" s="68"/>
      <c r="D2119" s="61"/>
      <c r="E2119" s="148"/>
      <c r="F2119" s="149"/>
      <c r="G2119" s="150"/>
      <c r="T2119" s="82">
        <v>2023</v>
      </c>
      <c r="U2119" s="68" t="s">
        <v>104</v>
      </c>
      <c r="V2119" s="74" t="s">
        <v>919</v>
      </c>
      <c r="W2119" s="38">
        <v>34</v>
      </c>
      <c r="X2119" s="38">
        <v>8</v>
      </c>
      <c r="Y2119" s="179">
        <v>23.529411764705898</v>
      </c>
    </row>
    <row r="2120" spans="2:25" x14ac:dyDescent="0.25">
      <c r="B2120" s="82"/>
      <c r="C2120" s="68"/>
      <c r="D2120" s="61"/>
      <c r="E2120" s="148"/>
      <c r="F2120" s="149"/>
      <c r="G2120" s="150"/>
      <c r="T2120" s="82">
        <v>2023</v>
      </c>
      <c r="U2120" s="68" t="s">
        <v>83</v>
      </c>
      <c r="V2120" s="74" t="s">
        <v>118</v>
      </c>
      <c r="W2120" s="38">
        <v>203</v>
      </c>
      <c r="X2120" s="38">
        <v>72</v>
      </c>
      <c r="Y2120" s="179">
        <v>35.467980295566498</v>
      </c>
    </row>
    <row r="2121" spans="2:25" x14ac:dyDescent="0.25">
      <c r="B2121" s="82"/>
      <c r="C2121" s="68"/>
      <c r="D2121" s="61"/>
      <c r="E2121" s="148"/>
      <c r="F2121" s="149"/>
      <c r="G2121" s="150"/>
      <c r="T2121" s="82">
        <v>2023</v>
      </c>
      <c r="U2121" s="68" t="s">
        <v>83</v>
      </c>
      <c r="V2121" s="74" t="s">
        <v>919</v>
      </c>
      <c r="W2121" s="38">
        <v>349</v>
      </c>
      <c r="X2121" s="38">
        <v>61</v>
      </c>
      <c r="Y2121" s="179">
        <v>17.4785100286533</v>
      </c>
    </row>
    <row r="2122" spans="2:25" x14ac:dyDescent="0.25">
      <c r="B2122" s="82"/>
      <c r="C2122" s="68"/>
      <c r="D2122" s="61"/>
      <c r="E2122" s="148"/>
      <c r="F2122" s="149"/>
      <c r="G2122" s="150"/>
      <c r="T2122" s="82">
        <v>2023</v>
      </c>
      <c r="U2122" s="68" t="s">
        <v>55</v>
      </c>
      <c r="V2122" s="74" t="s">
        <v>118</v>
      </c>
      <c r="W2122" s="38">
        <v>546</v>
      </c>
      <c r="X2122" s="38">
        <v>82</v>
      </c>
      <c r="Y2122" s="179">
        <v>15.018315018315</v>
      </c>
    </row>
    <row r="2123" spans="2:25" x14ac:dyDescent="0.25">
      <c r="B2123" s="82"/>
      <c r="C2123" s="68"/>
      <c r="D2123" s="61"/>
      <c r="E2123" s="148"/>
      <c r="F2123" s="149"/>
      <c r="G2123" s="150"/>
      <c r="T2123" s="82">
        <v>2023</v>
      </c>
      <c r="U2123" s="68" t="s">
        <v>55</v>
      </c>
      <c r="V2123" s="74" t="s">
        <v>919</v>
      </c>
      <c r="W2123" s="38">
        <v>589</v>
      </c>
      <c r="X2123" s="38">
        <v>64</v>
      </c>
      <c r="Y2123" s="179">
        <v>10.8658743633277</v>
      </c>
    </row>
    <row r="2124" spans="2:25" x14ac:dyDescent="0.25">
      <c r="B2124" s="82"/>
      <c r="C2124" s="68"/>
      <c r="D2124" s="61"/>
      <c r="E2124" s="148"/>
      <c r="F2124" s="149"/>
      <c r="G2124" s="150"/>
      <c r="T2124" s="82">
        <v>2023</v>
      </c>
      <c r="U2124" s="68" t="s">
        <v>110</v>
      </c>
      <c r="V2124" s="74" t="s">
        <v>118</v>
      </c>
      <c r="W2124" s="38">
        <v>858</v>
      </c>
      <c r="X2124" s="38">
        <v>150</v>
      </c>
      <c r="Y2124" s="179">
        <v>17.482517482517501</v>
      </c>
    </row>
    <row r="2125" spans="2:25" x14ac:dyDescent="0.25">
      <c r="B2125" s="82"/>
      <c r="C2125" s="68"/>
      <c r="D2125" s="61"/>
      <c r="E2125" s="148"/>
      <c r="F2125" s="149"/>
      <c r="G2125" s="150"/>
      <c r="T2125" s="82">
        <v>2023</v>
      </c>
      <c r="U2125" s="68" t="s">
        <v>110</v>
      </c>
      <c r="V2125" s="74" t="s">
        <v>919</v>
      </c>
      <c r="W2125" s="38">
        <v>736</v>
      </c>
      <c r="X2125" s="38">
        <v>56</v>
      </c>
      <c r="Y2125" s="179">
        <v>7.6086956521739202</v>
      </c>
    </row>
    <row r="2126" spans="2:25" x14ac:dyDescent="0.25">
      <c r="B2126" s="82"/>
      <c r="C2126" s="68"/>
      <c r="D2126" s="61"/>
      <c r="E2126" s="148"/>
      <c r="F2126" s="149"/>
      <c r="G2126" s="150"/>
      <c r="T2126" s="82">
        <v>2024</v>
      </c>
      <c r="U2126" s="68" t="s">
        <v>8</v>
      </c>
      <c r="V2126" s="74" t="s">
        <v>118</v>
      </c>
      <c r="W2126" s="38">
        <v>63</v>
      </c>
      <c r="X2126" s="38">
        <v>10</v>
      </c>
      <c r="Y2126" s="179">
        <v>15.8730158730159</v>
      </c>
    </row>
    <row r="2127" spans="2:25" x14ac:dyDescent="0.25">
      <c r="B2127" s="82"/>
      <c r="C2127" s="68"/>
      <c r="D2127" s="61"/>
      <c r="E2127" s="148"/>
      <c r="F2127" s="149"/>
      <c r="G2127" s="150"/>
      <c r="T2127" s="82">
        <v>2024</v>
      </c>
      <c r="U2127" s="68" t="s">
        <v>8</v>
      </c>
      <c r="V2127" s="74" t="s">
        <v>919</v>
      </c>
      <c r="W2127" s="38">
        <v>127</v>
      </c>
      <c r="X2127" s="38">
        <v>19</v>
      </c>
      <c r="Y2127" s="179">
        <v>14.9606299212598</v>
      </c>
    </row>
    <row r="2128" spans="2:25" x14ac:dyDescent="0.25">
      <c r="B2128" s="82"/>
      <c r="C2128" s="68"/>
      <c r="D2128" s="61"/>
      <c r="E2128" s="148"/>
      <c r="F2128" s="149"/>
      <c r="G2128" s="150"/>
      <c r="T2128" s="82">
        <v>2024</v>
      </c>
      <c r="U2128" s="68" t="s">
        <v>9</v>
      </c>
      <c r="V2128" s="74" t="s">
        <v>118</v>
      </c>
      <c r="W2128" s="38">
        <v>65</v>
      </c>
      <c r="X2128" s="38">
        <v>17</v>
      </c>
      <c r="Y2128" s="179">
        <v>26.153846153846199</v>
      </c>
    </row>
    <row r="2129" spans="2:25" x14ac:dyDescent="0.25">
      <c r="B2129" s="82"/>
      <c r="C2129" s="68"/>
      <c r="D2129" s="61"/>
      <c r="E2129" s="148"/>
      <c r="F2129" s="149"/>
      <c r="G2129" s="150"/>
      <c r="T2129" s="82">
        <v>2024</v>
      </c>
      <c r="U2129" s="68" t="s">
        <v>9</v>
      </c>
      <c r="V2129" s="74" t="s">
        <v>919</v>
      </c>
      <c r="W2129" s="38">
        <v>141</v>
      </c>
      <c r="X2129" s="38">
        <v>17</v>
      </c>
      <c r="Y2129" s="179">
        <v>12.056737588652499</v>
      </c>
    </row>
    <row r="2130" spans="2:25" x14ac:dyDescent="0.25">
      <c r="B2130" s="82"/>
      <c r="C2130" s="68"/>
      <c r="D2130" s="61"/>
      <c r="E2130" s="148"/>
      <c r="F2130" s="149"/>
      <c r="G2130" s="150"/>
      <c r="T2130" s="82">
        <v>2024</v>
      </c>
      <c r="U2130" s="68" t="s">
        <v>84</v>
      </c>
      <c r="V2130" s="74" t="s">
        <v>118</v>
      </c>
      <c r="W2130" s="38">
        <v>149</v>
      </c>
      <c r="X2130" s="38">
        <v>31</v>
      </c>
      <c r="Y2130" s="179">
        <v>20.805369127516801</v>
      </c>
    </row>
    <row r="2131" spans="2:25" x14ac:dyDescent="0.25">
      <c r="B2131" s="82"/>
      <c r="C2131" s="68"/>
      <c r="D2131" s="61"/>
      <c r="E2131" s="148"/>
      <c r="F2131" s="149"/>
      <c r="G2131" s="150"/>
      <c r="T2131" s="82">
        <v>2024</v>
      </c>
      <c r="U2131" s="68" t="s">
        <v>84</v>
      </c>
      <c r="V2131" s="74" t="s">
        <v>919</v>
      </c>
      <c r="W2131" s="38">
        <v>234</v>
      </c>
      <c r="X2131" s="38">
        <v>27</v>
      </c>
      <c r="Y2131" s="179">
        <v>11.538461538461499</v>
      </c>
    </row>
    <row r="2132" spans="2:25" x14ac:dyDescent="0.25">
      <c r="B2132" s="82"/>
      <c r="C2132" s="68"/>
      <c r="D2132" s="61"/>
      <c r="E2132" s="148"/>
      <c r="F2132" s="149"/>
      <c r="G2132" s="150"/>
      <c r="T2132" s="82">
        <v>2024</v>
      </c>
      <c r="U2132" s="68" t="s">
        <v>10</v>
      </c>
      <c r="V2132" s="74" t="s">
        <v>118</v>
      </c>
      <c r="W2132" s="38">
        <v>145</v>
      </c>
      <c r="X2132" s="38">
        <v>25</v>
      </c>
      <c r="Y2132" s="179">
        <v>17.241379310344801</v>
      </c>
    </row>
    <row r="2133" spans="2:25" x14ac:dyDescent="0.25">
      <c r="B2133" s="82"/>
      <c r="C2133" s="68"/>
      <c r="D2133" s="61"/>
      <c r="E2133" s="148"/>
      <c r="F2133" s="149"/>
      <c r="G2133" s="150"/>
      <c r="T2133" s="82">
        <v>2024</v>
      </c>
      <c r="U2133" s="68" t="s">
        <v>10</v>
      </c>
      <c r="V2133" s="74" t="s">
        <v>919</v>
      </c>
      <c r="W2133" s="38">
        <v>248</v>
      </c>
      <c r="X2133" s="38">
        <v>16</v>
      </c>
      <c r="Y2133" s="179">
        <v>6.4516129032258096</v>
      </c>
    </row>
    <row r="2134" spans="2:25" x14ac:dyDescent="0.25">
      <c r="B2134" s="82"/>
      <c r="C2134" s="68"/>
      <c r="D2134" s="61"/>
      <c r="E2134" s="148"/>
      <c r="F2134" s="149"/>
      <c r="G2134" s="150"/>
      <c r="T2134" s="82">
        <v>2024</v>
      </c>
      <c r="U2134" s="68" t="s">
        <v>85</v>
      </c>
      <c r="V2134" s="74" t="s">
        <v>118</v>
      </c>
      <c r="W2134" s="38">
        <v>87</v>
      </c>
      <c r="X2134" s="38">
        <v>30</v>
      </c>
      <c r="Y2134" s="179">
        <v>34.482758620689701</v>
      </c>
    </row>
    <row r="2135" spans="2:25" x14ac:dyDescent="0.25">
      <c r="B2135" s="82"/>
      <c r="C2135" s="68"/>
      <c r="D2135" s="61"/>
      <c r="E2135" s="148"/>
      <c r="F2135" s="149"/>
      <c r="G2135" s="150"/>
      <c r="T2135" s="82">
        <v>2024</v>
      </c>
      <c r="U2135" s="68" t="s">
        <v>85</v>
      </c>
      <c r="V2135" s="74" t="s">
        <v>919</v>
      </c>
      <c r="W2135" s="38">
        <v>112</v>
      </c>
      <c r="X2135" s="38">
        <v>13</v>
      </c>
      <c r="Y2135" s="179">
        <v>11.6071428571429</v>
      </c>
    </row>
    <row r="2136" spans="2:25" x14ac:dyDescent="0.25">
      <c r="B2136" s="82"/>
      <c r="C2136" s="68"/>
      <c r="D2136" s="61"/>
      <c r="E2136" s="148"/>
      <c r="F2136" s="149"/>
      <c r="G2136" s="150"/>
      <c r="T2136" s="82">
        <v>2024</v>
      </c>
      <c r="U2136" s="68" t="s">
        <v>11</v>
      </c>
      <c r="V2136" s="74" t="s">
        <v>118</v>
      </c>
      <c r="W2136" s="38">
        <v>159</v>
      </c>
      <c r="X2136" s="38">
        <v>31</v>
      </c>
      <c r="Y2136" s="179">
        <v>19.496855345912</v>
      </c>
    </row>
    <row r="2137" spans="2:25" x14ac:dyDescent="0.25">
      <c r="B2137" s="82"/>
      <c r="C2137" s="68"/>
      <c r="D2137" s="61"/>
      <c r="E2137" s="148"/>
      <c r="F2137" s="149"/>
      <c r="G2137" s="150"/>
      <c r="T2137" s="82">
        <v>2024</v>
      </c>
      <c r="U2137" s="68" t="s">
        <v>11</v>
      </c>
      <c r="V2137" s="74" t="s">
        <v>919</v>
      </c>
      <c r="W2137" s="38">
        <v>263</v>
      </c>
      <c r="X2137" s="38">
        <v>23</v>
      </c>
      <c r="Y2137" s="179">
        <v>8.7452471482889802</v>
      </c>
    </row>
    <row r="2138" spans="2:25" x14ac:dyDescent="0.25">
      <c r="B2138" s="82"/>
      <c r="C2138" s="68"/>
      <c r="D2138" s="61"/>
      <c r="E2138" s="148"/>
      <c r="F2138" s="149"/>
      <c r="G2138" s="150"/>
      <c r="T2138" s="82">
        <v>2024</v>
      </c>
      <c r="U2138" s="68" t="s">
        <v>12</v>
      </c>
      <c r="V2138" s="74" t="s">
        <v>118</v>
      </c>
      <c r="W2138" s="38">
        <v>111</v>
      </c>
      <c r="X2138" s="38">
        <v>24</v>
      </c>
      <c r="Y2138" s="179">
        <v>21.6216216216216</v>
      </c>
    </row>
    <row r="2139" spans="2:25" x14ac:dyDescent="0.25">
      <c r="B2139" s="82"/>
      <c r="C2139" s="68"/>
      <c r="D2139" s="61"/>
      <c r="E2139" s="148"/>
      <c r="F2139" s="149"/>
      <c r="G2139" s="150"/>
      <c r="T2139" s="82">
        <v>2024</v>
      </c>
      <c r="U2139" s="68" t="s">
        <v>12</v>
      </c>
      <c r="V2139" s="74" t="s">
        <v>919</v>
      </c>
      <c r="W2139" s="38">
        <v>170</v>
      </c>
      <c r="X2139" s="38">
        <v>22</v>
      </c>
      <c r="Y2139" s="179">
        <v>12.9411764705882</v>
      </c>
    </row>
    <row r="2140" spans="2:25" x14ac:dyDescent="0.25">
      <c r="B2140" s="82"/>
      <c r="C2140" s="68"/>
      <c r="D2140" s="61"/>
      <c r="E2140" s="148"/>
      <c r="F2140" s="149"/>
      <c r="G2140" s="150"/>
      <c r="T2140" s="82">
        <v>2024</v>
      </c>
      <c r="U2140" s="68" t="s">
        <v>56</v>
      </c>
      <c r="V2140" s="74" t="s">
        <v>118</v>
      </c>
      <c r="W2140" s="38">
        <v>110</v>
      </c>
      <c r="X2140" s="38">
        <v>18</v>
      </c>
      <c r="Y2140" s="179">
        <v>16.363636363636399</v>
      </c>
    </row>
    <row r="2141" spans="2:25" x14ac:dyDescent="0.25">
      <c r="B2141" s="82"/>
      <c r="C2141" s="68"/>
      <c r="D2141" s="61"/>
      <c r="E2141" s="148"/>
      <c r="F2141" s="149"/>
      <c r="G2141" s="150"/>
      <c r="T2141" s="82">
        <v>2024</v>
      </c>
      <c r="U2141" s="68" t="s">
        <v>56</v>
      </c>
      <c r="V2141" s="74" t="s">
        <v>919</v>
      </c>
      <c r="W2141" s="38">
        <v>110</v>
      </c>
      <c r="X2141" s="38">
        <v>11</v>
      </c>
      <c r="Y2141" s="179">
        <v>10</v>
      </c>
    </row>
    <row r="2142" spans="2:25" x14ac:dyDescent="0.25">
      <c r="B2142" s="82"/>
      <c r="C2142" s="68"/>
      <c r="D2142" s="61"/>
      <c r="E2142" s="148"/>
      <c r="F2142" s="149"/>
      <c r="G2142" s="150"/>
      <c r="T2142" s="82">
        <v>2024</v>
      </c>
      <c r="U2142" s="68" t="s">
        <v>13</v>
      </c>
      <c r="V2142" s="74" t="s">
        <v>118</v>
      </c>
      <c r="W2142" s="38">
        <v>45</v>
      </c>
      <c r="X2142" s="38">
        <v>6</v>
      </c>
      <c r="Y2142" s="179">
        <v>13.3333333333333</v>
      </c>
    </row>
    <row r="2143" spans="2:25" x14ac:dyDescent="0.25">
      <c r="B2143" s="82"/>
      <c r="C2143" s="68"/>
      <c r="D2143" s="61"/>
      <c r="E2143" s="148"/>
      <c r="F2143" s="149"/>
      <c r="G2143" s="150"/>
      <c r="T2143" s="82">
        <v>2024</v>
      </c>
      <c r="U2143" s="68" t="s">
        <v>13</v>
      </c>
      <c r="V2143" s="74" t="s">
        <v>919</v>
      </c>
      <c r="W2143" s="38">
        <v>86</v>
      </c>
      <c r="X2143" s="38">
        <v>11</v>
      </c>
      <c r="Y2143" s="179">
        <v>12.790697674418601</v>
      </c>
    </row>
    <row r="2144" spans="2:25" x14ac:dyDescent="0.25">
      <c r="B2144" s="82"/>
      <c r="C2144" s="68"/>
      <c r="D2144" s="61"/>
      <c r="E2144" s="148"/>
      <c r="F2144" s="149"/>
      <c r="G2144" s="150"/>
      <c r="T2144" s="82">
        <v>2024</v>
      </c>
      <c r="U2144" s="68" t="s">
        <v>14</v>
      </c>
      <c r="V2144" s="74" t="s">
        <v>118</v>
      </c>
      <c r="W2144" s="38">
        <v>99</v>
      </c>
      <c r="X2144" s="38">
        <v>19</v>
      </c>
      <c r="Y2144" s="179">
        <v>19.191919191919201</v>
      </c>
    </row>
    <row r="2145" spans="2:25" x14ac:dyDescent="0.25">
      <c r="B2145" s="82"/>
      <c r="C2145" s="68"/>
      <c r="D2145" s="61"/>
      <c r="E2145" s="148"/>
      <c r="F2145" s="149"/>
      <c r="G2145" s="150"/>
      <c r="T2145" s="82">
        <v>2024</v>
      </c>
      <c r="U2145" s="68" t="s">
        <v>14</v>
      </c>
      <c r="V2145" s="74" t="s">
        <v>919</v>
      </c>
      <c r="W2145" s="38">
        <v>192</v>
      </c>
      <c r="X2145" s="38">
        <v>15</v>
      </c>
      <c r="Y2145" s="179">
        <v>7.8125</v>
      </c>
    </row>
    <row r="2146" spans="2:25" x14ac:dyDescent="0.25">
      <c r="B2146" s="82"/>
      <c r="C2146" s="68"/>
      <c r="D2146" s="61"/>
      <c r="E2146" s="148"/>
      <c r="F2146" s="149"/>
      <c r="G2146" s="150"/>
      <c r="T2146" s="82">
        <v>2024</v>
      </c>
      <c r="U2146" s="68" t="s">
        <v>86</v>
      </c>
      <c r="V2146" s="74" t="s">
        <v>118</v>
      </c>
      <c r="W2146" s="38">
        <v>396</v>
      </c>
      <c r="X2146" s="38">
        <v>108</v>
      </c>
      <c r="Y2146" s="179">
        <v>27.272727272727298</v>
      </c>
    </row>
    <row r="2147" spans="2:25" x14ac:dyDescent="0.25">
      <c r="B2147" s="82"/>
      <c r="C2147" s="68"/>
      <c r="D2147" s="61"/>
      <c r="E2147" s="148"/>
      <c r="F2147" s="149"/>
      <c r="G2147" s="150"/>
      <c r="T2147" s="82">
        <v>2024</v>
      </c>
      <c r="U2147" s="68" t="s">
        <v>86</v>
      </c>
      <c r="V2147" s="74" t="s">
        <v>919</v>
      </c>
      <c r="W2147" s="38">
        <v>518</v>
      </c>
      <c r="X2147" s="38">
        <v>66</v>
      </c>
      <c r="Y2147" s="179">
        <v>12.741312741312701</v>
      </c>
    </row>
    <row r="2148" spans="2:25" x14ac:dyDescent="0.25">
      <c r="B2148" s="82"/>
      <c r="C2148" s="68"/>
      <c r="D2148" s="61"/>
      <c r="E2148" s="148"/>
      <c r="F2148" s="149"/>
      <c r="G2148" s="150"/>
      <c r="T2148" s="82">
        <v>2024</v>
      </c>
      <c r="U2148" s="68" t="s">
        <v>88</v>
      </c>
      <c r="V2148" s="74" t="s">
        <v>118</v>
      </c>
      <c r="W2148" s="38">
        <v>13</v>
      </c>
      <c r="X2148" s="38" t="s">
        <v>137</v>
      </c>
      <c r="Y2148" s="179" t="s">
        <v>137</v>
      </c>
    </row>
    <row r="2149" spans="2:25" x14ac:dyDescent="0.25">
      <c r="B2149" s="82"/>
      <c r="C2149" s="68"/>
      <c r="D2149" s="61"/>
      <c r="E2149" s="148"/>
      <c r="F2149" s="149"/>
      <c r="G2149" s="150"/>
      <c r="T2149" s="82">
        <v>2024</v>
      </c>
      <c r="U2149" s="68" t="s">
        <v>88</v>
      </c>
      <c r="V2149" s="74" t="s">
        <v>919</v>
      </c>
      <c r="W2149" s="38">
        <v>17</v>
      </c>
      <c r="X2149" s="38" t="s">
        <v>137</v>
      </c>
      <c r="Y2149" s="179" t="s">
        <v>137</v>
      </c>
    </row>
    <row r="2150" spans="2:25" x14ac:dyDescent="0.25">
      <c r="B2150" s="82"/>
      <c r="C2150" s="68"/>
      <c r="D2150" s="61"/>
      <c r="E2150" s="148"/>
      <c r="F2150" s="149"/>
      <c r="G2150" s="150"/>
      <c r="T2150" s="82">
        <v>2024</v>
      </c>
      <c r="U2150" s="68" t="s">
        <v>37</v>
      </c>
      <c r="V2150" s="74" t="s">
        <v>118</v>
      </c>
      <c r="W2150" s="38">
        <v>126</v>
      </c>
      <c r="X2150" s="38">
        <v>38</v>
      </c>
      <c r="Y2150" s="179">
        <v>30.158730158730201</v>
      </c>
    </row>
    <row r="2151" spans="2:25" x14ac:dyDescent="0.25">
      <c r="B2151" s="82"/>
      <c r="C2151" s="68"/>
      <c r="D2151" s="61"/>
      <c r="E2151" s="148"/>
      <c r="F2151" s="149"/>
      <c r="G2151" s="150"/>
      <c r="T2151" s="82">
        <v>2024</v>
      </c>
      <c r="U2151" s="68" t="s">
        <v>37</v>
      </c>
      <c r="V2151" s="74" t="s">
        <v>919</v>
      </c>
      <c r="W2151" s="38">
        <v>128</v>
      </c>
      <c r="X2151" s="38">
        <v>11</v>
      </c>
      <c r="Y2151" s="179">
        <v>8.59375</v>
      </c>
    </row>
    <row r="2152" spans="2:25" x14ac:dyDescent="0.25">
      <c r="B2152" s="82"/>
      <c r="C2152" s="68"/>
      <c r="D2152" s="61"/>
      <c r="E2152" s="148"/>
      <c r="F2152" s="149"/>
      <c r="G2152" s="150"/>
      <c r="T2152" s="82">
        <v>2024</v>
      </c>
      <c r="U2152" s="68" t="s">
        <v>66</v>
      </c>
      <c r="V2152" s="74" t="s">
        <v>118</v>
      </c>
      <c r="W2152" s="38">
        <v>109</v>
      </c>
      <c r="X2152" s="38">
        <v>19</v>
      </c>
      <c r="Y2152" s="179">
        <v>17.431192660550501</v>
      </c>
    </row>
    <row r="2153" spans="2:25" x14ac:dyDescent="0.25">
      <c r="B2153" s="82"/>
      <c r="C2153" s="68"/>
      <c r="D2153" s="61"/>
      <c r="E2153" s="148"/>
      <c r="F2153" s="149"/>
      <c r="G2153" s="150"/>
      <c r="T2153" s="82">
        <v>2024</v>
      </c>
      <c r="U2153" s="68" t="s">
        <v>66</v>
      </c>
      <c r="V2153" s="74" t="s">
        <v>919</v>
      </c>
      <c r="W2153" s="38">
        <v>139</v>
      </c>
      <c r="X2153" s="38">
        <v>5</v>
      </c>
      <c r="Y2153" s="179">
        <v>3.5971223021582701</v>
      </c>
    </row>
    <row r="2154" spans="2:25" x14ac:dyDescent="0.25">
      <c r="B2154" s="82"/>
      <c r="C2154" s="68"/>
      <c r="D2154" s="61"/>
      <c r="E2154" s="148"/>
      <c r="F2154" s="149"/>
      <c r="G2154" s="150"/>
      <c r="T2154" s="82">
        <v>2024</v>
      </c>
      <c r="U2154" s="68" t="s">
        <v>15</v>
      </c>
      <c r="V2154" s="74" t="s">
        <v>118</v>
      </c>
      <c r="W2154" s="38">
        <v>128</v>
      </c>
      <c r="X2154" s="38">
        <v>31</v>
      </c>
      <c r="Y2154" s="179">
        <v>24.21875</v>
      </c>
    </row>
    <row r="2155" spans="2:25" x14ac:dyDescent="0.25">
      <c r="B2155" s="82"/>
      <c r="C2155" s="68"/>
      <c r="D2155" s="61"/>
      <c r="E2155" s="148"/>
      <c r="F2155" s="149"/>
      <c r="G2155" s="150"/>
      <c r="T2155" s="82">
        <v>2024</v>
      </c>
      <c r="U2155" s="68" t="s">
        <v>15</v>
      </c>
      <c r="V2155" s="74" t="s">
        <v>919</v>
      </c>
      <c r="W2155" s="38">
        <v>241</v>
      </c>
      <c r="X2155" s="38">
        <v>29</v>
      </c>
      <c r="Y2155" s="179">
        <v>12.0331950207469</v>
      </c>
    </row>
    <row r="2156" spans="2:25" x14ac:dyDescent="0.25">
      <c r="B2156" s="82"/>
      <c r="C2156" s="68"/>
      <c r="D2156" s="61"/>
      <c r="E2156" s="148"/>
      <c r="F2156" s="149"/>
      <c r="G2156" s="150"/>
      <c r="T2156" s="82">
        <v>2024</v>
      </c>
      <c r="U2156" s="68" t="s">
        <v>89</v>
      </c>
      <c r="V2156" s="74" t="s">
        <v>118</v>
      </c>
      <c r="W2156" s="38">
        <v>157</v>
      </c>
      <c r="X2156" s="38">
        <v>32</v>
      </c>
      <c r="Y2156" s="179">
        <v>20.382165605095501</v>
      </c>
    </row>
    <row r="2157" spans="2:25" x14ac:dyDescent="0.25">
      <c r="B2157" s="82"/>
      <c r="C2157" s="68"/>
      <c r="D2157" s="61"/>
      <c r="E2157" s="148"/>
      <c r="F2157" s="149"/>
      <c r="G2157" s="150"/>
      <c r="T2157" s="82">
        <v>2024</v>
      </c>
      <c r="U2157" s="68" t="s">
        <v>89</v>
      </c>
      <c r="V2157" s="74" t="s">
        <v>919</v>
      </c>
      <c r="W2157" s="38">
        <v>320</v>
      </c>
      <c r="X2157" s="38">
        <v>28</v>
      </c>
      <c r="Y2157" s="179">
        <v>8.75</v>
      </c>
    </row>
    <row r="2158" spans="2:25" x14ac:dyDescent="0.25">
      <c r="B2158" s="82"/>
      <c r="C2158" s="68"/>
      <c r="D2158" s="61"/>
      <c r="E2158" s="148"/>
      <c r="F2158" s="149"/>
      <c r="G2158" s="150"/>
      <c r="T2158" s="82">
        <v>2024</v>
      </c>
      <c r="U2158" s="68" t="s">
        <v>16</v>
      </c>
      <c r="V2158" s="74" t="s">
        <v>118</v>
      </c>
      <c r="W2158" s="38">
        <v>416</v>
      </c>
      <c r="X2158" s="38">
        <v>95</v>
      </c>
      <c r="Y2158" s="179">
        <v>22.836538461538499</v>
      </c>
    </row>
    <row r="2159" spans="2:25" x14ac:dyDescent="0.25">
      <c r="B2159" s="82"/>
      <c r="C2159" s="68"/>
      <c r="D2159" s="61"/>
      <c r="E2159" s="148"/>
      <c r="F2159" s="149"/>
      <c r="G2159" s="150"/>
      <c r="T2159" s="82">
        <v>2024</v>
      </c>
      <c r="U2159" s="68" t="s">
        <v>16</v>
      </c>
      <c r="V2159" s="74" t="s">
        <v>919</v>
      </c>
      <c r="W2159" s="38">
        <v>437</v>
      </c>
      <c r="X2159" s="38">
        <v>47</v>
      </c>
      <c r="Y2159" s="179">
        <v>10.7551487414188</v>
      </c>
    </row>
    <row r="2160" spans="2:25" x14ac:dyDescent="0.25">
      <c r="B2160" s="82"/>
      <c r="C2160" s="68"/>
      <c r="D2160" s="61"/>
      <c r="E2160" s="148"/>
      <c r="F2160" s="149"/>
      <c r="G2160" s="150"/>
      <c r="T2160" s="82">
        <v>2024</v>
      </c>
      <c r="U2160" s="68" t="s">
        <v>57</v>
      </c>
      <c r="V2160" s="74" t="s">
        <v>118</v>
      </c>
      <c r="W2160" s="38">
        <v>181</v>
      </c>
      <c r="X2160" s="38">
        <v>27</v>
      </c>
      <c r="Y2160" s="179">
        <v>14.917127071823201</v>
      </c>
    </row>
    <row r="2161" spans="2:25" x14ac:dyDescent="0.25">
      <c r="B2161" s="82"/>
      <c r="C2161" s="68"/>
      <c r="D2161" s="61"/>
      <c r="E2161" s="148"/>
      <c r="F2161" s="149"/>
      <c r="G2161" s="150"/>
      <c r="T2161" s="82">
        <v>2024</v>
      </c>
      <c r="U2161" s="68" t="s">
        <v>57</v>
      </c>
      <c r="V2161" s="74" t="s">
        <v>919</v>
      </c>
      <c r="W2161" s="38">
        <v>223</v>
      </c>
      <c r="X2161" s="38">
        <v>21</v>
      </c>
      <c r="Y2161" s="179">
        <v>9.4170403587443996</v>
      </c>
    </row>
    <row r="2162" spans="2:25" x14ac:dyDescent="0.25">
      <c r="B2162" s="82"/>
      <c r="C2162" s="68"/>
      <c r="D2162" s="61"/>
      <c r="E2162" s="148"/>
      <c r="F2162" s="149"/>
      <c r="G2162" s="150"/>
      <c r="T2162" s="82">
        <v>2024</v>
      </c>
      <c r="U2162" s="68" t="s">
        <v>17</v>
      </c>
      <c r="V2162" s="74" t="s">
        <v>118</v>
      </c>
      <c r="W2162" s="38">
        <v>156</v>
      </c>
      <c r="X2162" s="38">
        <v>48</v>
      </c>
      <c r="Y2162" s="179">
        <v>30.769230769230798</v>
      </c>
    </row>
    <row r="2163" spans="2:25" x14ac:dyDescent="0.25">
      <c r="B2163" s="82"/>
      <c r="C2163" s="68"/>
      <c r="D2163" s="61"/>
      <c r="E2163" s="148"/>
      <c r="F2163" s="149"/>
      <c r="G2163" s="150"/>
      <c r="T2163" s="82">
        <v>2024</v>
      </c>
      <c r="U2163" s="68" t="s">
        <v>17</v>
      </c>
      <c r="V2163" s="74" t="s">
        <v>919</v>
      </c>
      <c r="W2163" s="38">
        <v>238</v>
      </c>
      <c r="X2163" s="38">
        <v>28</v>
      </c>
      <c r="Y2163" s="179">
        <v>11.764705882352899</v>
      </c>
    </row>
    <row r="2164" spans="2:25" x14ac:dyDescent="0.25">
      <c r="B2164" s="82"/>
      <c r="C2164" s="68"/>
      <c r="D2164" s="61"/>
      <c r="E2164" s="148"/>
      <c r="F2164" s="149"/>
      <c r="G2164" s="150"/>
      <c r="T2164" s="82">
        <v>2024</v>
      </c>
      <c r="U2164" s="68" t="s">
        <v>18</v>
      </c>
      <c r="V2164" s="74" t="s">
        <v>118</v>
      </c>
      <c r="W2164" s="38">
        <v>97</v>
      </c>
      <c r="X2164" s="38">
        <v>17</v>
      </c>
      <c r="Y2164" s="179">
        <v>17.525773195876301</v>
      </c>
    </row>
    <row r="2165" spans="2:25" x14ac:dyDescent="0.25">
      <c r="B2165" s="82"/>
      <c r="C2165" s="68"/>
      <c r="D2165" s="61"/>
      <c r="E2165" s="148"/>
      <c r="F2165" s="149"/>
      <c r="G2165" s="150"/>
      <c r="T2165" s="82">
        <v>2024</v>
      </c>
      <c r="U2165" s="68" t="s">
        <v>18</v>
      </c>
      <c r="V2165" s="74" t="s">
        <v>919</v>
      </c>
      <c r="W2165" s="38">
        <v>228</v>
      </c>
      <c r="X2165" s="38">
        <v>31</v>
      </c>
      <c r="Y2165" s="179">
        <v>13.596491228070199</v>
      </c>
    </row>
    <row r="2166" spans="2:25" x14ac:dyDescent="0.25">
      <c r="B2166" s="82"/>
      <c r="C2166" s="68"/>
      <c r="D2166" s="61"/>
      <c r="E2166" s="148"/>
      <c r="F2166" s="149"/>
      <c r="G2166" s="150"/>
      <c r="T2166" s="82">
        <v>2024</v>
      </c>
      <c r="U2166" s="68" t="s">
        <v>87</v>
      </c>
      <c r="V2166" s="74" t="s">
        <v>118</v>
      </c>
      <c r="W2166" s="38">
        <v>166</v>
      </c>
      <c r="X2166" s="38">
        <v>34</v>
      </c>
      <c r="Y2166" s="179">
        <v>20.481927710843401</v>
      </c>
    </row>
    <row r="2167" spans="2:25" x14ac:dyDescent="0.25">
      <c r="B2167" s="82"/>
      <c r="C2167" s="68"/>
      <c r="D2167" s="61"/>
      <c r="E2167" s="148"/>
      <c r="F2167" s="149"/>
      <c r="G2167" s="150"/>
      <c r="T2167" s="82">
        <v>2024</v>
      </c>
      <c r="U2167" s="68" t="s">
        <v>87</v>
      </c>
      <c r="V2167" s="74" t="s">
        <v>919</v>
      </c>
      <c r="W2167" s="38">
        <v>269</v>
      </c>
      <c r="X2167" s="38">
        <v>21</v>
      </c>
      <c r="Y2167" s="179">
        <v>7.8066914498141298</v>
      </c>
    </row>
    <row r="2168" spans="2:25" x14ac:dyDescent="0.25">
      <c r="B2168" s="82"/>
      <c r="C2168" s="68"/>
      <c r="D2168" s="61"/>
      <c r="E2168" s="148"/>
      <c r="F2168" s="149"/>
      <c r="G2168" s="150"/>
      <c r="T2168" s="82">
        <v>2024</v>
      </c>
      <c r="U2168" s="68" t="s">
        <v>19</v>
      </c>
      <c r="V2168" s="74" t="s">
        <v>118</v>
      </c>
      <c r="W2168" s="38">
        <v>298</v>
      </c>
      <c r="X2168" s="38">
        <v>56</v>
      </c>
      <c r="Y2168" s="179">
        <v>18.7919463087248</v>
      </c>
    </row>
    <row r="2169" spans="2:25" x14ac:dyDescent="0.25">
      <c r="B2169" s="82"/>
      <c r="C2169" s="68"/>
      <c r="D2169" s="61"/>
      <c r="E2169" s="148"/>
      <c r="F2169" s="149"/>
      <c r="G2169" s="150"/>
      <c r="T2169" s="82">
        <v>2024</v>
      </c>
      <c r="U2169" s="68" t="s">
        <v>19</v>
      </c>
      <c r="V2169" s="74" t="s">
        <v>919</v>
      </c>
      <c r="W2169" s="38">
        <v>319</v>
      </c>
      <c r="X2169" s="38">
        <v>38</v>
      </c>
      <c r="Y2169" s="179">
        <v>11.912225705329201</v>
      </c>
    </row>
    <row r="2170" spans="2:25" x14ac:dyDescent="0.25">
      <c r="B2170" s="82"/>
      <c r="C2170" s="68"/>
      <c r="D2170" s="61"/>
      <c r="E2170" s="148"/>
      <c r="F2170" s="149"/>
      <c r="G2170" s="150"/>
      <c r="T2170" s="82">
        <v>2024</v>
      </c>
      <c r="U2170" s="68" t="s">
        <v>20</v>
      </c>
      <c r="V2170" s="74" t="s">
        <v>118</v>
      </c>
      <c r="W2170" s="38">
        <v>201</v>
      </c>
      <c r="X2170" s="38">
        <v>34</v>
      </c>
      <c r="Y2170" s="179">
        <v>16.915422885572099</v>
      </c>
    </row>
    <row r="2171" spans="2:25" x14ac:dyDescent="0.25">
      <c r="B2171" s="82"/>
      <c r="C2171" s="68"/>
      <c r="D2171" s="61"/>
      <c r="E2171" s="148"/>
      <c r="F2171" s="149"/>
      <c r="G2171" s="150"/>
      <c r="T2171" s="82">
        <v>2024</v>
      </c>
      <c r="U2171" s="68" t="s">
        <v>20</v>
      </c>
      <c r="V2171" s="74" t="s">
        <v>919</v>
      </c>
      <c r="W2171" s="38">
        <v>236</v>
      </c>
      <c r="X2171" s="38">
        <v>24</v>
      </c>
      <c r="Y2171" s="179">
        <v>10.1694915254237</v>
      </c>
    </row>
    <row r="2172" spans="2:25" x14ac:dyDescent="0.25">
      <c r="B2172" s="82"/>
      <c r="C2172" s="68"/>
      <c r="D2172" s="61"/>
      <c r="E2172" s="148"/>
      <c r="F2172" s="149"/>
      <c r="G2172" s="150"/>
      <c r="T2172" s="82">
        <v>2024</v>
      </c>
      <c r="U2172" s="68" t="s">
        <v>21</v>
      </c>
      <c r="V2172" s="74" t="s">
        <v>118</v>
      </c>
      <c r="W2172" s="38">
        <v>79</v>
      </c>
      <c r="X2172" s="38">
        <v>19</v>
      </c>
      <c r="Y2172" s="179">
        <v>24.050632911392398</v>
      </c>
    </row>
    <row r="2173" spans="2:25" x14ac:dyDescent="0.25">
      <c r="B2173" s="82"/>
      <c r="C2173" s="68"/>
      <c r="D2173" s="61"/>
      <c r="E2173" s="148"/>
      <c r="F2173" s="149"/>
      <c r="G2173" s="150"/>
      <c r="T2173" s="82">
        <v>2024</v>
      </c>
      <c r="U2173" s="68" t="s">
        <v>21</v>
      </c>
      <c r="V2173" s="74" t="s">
        <v>919</v>
      </c>
      <c r="W2173" s="38">
        <v>116</v>
      </c>
      <c r="X2173" s="38">
        <v>12</v>
      </c>
      <c r="Y2173" s="179">
        <v>10.3448275862069</v>
      </c>
    </row>
    <row r="2174" spans="2:25" x14ac:dyDescent="0.25">
      <c r="B2174" s="82"/>
      <c r="C2174" s="68"/>
      <c r="D2174" s="61"/>
      <c r="E2174" s="148"/>
      <c r="F2174" s="149"/>
      <c r="G2174" s="150"/>
      <c r="T2174" s="82">
        <v>2024</v>
      </c>
      <c r="U2174" s="68" t="s">
        <v>67</v>
      </c>
      <c r="V2174" s="74" t="s">
        <v>118</v>
      </c>
      <c r="W2174" s="38">
        <v>150</v>
      </c>
      <c r="X2174" s="38">
        <v>19</v>
      </c>
      <c r="Y2174" s="179">
        <v>12.6666666666667</v>
      </c>
    </row>
    <row r="2175" spans="2:25" x14ac:dyDescent="0.25">
      <c r="B2175" s="82"/>
      <c r="C2175" s="68"/>
      <c r="D2175" s="61"/>
      <c r="E2175" s="148"/>
      <c r="F2175" s="149"/>
      <c r="G2175" s="150"/>
      <c r="T2175" s="82">
        <v>2024</v>
      </c>
      <c r="U2175" s="68" t="s">
        <v>67</v>
      </c>
      <c r="V2175" s="74" t="s">
        <v>919</v>
      </c>
      <c r="W2175" s="38">
        <v>223</v>
      </c>
      <c r="X2175" s="38">
        <v>16</v>
      </c>
      <c r="Y2175" s="179">
        <v>7.1748878923766801</v>
      </c>
    </row>
    <row r="2176" spans="2:25" x14ac:dyDescent="0.25">
      <c r="B2176" s="82"/>
      <c r="C2176" s="68"/>
      <c r="D2176" s="61"/>
      <c r="E2176" s="148"/>
      <c r="F2176" s="149"/>
      <c r="G2176" s="150"/>
      <c r="T2176" s="82">
        <v>2024</v>
      </c>
      <c r="U2176" s="68" t="s">
        <v>22</v>
      </c>
      <c r="V2176" s="74" t="s">
        <v>118</v>
      </c>
      <c r="W2176" s="38">
        <v>136</v>
      </c>
      <c r="X2176" s="38">
        <v>34</v>
      </c>
      <c r="Y2176" s="179">
        <v>25</v>
      </c>
    </row>
    <row r="2177" spans="2:25" x14ac:dyDescent="0.25">
      <c r="B2177" s="82"/>
      <c r="C2177" s="68"/>
      <c r="D2177" s="61"/>
      <c r="E2177" s="148"/>
      <c r="F2177" s="149"/>
      <c r="G2177" s="150"/>
      <c r="T2177" s="82">
        <v>2024</v>
      </c>
      <c r="U2177" s="68" t="s">
        <v>22</v>
      </c>
      <c r="V2177" s="74" t="s">
        <v>919</v>
      </c>
      <c r="W2177" s="38">
        <v>259</v>
      </c>
      <c r="X2177" s="38">
        <v>20</v>
      </c>
      <c r="Y2177" s="179">
        <v>7.7220077220077199</v>
      </c>
    </row>
    <row r="2178" spans="2:25" x14ac:dyDescent="0.25">
      <c r="B2178" s="82"/>
      <c r="C2178" s="68"/>
      <c r="D2178" s="61"/>
      <c r="E2178" s="148"/>
      <c r="F2178" s="149"/>
      <c r="G2178" s="150"/>
      <c r="T2178" s="82">
        <v>2024</v>
      </c>
      <c r="U2178" s="68" t="s">
        <v>68</v>
      </c>
      <c r="V2178" s="74" t="s">
        <v>118</v>
      </c>
      <c r="W2178" s="38">
        <v>179</v>
      </c>
      <c r="X2178" s="38">
        <v>32</v>
      </c>
      <c r="Y2178" s="179">
        <v>17.877094972066999</v>
      </c>
    </row>
    <row r="2179" spans="2:25" x14ac:dyDescent="0.25">
      <c r="B2179" s="82"/>
      <c r="C2179" s="68"/>
      <c r="D2179" s="61"/>
      <c r="E2179" s="148"/>
      <c r="F2179" s="149"/>
      <c r="G2179" s="150"/>
      <c r="T2179" s="82">
        <v>2024</v>
      </c>
      <c r="U2179" s="68" t="s">
        <v>68</v>
      </c>
      <c r="V2179" s="74" t="s">
        <v>919</v>
      </c>
      <c r="W2179" s="38">
        <v>255</v>
      </c>
      <c r="X2179" s="38">
        <v>20</v>
      </c>
      <c r="Y2179" s="179">
        <v>7.8431372549019596</v>
      </c>
    </row>
    <row r="2180" spans="2:25" x14ac:dyDescent="0.25">
      <c r="B2180" s="82"/>
      <c r="C2180" s="68"/>
      <c r="D2180" s="61"/>
      <c r="E2180" s="148"/>
      <c r="F2180" s="149"/>
      <c r="G2180" s="150"/>
      <c r="T2180" s="82">
        <v>2024</v>
      </c>
      <c r="U2180" s="68" t="s">
        <v>90</v>
      </c>
      <c r="V2180" s="74" t="s">
        <v>118</v>
      </c>
      <c r="W2180" s="38">
        <v>193</v>
      </c>
      <c r="X2180" s="38">
        <v>47</v>
      </c>
      <c r="Y2180" s="179">
        <v>24.3523316062176</v>
      </c>
    </row>
    <row r="2181" spans="2:25" x14ac:dyDescent="0.25">
      <c r="B2181" s="82"/>
      <c r="C2181" s="68"/>
      <c r="D2181" s="61"/>
      <c r="E2181" s="148"/>
      <c r="F2181" s="149"/>
      <c r="G2181" s="150"/>
      <c r="T2181" s="82">
        <v>2024</v>
      </c>
      <c r="U2181" s="68" t="s">
        <v>90</v>
      </c>
      <c r="V2181" s="74" t="s">
        <v>919</v>
      </c>
      <c r="W2181" s="38">
        <v>413</v>
      </c>
      <c r="X2181" s="38">
        <v>64</v>
      </c>
      <c r="Y2181" s="179">
        <v>15.496368038740901</v>
      </c>
    </row>
    <row r="2182" spans="2:25" x14ac:dyDescent="0.25">
      <c r="B2182" s="82"/>
      <c r="C2182" s="68"/>
      <c r="D2182" s="61"/>
      <c r="E2182" s="148"/>
      <c r="F2182" s="149"/>
      <c r="G2182" s="150"/>
      <c r="T2182" s="82">
        <v>2024</v>
      </c>
      <c r="U2182" s="68" t="s">
        <v>23</v>
      </c>
      <c r="V2182" s="74" t="s">
        <v>118</v>
      </c>
      <c r="W2182" s="38">
        <v>87</v>
      </c>
      <c r="X2182" s="38">
        <v>24</v>
      </c>
      <c r="Y2182" s="179">
        <v>27.586206896551701</v>
      </c>
    </row>
    <row r="2183" spans="2:25" x14ac:dyDescent="0.25">
      <c r="B2183" s="82"/>
      <c r="C2183" s="68"/>
      <c r="D2183" s="61"/>
      <c r="E2183" s="148"/>
      <c r="F2183" s="149"/>
      <c r="G2183" s="150"/>
      <c r="T2183" s="82">
        <v>2024</v>
      </c>
      <c r="U2183" s="68" t="s">
        <v>23</v>
      </c>
      <c r="V2183" s="74" t="s">
        <v>919</v>
      </c>
      <c r="W2183" s="38">
        <v>207</v>
      </c>
      <c r="X2183" s="38">
        <v>26</v>
      </c>
      <c r="Y2183" s="179">
        <v>12.56038647343</v>
      </c>
    </row>
    <row r="2184" spans="2:25" x14ac:dyDescent="0.25">
      <c r="B2184" s="82"/>
      <c r="C2184" s="68"/>
      <c r="D2184" s="61"/>
      <c r="E2184" s="148"/>
      <c r="F2184" s="149"/>
      <c r="G2184" s="150"/>
      <c r="T2184" s="82">
        <v>2024</v>
      </c>
      <c r="U2184" s="68" t="s">
        <v>38</v>
      </c>
      <c r="V2184" s="74" t="s">
        <v>118</v>
      </c>
      <c r="W2184" s="38">
        <v>87</v>
      </c>
      <c r="X2184" s="38">
        <v>21</v>
      </c>
      <c r="Y2184" s="179">
        <v>24.137931034482801</v>
      </c>
    </row>
    <row r="2185" spans="2:25" x14ac:dyDescent="0.25">
      <c r="B2185" s="82"/>
      <c r="C2185" s="68"/>
      <c r="D2185" s="61"/>
      <c r="E2185" s="148"/>
      <c r="F2185" s="149"/>
      <c r="G2185" s="150"/>
      <c r="T2185" s="82">
        <v>2024</v>
      </c>
      <c r="U2185" s="68" t="s">
        <v>38</v>
      </c>
      <c r="V2185" s="74" t="s">
        <v>919</v>
      </c>
      <c r="W2185" s="38">
        <v>168</v>
      </c>
      <c r="X2185" s="38">
        <v>18</v>
      </c>
      <c r="Y2185" s="179">
        <v>10.714285714285699</v>
      </c>
    </row>
    <row r="2186" spans="2:25" x14ac:dyDescent="0.25">
      <c r="B2186" s="82"/>
      <c r="C2186" s="68"/>
      <c r="D2186" s="61"/>
      <c r="E2186" s="148"/>
      <c r="F2186" s="149"/>
      <c r="G2186" s="150"/>
      <c r="T2186" s="82">
        <v>2024</v>
      </c>
      <c r="U2186" s="68" t="s">
        <v>24</v>
      </c>
      <c r="V2186" s="74" t="s">
        <v>118</v>
      </c>
      <c r="W2186" s="38">
        <v>198</v>
      </c>
      <c r="X2186" s="38">
        <v>51</v>
      </c>
      <c r="Y2186" s="179">
        <v>25.7575757575758</v>
      </c>
    </row>
    <row r="2187" spans="2:25" x14ac:dyDescent="0.25">
      <c r="B2187" s="82"/>
      <c r="C2187" s="68"/>
      <c r="D2187" s="61"/>
      <c r="E2187" s="148"/>
      <c r="F2187" s="149"/>
      <c r="G2187" s="150"/>
      <c r="T2187" s="82">
        <v>2024</v>
      </c>
      <c r="U2187" s="68" t="s">
        <v>24</v>
      </c>
      <c r="V2187" s="74" t="s">
        <v>919</v>
      </c>
      <c r="W2187" s="38">
        <v>433</v>
      </c>
      <c r="X2187" s="38">
        <v>40</v>
      </c>
      <c r="Y2187" s="179">
        <v>9.2378752886836004</v>
      </c>
    </row>
    <row r="2188" spans="2:25" x14ac:dyDescent="0.25">
      <c r="B2188" s="82"/>
      <c r="C2188" s="68"/>
      <c r="D2188" s="61"/>
      <c r="E2188" s="148"/>
      <c r="F2188" s="149"/>
      <c r="G2188" s="150"/>
      <c r="T2188" s="82">
        <v>2024</v>
      </c>
      <c r="U2188" s="68" t="s">
        <v>25</v>
      </c>
      <c r="V2188" s="74" t="s">
        <v>118</v>
      </c>
      <c r="W2188" s="38">
        <v>124</v>
      </c>
      <c r="X2188" s="38">
        <v>26</v>
      </c>
      <c r="Y2188" s="179">
        <v>20.9677419354839</v>
      </c>
    </row>
    <row r="2189" spans="2:25" x14ac:dyDescent="0.25">
      <c r="B2189" s="82"/>
      <c r="C2189" s="68"/>
      <c r="D2189" s="61"/>
      <c r="E2189" s="148"/>
      <c r="F2189" s="149"/>
      <c r="G2189" s="150"/>
      <c r="T2189" s="82">
        <v>2024</v>
      </c>
      <c r="U2189" s="68" t="s">
        <v>25</v>
      </c>
      <c r="V2189" s="74" t="s">
        <v>919</v>
      </c>
      <c r="W2189" s="38">
        <v>145</v>
      </c>
      <c r="X2189" s="38">
        <v>16</v>
      </c>
      <c r="Y2189" s="179">
        <v>11.034482758620699</v>
      </c>
    </row>
    <row r="2190" spans="2:25" x14ac:dyDescent="0.25">
      <c r="B2190" s="82"/>
      <c r="C2190" s="68"/>
      <c r="D2190" s="61"/>
      <c r="E2190" s="148"/>
      <c r="F2190" s="149"/>
      <c r="G2190" s="150"/>
      <c r="T2190" s="82">
        <v>2024</v>
      </c>
      <c r="U2190" s="68" t="s">
        <v>39</v>
      </c>
      <c r="V2190" s="74" t="s">
        <v>118</v>
      </c>
      <c r="W2190" s="38">
        <v>225</v>
      </c>
      <c r="X2190" s="38">
        <v>61</v>
      </c>
      <c r="Y2190" s="179">
        <v>27.1111111111111</v>
      </c>
    </row>
    <row r="2191" spans="2:25" x14ac:dyDescent="0.25">
      <c r="B2191" s="82"/>
      <c r="C2191" s="68"/>
      <c r="D2191" s="61"/>
      <c r="E2191" s="148"/>
      <c r="F2191" s="149"/>
      <c r="G2191" s="150"/>
      <c r="T2191" s="82">
        <v>2024</v>
      </c>
      <c r="U2191" s="68" t="s">
        <v>39</v>
      </c>
      <c r="V2191" s="74" t="s">
        <v>919</v>
      </c>
      <c r="W2191" s="38">
        <v>303</v>
      </c>
      <c r="X2191" s="38">
        <v>40</v>
      </c>
      <c r="Y2191" s="179">
        <v>13.201320132013199</v>
      </c>
    </row>
    <row r="2192" spans="2:25" x14ac:dyDescent="0.25">
      <c r="B2192" s="82"/>
      <c r="C2192" s="68"/>
      <c r="D2192" s="61"/>
      <c r="E2192" s="148"/>
      <c r="F2192" s="149"/>
      <c r="G2192" s="150"/>
      <c r="T2192" s="82">
        <v>2024</v>
      </c>
      <c r="U2192" s="68" t="s">
        <v>26</v>
      </c>
      <c r="V2192" s="74" t="s">
        <v>118</v>
      </c>
      <c r="W2192" s="38">
        <v>181</v>
      </c>
      <c r="X2192" s="38">
        <v>40</v>
      </c>
      <c r="Y2192" s="179">
        <v>22.099447513812201</v>
      </c>
    </row>
    <row r="2193" spans="2:25" x14ac:dyDescent="0.25">
      <c r="B2193" s="82"/>
      <c r="C2193" s="68"/>
      <c r="D2193" s="61"/>
      <c r="E2193" s="148"/>
      <c r="F2193" s="149"/>
      <c r="G2193" s="150"/>
      <c r="T2193" s="82">
        <v>2024</v>
      </c>
      <c r="U2193" s="68" t="s">
        <v>26</v>
      </c>
      <c r="V2193" s="74" t="s">
        <v>919</v>
      </c>
      <c r="W2193" s="38">
        <v>236</v>
      </c>
      <c r="X2193" s="38">
        <v>22</v>
      </c>
      <c r="Y2193" s="179">
        <v>9.3220338983050901</v>
      </c>
    </row>
    <row r="2194" spans="2:25" x14ac:dyDescent="0.25">
      <c r="B2194" s="82"/>
      <c r="C2194" s="68"/>
      <c r="D2194" s="61"/>
      <c r="E2194" s="148"/>
      <c r="F2194" s="149"/>
      <c r="G2194" s="150"/>
      <c r="T2194" s="82">
        <v>2024</v>
      </c>
      <c r="U2194" s="68" t="s">
        <v>58</v>
      </c>
      <c r="V2194" s="74" t="s">
        <v>118</v>
      </c>
      <c r="W2194" s="38">
        <v>164</v>
      </c>
      <c r="X2194" s="38">
        <v>17</v>
      </c>
      <c r="Y2194" s="179">
        <v>10.365853658536601</v>
      </c>
    </row>
    <row r="2195" spans="2:25" x14ac:dyDescent="0.25">
      <c r="B2195" s="82"/>
      <c r="C2195" s="68"/>
      <c r="D2195" s="61"/>
      <c r="E2195" s="148"/>
      <c r="F2195" s="149"/>
      <c r="G2195" s="150"/>
      <c r="T2195" s="82">
        <v>2024</v>
      </c>
      <c r="U2195" s="68" t="s">
        <v>58</v>
      </c>
      <c r="V2195" s="74" t="s">
        <v>919</v>
      </c>
      <c r="W2195" s="38">
        <v>245</v>
      </c>
      <c r="X2195" s="38">
        <v>30</v>
      </c>
      <c r="Y2195" s="179">
        <v>12.244897959183699</v>
      </c>
    </row>
    <row r="2196" spans="2:25" x14ac:dyDescent="0.25">
      <c r="B2196" s="82"/>
      <c r="C2196" s="68"/>
      <c r="D2196" s="61"/>
      <c r="E2196" s="148"/>
      <c r="F2196" s="149"/>
      <c r="G2196" s="150"/>
      <c r="T2196" s="82">
        <v>2024</v>
      </c>
      <c r="U2196" s="68" t="s">
        <v>69</v>
      </c>
      <c r="V2196" s="74" t="s">
        <v>118</v>
      </c>
      <c r="W2196" s="38">
        <v>168</v>
      </c>
      <c r="X2196" s="38">
        <v>33</v>
      </c>
      <c r="Y2196" s="179">
        <v>19.6428571428571</v>
      </c>
    </row>
    <row r="2197" spans="2:25" x14ac:dyDescent="0.25">
      <c r="B2197" s="82"/>
      <c r="C2197" s="68"/>
      <c r="D2197" s="61"/>
      <c r="E2197" s="148"/>
      <c r="F2197" s="149"/>
      <c r="G2197" s="150"/>
      <c r="T2197" s="82">
        <v>2024</v>
      </c>
      <c r="U2197" s="68" t="s">
        <v>69</v>
      </c>
      <c r="V2197" s="74" t="s">
        <v>919</v>
      </c>
      <c r="W2197" s="38">
        <v>250</v>
      </c>
      <c r="X2197" s="38">
        <v>29</v>
      </c>
      <c r="Y2197" s="179">
        <v>11.6</v>
      </c>
    </row>
    <row r="2198" spans="2:25" x14ac:dyDescent="0.25">
      <c r="B2198" s="82"/>
      <c r="C2198" s="68"/>
      <c r="D2198" s="61"/>
      <c r="E2198" s="148"/>
      <c r="F2198" s="149"/>
      <c r="G2198" s="150"/>
      <c r="T2198" s="82">
        <v>2024</v>
      </c>
      <c r="U2198" s="68" t="s">
        <v>40</v>
      </c>
      <c r="V2198" s="74" t="s">
        <v>118</v>
      </c>
      <c r="W2198" s="38">
        <v>170</v>
      </c>
      <c r="X2198" s="38">
        <v>40</v>
      </c>
      <c r="Y2198" s="179">
        <v>23.529411764705898</v>
      </c>
    </row>
    <row r="2199" spans="2:25" x14ac:dyDescent="0.25">
      <c r="B2199" s="82"/>
      <c r="C2199" s="68"/>
      <c r="D2199" s="61"/>
      <c r="E2199" s="148"/>
      <c r="F2199" s="149"/>
      <c r="G2199" s="150"/>
      <c r="T2199" s="82">
        <v>2024</v>
      </c>
      <c r="U2199" s="68" t="s">
        <v>40</v>
      </c>
      <c r="V2199" s="74" t="s">
        <v>919</v>
      </c>
      <c r="W2199" s="38">
        <v>223</v>
      </c>
      <c r="X2199" s="38">
        <v>33</v>
      </c>
      <c r="Y2199" s="179">
        <v>14.7982062780269</v>
      </c>
    </row>
    <row r="2200" spans="2:25" x14ac:dyDescent="0.25">
      <c r="B2200" s="82"/>
      <c r="C2200" s="68"/>
      <c r="D2200" s="61"/>
      <c r="E2200" s="148"/>
      <c r="F2200" s="149"/>
      <c r="G2200" s="150"/>
      <c r="T2200" s="82">
        <v>2024</v>
      </c>
      <c r="U2200" s="68" t="s">
        <v>41</v>
      </c>
      <c r="V2200" s="74" t="s">
        <v>118</v>
      </c>
      <c r="W2200" s="38">
        <v>229</v>
      </c>
      <c r="X2200" s="38">
        <v>27</v>
      </c>
      <c r="Y2200" s="179">
        <v>11.790393013100401</v>
      </c>
    </row>
    <row r="2201" spans="2:25" x14ac:dyDescent="0.25">
      <c r="B2201" s="82"/>
      <c r="C2201" s="68"/>
      <c r="D2201" s="61"/>
      <c r="E2201" s="148"/>
      <c r="F2201" s="149"/>
      <c r="G2201" s="150"/>
      <c r="T2201" s="82">
        <v>2024</v>
      </c>
      <c r="U2201" s="68" t="s">
        <v>41</v>
      </c>
      <c r="V2201" s="74" t="s">
        <v>919</v>
      </c>
      <c r="W2201" s="38">
        <v>351</v>
      </c>
      <c r="X2201" s="38">
        <v>33</v>
      </c>
      <c r="Y2201" s="179">
        <v>9.4017094017094003</v>
      </c>
    </row>
    <row r="2202" spans="2:25" x14ac:dyDescent="0.25">
      <c r="B2202" s="82"/>
      <c r="C2202" s="68"/>
      <c r="D2202" s="61"/>
      <c r="E2202" s="148"/>
      <c r="F2202" s="149"/>
      <c r="G2202" s="150"/>
      <c r="T2202" s="82">
        <v>2024</v>
      </c>
      <c r="U2202" s="68" t="s">
        <v>27</v>
      </c>
      <c r="V2202" s="74" t="s">
        <v>118</v>
      </c>
      <c r="W2202" s="38">
        <v>143</v>
      </c>
      <c r="X2202" s="38">
        <v>29</v>
      </c>
      <c r="Y2202" s="179">
        <v>20.279720279720301</v>
      </c>
    </row>
    <row r="2203" spans="2:25" x14ac:dyDescent="0.25">
      <c r="B2203" s="82"/>
      <c r="C2203" s="68"/>
      <c r="D2203" s="61"/>
      <c r="E2203" s="148"/>
      <c r="F2203" s="149"/>
      <c r="G2203" s="150"/>
      <c r="T2203" s="82">
        <v>2024</v>
      </c>
      <c r="U2203" s="68" t="s">
        <v>27</v>
      </c>
      <c r="V2203" s="74" t="s">
        <v>919</v>
      </c>
      <c r="W2203" s="38">
        <v>248</v>
      </c>
      <c r="X2203" s="38">
        <v>24</v>
      </c>
      <c r="Y2203" s="179">
        <v>9.67741935483871</v>
      </c>
    </row>
    <row r="2204" spans="2:25" x14ac:dyDescent="0.25">
      <c r="B2204" s="82"/>
      <c r="C2204" s="68"/>
      <c r="D2204" s="61"/>
      <c r="E2204" s="148"/>
      <c r="F2204" s="149"/>
      <c r="G2204" s="150"/>
      <c r="T2204" s="82">
        <v>2024</v>
      </c>
      <c r="U2204" s="68" t="s">
        <v>28</v>
      </c>
      <c r="V2204" s="74" t="s">
        <v>118</v>
      </c>
      <c r="W2204" s="38">
        <v>125</v>
      </c>
      <c r="X2204" s="38">
        <v>29</v>
      </c>
      <c r="Y2204" s="179">
        <v>23.2</v>
      </c>
    </row>
    <row r="2205" spans="2:25" x14ac:dyDescent="0.25">
      <c r="B2205" s="82"/>
      <c r="C2205" s="68"/>
      <c r="D2205" s="61"/>
      <c r="E2205" s="148"/>
      <c r="F2205" s="149"/>
      <c r="G2205" s="150"/>
      <c r="T2205" s="82">
        <v>2024</v>
      </c>
      <c r="U2205" s="68" t="s">
        <v>28</v>
      </c>
      <c r="V2205" s="74" t="s">
        <v>919</v>
      </c>
      <c r="W2205" s="38">
        <v>249</v>
      </c>
      <c r="X2205" s="38">
        <v>24</v>
      </c>
      <c r="Y2205" s="179">
        <v>9.6385542168674707</v>
      </c>
    </row>
    <row r="2206" spans="2:25" x14ac:dyDescent="0.25">
      <c r="B2206" s="82"/>
      <c r="C2206" s="68"/>
      <c r="D2206" s="61"/>
      <c r="E2206" s="148"/>
      <c r="F2206" s="149"/>
      <c r="G2206" s="150"/>
      <c r="T2206" s="82">
        <v>2024</v>
      </c>
      <c r="U2206" s="68" t="s">
        <v>29</v>
      </c>
      <c r="V2206" s="74" t="s">
        <v>118</v>
      </c>
      <c r="W2206" s="38">
        <v>96</v>
      </c>
      <c r="X2206" s="38">
        <v>15</v>
      </c>
      <c r="Y2206" s="179">
        <v>15.625</v>
      </c>
    </row>
    <row r="2207" spans="2:25" x14ac:dyDescent="0.25">
      <c r="B2207" s="82"/>
      <c r="C2207" s="68"/>
      <c r="D2207" s="61"/>
      <c r="E2207" s="148"/>
      <c r="F2207" s="149"/>
      <c r="G2207" s="150"/>
      <c r="T2207" s="82">
        <v>2024</v>
      </c>
      <c r="U2207" s="68" t="s">
        <v>29</v>
      </c>
      <c r="V2207" s="74" t="s">
        <v>919</v>
      </c>
      <c r="W2207" s="38">
        <v>181</v>
      </c>
      <c r="X2207" s="38">
        <v>25</v>
      </c>
      <c r="Y2207" s="179">
        <v>13.8121546961326</v>
      </c>
    </row>
    <row r="2208" spans="2:25" x14ac:dyDescent="0.25">
      <c r="B2208" s="82"/>
      <c r="C2208" s="68"/>
      <c r="D2208" s="61"/>
      <c r="E2208" s="148"/>
      <c r="F2208" s="149"/>
      <c r="G2208" s="150"/>
      <c r="T2208" s="82">
        <v>2024</v>
      </c>
      <c r="U2208" s="68" t="s">
        <v>42</v>
      </c>
      <c r="V2208" s="74" t="s">
        <v>118</v>
      </c>
      <c r="W2208" s="38">
        <v>92</v>
      </c>
      <c r="X2208" s="38">
        <v>23</v>
      </c>
      <c r="Y2208" s="179">
        <v>25</v>
      </c>
    </row>
    <row r="2209" spans="2:25" x14ac:dyDescent="0.25">
      <c r="B2209" s="82"/>
      <c r="C2209" s="68"/>
      <c r="D2209" s="61"/>
      <c r="E2209" s="148"/>
      <c r="F2209" s="149"/>
      <c r="G2209" s="150"/>
      <c r="T2209" s="82">
        <v>2024</v>
      </c>
      <c r="U2209" s="68" t="s">
        <v>42</v>
      </c>
      <c r="V2209" s="74" t="s">
        <v>919</v>
      </c>
      <c r="W2209" s="38">
        <v>119</v>
      </c>
      <c r="X2209" s="38">
        <v>15</v>
      </c>
      <c r="Y2209" s="179">
        <v>12.605042016806699</v>
      </c>
    </row>
    <row r="2210" spans="2:25" x14ac:dyDescent="0.25">
      <c r="B2210" s="82"/>
      <c r="C2210" s="68"/>
      <c r="D2210" s="61"/>
      <c r="E2210" s="148"/>
      <c r="F2210" s="149"/>
      <c r="G2210" s="150"/>
      <c r="T2210" s="82">
        <v>2024</v>
      </c>
      <c r="U2210" s="68" t="s">
        <v>30</v>
      </c>
      <c r="V2210" s="74" t="s">
        <v>118</v>
      </c>
      <c r="W2210" s="38">
        <v>45</v>
      </c>
      <c r="X2210" s="38">
        <v>12</v>
      </c>
      <c r="Y2210" s="179">
        <v>26.6666666666667</v>
      </c>
    </row>
    <row r="2211" spans="2:25" x14ac:dyDescent="0.25">
      <c r="B2211" s="82"/>
      <c r="C2211" s="68"/>
      <c r="D2211" s="61"/>
      <c r="E2211" s="148"/>
      <c r="F2211" s="149"/>
      <c r="G2211" s="150"/>
      <c r="T2211" s="82">
        <v>2024</v>
      </c>
      <c r="U2211" s="68" t="s">
        <v>30</v>
      </c>
      <c r="V2211" s="74" t="s">
        <v>919</v>
      </c>
      <c r="W2211" s="38">
        <v>97</v>
      </c>
      <c r="X2211" s="38">
        <v>8</v>
      </c>
      <c r="Y2211" s="179">
        <v>8.2474226804123703</v>
      </c>
    </row>
    <row r="2212" spans="2:25" x14ac:dyDescent="0.25">
      <c r="B2212" s="82"/>
      <c r="C2212" s="68"/>
      <c r="D2212" s="61"/>
      <c r="E2212" s="148"/>
      <c r="F2212" s="149"/>
      <c r="G2212" s="150"/>
      <c r="T2212" s="82">
        <v>2024</v>
      </c>
      <c r="U2212" s="68" t="s">
        <v>59</v>
      </c>
      <c r="V2212" s="74" t="s">
        <v>118</v>
      </c>
      <c r="W2212" s="38">
        <v>93</v>
      </c>
      <c r="X2212" s="38">
        <v>19</v>
      </c>
      <c r="Y2212" s="179">
        <v>20.430107526881699</v>
      </c>
    </row>
    <row r="2213" spans="2:25" x14ac:dyDescent="0.25">
      <c r="B2213" s="82"/>
      <c r="C2213" s="68"/>
      <c r="D2213" s="61"/>
      <c r="E2213" s="148"/>
      <c r="F2213" s="149"/>
      <c r="G2213" s="150"/>
      <c r="T2213" s="82">
        <v>2024</v>
      </c>
      <c r="U2213" s="68" t="s">
        <v>59</v>
      </c>
      <c r="V2213" s="74" t="s">
        <v>919</v>
      </c>
      <c r="W2213" s="38">
        <v>126</v>
      </c>
      <c r="X2213" s="38">
        <v>7</v>
      </c>
      <c r="Y2213" s="179">
        <v>5.5555555555555598</v>
      </c>
    </row>
    <row r="2214" spans="2:25" x14ac:dyDescent="0.25">
      <c r="B2214" s="82"/>
      <c r="C2214" s="68"/>
      <c r="D2214" s="61"/>
      <c r="E2214" s="148"/>
      <c r="F2214" s="149"/>
      <c r="G2214" s="150"/>
      <c r="T2214" s="82">
        <v>2024</v>
      </c>
      <c r="U2214" s="68" t="s">
        <v>70</v>
      </c>
      <c r="V2214" s="74" t="s">
        <v>118</v>
      </c>
      <c r="W2214" s="38">
        <v>130</v>
      </c>
      <c r="X2214" s="38">
        <v>23</v>
      </c>
      <c r="Y2214" s="179">
        <v>17.692307692307701</v>
      </c>
    </row>
    <row r="2215" spans="2:25" x14ac:dyDescent="0.25">
      <c r="B2215" s="82"/>
      <c r="C2215" s="68"/>
      <c r="D2215" s="61"/>
      <c r="E2215" s="148"/>
      <c r="F2215" s="149"/>
      <c r="G2215" s="150"/>
      <c r="T2215" s="82">
        <v>2024</v>
      </c>
      <c r="U2215" s="68" t="s">
        <v>70</v>
      </c>
      <c r="V2215" s="74" t="s">
        <v>919</v>
      </c>
      <c r="W2215" s="38">
        <v>222</v>
      </c>
      <c r="X2215" s="38">
        <v>21</v>
      </c>
      <c r="Y2215" s="179">
        <v>9.4594594594594597</v>
      </c>
    </row>
    <row r="2216" spans="2:25" x14ac:dyDescent="0.25">
      <c r="B2216" s="82"/>
      <c r="C2216" s="68"/>
      <c r="D2216" s="61"/>
      <c r="E2216" s="148"/>
      <c r="F2216" s="149"/>
      <c r="G2216" s="150"/>
      <c r="T2216" s="82">
        <v>2024</v>
      </c>
      <c r="U2216" s="68" t="s">
        <v>91</v>
      </c>
      <c r="V2216" s="74" t="s">
        <v>118</v>
      </c>
      <c r="W2216" s="38">
        <v>99</v>
      </c>
      <c r="X2216" s="38">
        <v>19</v>
      </c>
      <c r="Y2216" s="179">
        <v>19.191919191919201</v>
      </c>
    </row>
    <row r="2217" spans="2:25" x14ac:dyDescent="0.25">
      <c r="B2217" s="82"/>
      <c r="C2217" s="68"/>
      <c r="D2217" s="61"/>
      <c r="E2217" s="148"/>
      <c r="F2217" s="149"/>
      <c r="G2217" s="150"/>
      <c r="T2217" s="82">
        <v>2024</v>
      </c>
      <c r="U2217" s="68" t="s">
        <v>91</v>
      </c>
      <c r="V2217" s="74" t="s">
        <v>919</v>
      </c>
      <c r="W2217" s="38">
        <v>144</v>
      </c>
      <c r="X2217" s="38">
        <v>27</v>
      </c>
      <c r="Y2217" s="179">
        <v>18.75</v>
      </c>
    </row>
    <row r="2218" spans="2:25" x14ac:dyDescent="0.25">
      <c r="B2218" s="82"/>
      <c r="C2218" s="68"/>
      <c r="D2218" s="61"/>
      <c r="E2218" s="148"/>
      <c r="F2218" s="149"/>
      <c r="G2218" s="150"/>
      <c r="T2218" s="82">
        <v>2024</v>
      </c>
      <c r="U2218" s="68" t="s">
        <v>92</v>
      </c>
      <c r="V2218" s="74" t="s">
        <v>118</v>
      </c>
      <c r="W2218" s="38">
        <v>279</v>
      </c>
      <c r="X2218" s="38">
        <v>71</v>
      </c>
      <c r="Y2218" s="179">
        <v>25.4480286738351</v>
      </c>
    </row>
    <row r="2219" spans="2:25" x14ac:dyDescent="0.25">
      <c r="B2219" s="82"/>
      <c r="C2219" s="68"/>
      <c r="D2219" s="61"/>
      <c r="E2219" s="148"/>
      <c r="F2219" s="149"/>
      <c r="G2219" s="150"/>
      <c r="T2219" s="82">
        <v>2024</v>
      </c>
      <c r="U2219" s="68" t="s">
        <v>92</v>
      </c>
      <c r="V2219" s="74" t="s">
        <v>919</v>
      </c>
      <c r="W2219" s="38">
        <v>468</v>
      </c>
      <c r="X2219" s="38">
        <v>51</v>
      </c>
      <c r="Y2219" s="179">
        <v>10.8974358974359</v>
      </c>
    </row>
    <row r="2220" spans="2:25" x14ac:dyDescent="0.25">
      <c r="B2220" s="82"/>
      <c r="C2220" s="68"/>
      <c r="D2220" s="61"/>
      <c r="E2220" s="148"/>
      <c r="F2220" s="149"/>
      <c r="G2220" s="150"/>
      <c r="T2220" s="82">
        <v>2024</v>
      </c>
      <c r="U2220" s="68" t="s">
        <v>31</v>
      </c>
      <c r="V2220" s="74" t="s">
        <v>118</v>
      </c>
      <c r="W2220" s="38">
        <v>1185</v>
      </c>
      <c r="X2220" s="38">
        <v>273</v>
      </c>
      <c r="Y2220" s="179">
        <v>23.037974683544299</v>
      </c>
    </row>
    <row r="2221" spans="2:25" x14ac:dyDescent="0.25">
      <c r="B2221" s="82"/>
      <c r="C2221" s="68"/>
      <c r="D2221" s="61"/>
      <c r="E2221" s="148"/>
      <c r="F2221" s="149"/>
      <c r="G2221" s="150"/>
      <c r="T2221" s="82">
        <v>2024</v>
      </c>
      <c r="U2221" s="68" t="s">
        <v>31</v>
      </c>
      <c r="V2221" s="74" t="s">
        <v>919</v>
      </c>
      <c r="W2221" s="38">
        <v>1522</v>
      </c>
      <c r="X2221" s="38">
        <v>143</v>
      </c>
      <c r="Y2221" s="179">
        <v>9.3955321944809498</v>
      </c>
    </row>
    <row r="2222" spans="2:25" x14ac:dyDescent="0.25">
      <c r="B2222" s="82"/>
      <c r="C2222" s="68"/>
      <c r="D2222" s="61"/>
      <c r="E2222" s="148"/>
      <c r="F2222" s="149"/>
      <c r="G2222" s="150"/>
      <c r="T2222" s="82">
        <v>2024</v>
      </c>
      <c r="U2222" s="68" t="s">
        <v>71</v>
      </c>
      <c r="V2222" s="74" t="s">
        <v>118</v>
      </c>
      <c r="W2222" s="38">
        <v>144</v>
      </c>
      <c r="X2222" s="38">
        <v>39</v>
      </c>
      <c r="Y2222" s="179">
        <v>27.0833333333333</v>
      </c>
    </row>
    <row r="2223" spans="2:25" x14ac:dyDescent="0.25">
      <c r="B2223" s="82"/>
      <c r="C2223" s="68"/>
      <c r="D2223" s="61"/>
      <c r="E2223" s="148"/>
      <c r="F2223" s="149"/>
      <c r="G2223" s="150"/>
      <c r="T2223" s="82">
        <v>2024</v>
      </c>
      <c r="U2223" s="68" t="s">
        <v>71</v>
      </c>
      <c r="V2223" s="74" t="s">
        <v>919</v>
      </c>
      <c r="W2223" s="38">
        <v>239</v>
      </c>
      <c r="X2223" s="38">
        <v>22</v>
      </c>
      <c r="Y2223" s="179">
        <v>9.2050209205020899</v>
      </c>
    </row>
    <row r="2224" spans="2:25" x14ac:dyDescent="0.25">
      <c r="B2224" s="82"/>
      <c r="C2224" s="68"/>
      <c r="D2224" s="61"/>
      <c r="E2224" s="148"/>
      <c r="F2224" s="149"/>
      <c r="G2224" s="150"/>
      <c r="T2224" s="82">
        <v>2024</v>
      </c>
      <c r="U2224" s="68" t="s">
        <v>93</v>
      </c>
      <c r="V2224" s="74" t="s">
        <v>118</v>
      </c>
      <c r="W2224" s="38">
        <v>83</v>
      </c>
      <c r="X2224" s="38">
        <v>26</v>
      </c>
      <c r="Y2224" s="179">
        <v>31.325301204819301</v>
      </c>
    </row>
    <row r="2225" spans="2:25" x14ac:dyDescent="0.25">
      <c r="B2225" s="82"/>
      <c r="C2225" s="68"/>
      <c r="D2225" s="61"/>
      <c r="E2225" s="148"/>
      <c r="F2225" s="149"/>
      <c r="G2225" s="150"/>
      <c r="T2225" s="82">
        <v>2024</v>
      </c>
      <c r="U2225" s="68" t="s">
        <v>93</v>
      </c>
      <c r="V2225" s="74" t="s">
        <v>919</v>
      </c>
      <c r="W2225" s="38">
        <v>90</v>
      </c>
      <c r="X2225" s="38">
        <v>8</v>
      </c>
      <c r="Y2225" s="179">
        <v>8.8888888888888893</v>
      </c>
    </row>
    <row r="2226" spans="2:25" x14ac:dyDescent="0.25">
      <c r="B2226" s="82"/>
      <c r="C2226" s="68"/>
      <c r="D2226" s="61"/>
      <c r="E2226" s="148"/>
      <c r="F2226" s="149"/>
      <c r="G2226" s="150"/>
      <c r="T2226" s="82">
        <v>2024</v>
      </c>
      <c r="U2226" s="68" t="s">
        <v>72</v>
      </c>
      <c r="V2226" s="74" t="s">
        <v>118</v>
      </c>
      <c r="W2226" s="38">
        <v>73</v>
      </c>
      <c r="X2226" s="38">
        <v>19</v>
      </c>
      <c r="Y2226" s="179">
        <v>26.027397260274</v>
      </c>
    </row>
    <row r="2227" spans="2:25" x14ac:dyDescent="0.25">
      <c r="B2227" s="82"/>
      <c r="C2227" s="68"/>
      <c r="D2227" s="61"/>
      <c r="E2227" s="148"/>
      <c r="F2227" s="149"/>
      <c r="G2227" s="150"/>
      <c r="T2227" s="82">
        <v>2024</v>
      </c>
      <c r="U2227" s="68" t="s">
        <v>72</v>
      </c>
      <c r="V2227" s="74" t="s">
        <v>919</v>
      </c>
      <c r="W2227" s="38">
        <v>126</v>
      </c>
      <c r="X2227" s="38">
        <v>7</v>
      </c>
      <c r="Y2227" s="179">
        <v>5.5555555555555598</v>
      </c>
    </row>
    <row r="2228" spans="2:25" x14ac:dyDescent="0.25">
      <c r="B2228" s="82"/>
      <c r="C2228" s="68"/>
      <c r="D2228" s="61"/>
      <c r="E2228" s="148"/>
      <c r="F2228" s="149"/>
      <c r="G2228" s="150"/>
      <c r="T2228" s="82">
        <v>2024</v>
      </c>
      <c r="U2228" s="68" t="s">
        <v>43</v>
      </c>
      <c r="V2228" s="74" t="s">
        <v>118</v>
      </c>
      <c r="W2228" s="38">
        <v>56</v>
      </c>
      <c r="X2228" s="38">
        <v>12</v>
      </c>
      <c r="Y2228" s="179">
        <v>21.428571428571399</v>
      </c>
    </row>
    <row r="2229" spans="2:25" x14ac:dyDescent="0.25">
      <c r="B2229" s="82"/>
      <c r="C2229" s="68"/>
      <c r="D2229" s="61"/>
      <c r="E2229" s="148"/>
      <c r="F2229" s="149"/>
      <c r="G2229" s="150"/>
      <c r="T2229" s="82">
        <v>2024</v>
      </c>
      <c r="U2229" s="68" t="s">
        <v>43</v>
      </c>
      <c r="V2229" s="74" t="s">
        <v>919</v>
      </c>
      <c r="W2229" s="38">
        <v>64</v>
      </c>
      <c r="X2229" s="38">
        <v>7</v>
      </c>
      <c r="Y2229" s="179">
        <v>10.9375</v>
      </c>
    </row>
    <row r="2230" spans="2:25" x14ac:dyDescent="0.25">
      <c r="B2230" s="82"/>
      <c r="C2230" s="68"/>
      <c r="D2230" s="61"/>
      <c r="E2230" s="148"/>
      <c r="F2230" s="149"/>
      <c r="G2230" s="150"/>
      <c r="T2230" s="82">
        <v>2024</v>
      </c>
      <c r="U2230" s="68" t="s">
        <v>73</v>
      </c>
      <c r="V2230" s="74" t="s">
        <v>118</v>
      </c>
      <c r="W2230" s="38">
        <v>121</v>
      </c>
      <c r="X2230" s="38">
        <v>35</v>
      </c>
      <c r="Y2230" s="179">
        <v>28.925619834710702</v>
      </c>
    </row>
    <row r="2231" spans="2:25" x14ac:dyDescent="0.25">
      <c r="B2231" s="82"/>
      <c r="C2231" s="68"/>
      <c r="D2231" s="61"/>
      <c r="E2231" s="148"/>
      <c r="F2231" s="149"/>
      <c r="G2231" s="150"/>
      <c r="T2231" s="82">
        <v>2024</v>
      </c>
      <c r="U2231" s="68" t="s">
        <v>73</v>
      </c>
      <c r="V2231" s="74" t="s">
        <v>919</v>
      </c>
      <c r="W2231" s="38">
        <v>183</v>
      </c>
      <c r="X2231" s="38">
        <v>23</v>
      </c>
      <c r="Y2231" s="179">
        <v>12.568306010929</v>
      </c>
    </row>
    <row r="2232" spans="2:25" x14ac:dyDescent="0.25">
      <c r="B2232" s="82"/>
      <c r="C2232" s="68"/>
      <c r="D2232" s="61"/>
      <c r="E2232" s="148"/>
      <c r="F2232" s="149"/>
      <c r="G2232" s="150"/>
      <c r="T2232" s="82">
        <v>2024</v>
      </c>
      <c r="U2232" s="68" t="s">
        <v>32</v>
      </c>
      <c r="V2232" s="74" t="s">
        <v>118</v>
      </c>
      <c r="W2232" s="38">
        <v>202</v>
      </c>
      <c r="X2232" s="38">
        <v>41</v>
      </c>
      <c r="Y2232" s="179">
        <v>20.297029702970299</v>
      </c>
    </row>
    <row r="2233" spans="2:25" x14ac:dyDescent="0.25">
      <c r="B2233" s="82"/>
      <c r="C2233" s="68"/>
      <c r="D2233" s="61"/>
      <c r="E2233" s="148"/>
      <c r="F2233" s="149"/>
      <c r="G2233" s="150"/>
      <c r="T2233" s="82">
        <v>2024</v>
      </c>
      <c r="U2233" s="68" t="s">
        <v>32</v>
      </c>
      <c r="V2233" s="74" t="s">
        <v>919</v>
      </c>
      <c r="W2233" s="38">
        <v>228</v>
      </c>
      <c r="X2233" s="38">
        <v>29</v>
      </c>
      <c r="Y2233" s="179">
        <v>12.719298245614</v>
      </c>
    </row>
    <row r="2234" spans="2:25" x14ac:dyDescent="0.25">
      <c r="B2234" s="82"/>
      <c r="C2234" s="68"/>
      <c r="D2234" s="61"/>
      <c r="E2234" s="148"/>
      <c r="F2234" s="149"/>
      <c r="G2234" s="150"/>
      <c r="T2234" s="82">
        <v>2024</v>
      </c>
      <c r="U2234" s="68" t="s">
        <v>60</v>
      </c>
      <c r="V2234" s="74" t="s">
        <v>118</v>
      </c>
      <c r="W2234" s="38">
        <v>12</v>
      </c>
      <c r="X2234" s="38" t="s">
        <v>137</v>
      </c>
      <c r="Y2234" s="179" t="s">
        <v>137</v>
      </c>
    </row>
    <row r="2235" spans="2:25" x14ac:dyDescent="0.25">
      <c r="B2235" s="82"/>
      <c r="C2235" s="68"/>
      <c r="D2235" s="61"/>
      <c r="E2235" s="148"/>
      <c r="F2235" s="149"/>
      <c r="G2235" s="150"/>
      <c r="T2235" s="82">
        <v>2024</v>
      </c>
      <c r="U2235" s="68" t="s">
        <v>61</v>
      </c>
      <c r="V2235" s="74" t="s">
        <v>118</v>
      </c>
      <c r="W2235" s="38">
        <v>94</v>
      </c>
      <c r="X2235" s="38">
        <v>12</v>
      </c>
      <c r="Y2235" s="179">
        <v>12.7659574468085</v>
      </c>
    </row>
    <row r="2236" spans="2:25" x14ac:dyDescent="0.25">
      <c r="B2236" s="82"/>
      <c r="C2236" s="68"/>
      <c r="D2236" s="61"/>
      <c r="E2236" s="148"/>
      <c r="F2236" s="149"/>
      <c r="G2236" s="150"/>
      <c r="T2236" s="82">
        <v>2024</v>
      </c>
      <c r="U2236" s="68" t="s">
        <v>61</v>
      </c>
      <c r="V2236" s="74" t="s">
        <v>919</v>
      </c>
      <c r="W2236" s="38">
        <v>164</v>
      </c>
      <c r="X2236" s="38">
        <v>19</v>
      </c>
      <c r="Y2236" s="179">
        <v>11.5853658536585</v>
      </c>
    </row>
    <row r="2237" spans="2:25" x14ac:dyDescent="0.25">
      <c r="B2237" s="82"/>
      <c r="C2237" s="68"/>
      <c r="D2237" s="61"/>
      <c r="E2237" s="148"/>
      <c r="F2237" s="149"/>
      <c r="G2237" s="150"/>
      <c r="T2237" s="82">
        <v>2024</v>
      </c>
      <c r="U2237" s="68" t="s">
        <v>94</v>
      </c>
      <c r="V2237" s="74" t="s">
        <v>118</v>
      </c>
      <c r="W2237" s="38">
        <v>127</v>
      </c>
      <c r="X2237" s="38">
        <v>33</v>
      </c>
      <c r="Y2237" s="179">
        <v>25.984251968503902</v>
      </c>
    </row>
    <row r="2238" spans="2:25" x14ac:dyDescent="0.25">
      <c r="B2238" s="82"/>
      <c r="C2238" s="68"/>
      <c r="D2238" s="61"/>
      <c r="E2238" s="148"/>
      <c r="F2238" s="149"/>
      <c r="G2238" s="150"/>
      <c r="T2238" s="82">
        <v>2024</v>
      </c>
      <c r="U2238" s="68" t="s">
        <v>94</v>
      </c>
      <c r="V2238" s="74" t="s">
        <v>919</v>
      </c>
      <c r="W2238" s="38">
        <v>216</v>
      </c>
      <c r="X2238" s="38">
        <v>21</v>
      </c>
      <c r="Y2238" s="179">
        <v>9.7222222222222303</v>
      </c>
    </row>
    <row r="2239" spans="2:25" x14ac:dyDescent="0.25">
      <c r="B2239" s="82"/>
      <c r="C2239" s="68"/>
      <c r="D2239" s="61"/>
      <c r="E2239" s="148"/>
      <c r="F2239" s="149"/>
      <c r="G2239" s="150"/>
      <c r="T2239" s="82">
        <v>2024</v>
      </c>
      <c r="U2239" s="68" t="s">
        <v>62</v>
      </c>
      <c r="V2239" s="74" t="s">
        <v>118</v>
      </c>
      <c r="W2239" s="38">
        <v>67</v>
      </c>
      <c r="X2239" s="38">
        <v>10</v>
      </c>
      <c r="Y2239" s="179">
        <v>14.9253731343284</v>
      </c>
    </row>
    <row r="2240" spans="2:25" x14ac:dyDescent="0.25">
      <c r="B2240" s="82"/>
      <c r="C2240" s="68"/>
      <c r="D2240" s="61"/>
      <c r="E2240" s="148"/>
      <c r="F2240" s="149"/>
      <c r="G2240" s="150"/>
      <c r="T2240" s="82">
        <v>2024</v>
      </c>
      <c r="U2240" s="68" t="s">
        <v>62</v>
      </c>
      <c r="V2240" s="74" t="s">
        <v>919</v>
      </c>
      <c r="W2240" s="38">
        <v>71</v>
      </c>
      <c r="X2240" s="38">
        <v>6</v>
      </c>
      <c r="Y2240" s="179">
        <v>8.4507042253521103</v>
      </c>
    </row>
    <row r="2241" spans="2:25" x14ac:dyDescent="0.25">
      <c r="B2241" s="82"/>
      <c r="C2241" s="68"/>
      <c r="D2241" s="61"/>
      <c r="E2241" s="148"/>
      <c r="F2241" s="149"/>
      <c r="G2241" s="150"/>
      <c r="T2241" s="82">
        <v>2024</v>
      </c>
      <c r="U2241" s="68" t="s">
        <v>44</v>
      </c>
      <c r="V2241" s="74" t="s">
        <v>118</v>
      </c>
      <c r="W2241" s="38">
        <v>90</v>
      </c>
      <c r="X2241" s="38">
        <v>18</v>
      </c>
      <c r="Y2241" s="179">
        <v>20</v>
      </c>
    </row>
    <row r="2242" spans="2:25" x14ac:dyDescent="0.25">
      <c r="B2242" s="82"/>
      <c r="C2242" s="68"/>
      <c r="D2242" s="61"/>
      <c r="E2242" s="148"/>
      <c r="F2242" s="149"/>
      <c r="G2242" s="150"/>
      <c r="T2242" s="82">
        <v>2024</v>
      </c>
      <c r="U2242" s="68" t="s">
        <v>44</v>
      </c>
      <c r="V2242" s="74" t="s">
        <v>919</v>
      </c>
      <c r="W2242" s="38">
        <v>124</v>
      </c>
      <c r="X2242" s="38">
        <v>15</v>
      </c>
      <c r="Y2242" s="179">
        <v>12.0967741935484</v>
      </c>
    </row>
    <row r="2243" spans="2:25" x14ac:dyDescent="0.25">
      <c r="B2243" s="82"/>
      <c r="C2243" s="68"/>
      <c r="D2243" s="61"/>
      <c r="E2243" s="148"/>
      <c r="F2243" s="149"/>
      <c r="G2243" s="150"/>
      <c r="T2243" s="82">
        <v>2024</v>
      </c>
      <c r="U2243" s="68" t="s">
        <v>95</v>
      </c>
      <c r="V2243" s="74" t="s">
        <v>118</v>
      </c>
      <c r="W2243" s="38">
        <v>93</v>
      </c>
      <c r="X2243" s="38">
        <v>22</v>
      </c>
      <c r="Y2243" s="179">
        <v>23.655913978494599</v>
      </c>
    </row>
    <row r="2244" spans="2:25" x14ac:dyDescent="0.25">
      <c r="B2244" s="82"/>
      <c r="C2244" s="68"/>
      <c r="D2244" s="61"/>
      <c r="E2244" s="148"/>
      <c r="F2244" s="149"/>
      <c r="G2244" s="150"/>
      <c r="T2244" s="82">
        <v>2024</v>
      </c>
      <c r="U2244" s="68" t="s">
        <v>95</v>
      </c>
      <c r="V2244" s="74" t="s">
        <v>919</v>
      </c>
      <c r="W2244" s="38">
        <v>162</v>
      </c>
      <c r="X2244" s="38">
        <v>18</v>
      </c>
      <c r="Y2244" s="179">
        <v>11.1111111111111</v>
      </c>
    </row>
    <row r="2245" spans="2:25" x14ac:dyDescent="0.25">
      <c r="B2245" s="82"/>
      <c r="C2245" s="68"/>
      <c r="D2245" s="61"/>
      <c r="E2245" s="148"/>
      <c r="F2245" s="149"/>
      <c r="G2245" s="150"/>
      <c r="T2245" s="82">
        <v>2024</v>
      </c>
      <c r="U2245" s="68" t="s">
        <v>96</v>
      </c>
      <c r="V2245" s="74" t="s">
        <v>118</v>
      </c>
      <c r="W2245" s="38">
        <v>102</v>
      </c>
      <c r="X2245" s="38">
        <v>23</v>
      </c>
      <c r="Y2245" s="179">
        <v>22.5490196078431</v>
      </c>
    </row>
    <row r="2246" spans="2:25" x14ac:dyDescent="0.25">
      <c r="B2246" s="82"/>
      <c r="C2246" s="68"/>
      <c r="D2246" s="61"/>
      <c r="E2246" s="148"/>
      <c r="F2246" s="149"/>
      <c r="G2246" s="150"/>
      <c r="T2246" s="82">
        <v>2024</v>
      </c>
      <c r="U2246" s="68" t="s">
        <v>96</v>
      </c>
      <c r="V2246" s="74" t="s">
        <v>919</v>
      </c>
      <c r="W2246" s="38">
        <v>211</v>
      </c>
      <c r="X2246" s="38">
        <v>20</v>
      </c>
      <c r="Y2246" s="179">
        <v>9.4786729857819907</v>
      </c>
    </row>
    <row r="2247" spans="2:25" x14ac:dyDescent="0.25">
      <c r="B2247" s="82"/>
      <c r="C2247" s="68"/>
      <c r="D2247" s="61"/>
      <c r="E2247" s="148"/>
      <c r="F2247" s="149"/>
      <c r="G2247" s="150"/>
      <c r="T2247" s="82">
        <v>2024</v>
      </c>
      <c r="U2247" s="68" t="s">
        <v>74</v>
      </c>
      <c r="V2247" s="74" t="s">
        <v>118</v>
      </c>
      <c r="W2247" s="38">
        <v>220</v>
      </c>
      <c r="X2247" s="38">
        <v>34</v>
      </c>
      <c r="Y2247" s="179">
        <v>15.454545454545499</v>
      </c>
    </row>
    <row r="2248" spans="2:25" x14ac:dyDescent="0.25">
      <c r="B2248" s="82"/>
      <c r="C2248" s="68"/>
      <c r="D2248" s="61"/>
      <c r="E2248" s="148"/>
      <c r="F2248" s="149"/>
      <c r="G2248" s="150"/>
      <c r="T2248" s="82">
        <v>2024</v>
      </c>
      <c r="U2248" s="68" t="s">
        <v>74</v>
      </c>
      <c r="V2248" s="74" t="s">
        <v>919</v>
      </c>
      <c r="W2248" s="38">
        <v>310</v>
      </c>
      <c r="X2248" s="38">
        <v>26</v>
      </c>
      <c r="Y2248" s="179">
        <v>8.3870967741935498</v>
      </c>
    </row>
    <row r="2249" spans="2:25" x14ac:dyDescent="0.25">
      <c r="B2249" s="82"/>
      <c r="C2249" s="68"/>
      <c r="D2249" s="61"/>
      <c r="E2249" s="148"/>
      <c r="F2249" s="149"/>
      <c r="G2249" s="150"/>
      <c r="T2249" s="82">
        <v>2024</v>
      </c>
      <c r="U2249" s="68" t="s">
        <v>45</v>
      </c>
      <c r="V2249" s="74" t="s">
        <v>118</v>
      </c>
      <c r="W2249" s="38">
        <v>71</v>
      </c>
      <c r="X2249" s="38">
        <v>8</v>
      </c>
      <c r="Y2249" s="179">
        <v>11.2676056338028</v>
      </c>
    </row>
    <row r="2250" spans="2:25" x14ac:dyDescent="0.25">
      <c r="B2250" s="82"/>
      <c r="C2250" s="68"/>
      <c r="D2250" s="61"/>
      <c r="E2250" s="148"/>
      <c r="F2250" s="149"/>
      <c r="G2250" s="150"/>
      <c r="T2250" s="82">
        <v>2024</v>
      </c>
      <c r="U2250" s="68" t="s">
        <v>45</v>
      </c>
      <c r="V2250" s="74" t="s">
        <v>919</v>
      </c>
      <c r="W2250" s="38">
        <v>80</v>
      </c>
      <c r="X2250" s="38">
        <v>7</v>
      </c>
      <c r="Y2250" s="179">
        <v>8.75</v>
      </c>
    </row>
    <row r="2251" spans="2:25" x14ac:dyDescent="0.25">
      <c r="B2251" s="82"/>
      <c r="C2251" s="68"/>
      <c r="D2251" s="61"/>
      <c r="E2251" s="148"/>
      <c r="F2251" s="149"/>
      <c r="G2251" s="150"/>
      <c r="T2251" s="82">
        <v>2024</v>
      </c>
      <c r="U2251" s="68" t="s">
        <v>97</v>
      </c>
      <c r="V2251" s="74" t="s">
        <v>118</v>
      </c>
      <c r="W2251" s="38">
        <v>592</v>
      </c>
      <c r="X2251" s="38">
        <v>152</v>
      </c>
      <c r="Y2251" s="179">
        <v>25.675675675675699</v>
      </c>
    </row>
    <row r="2252" spans="2:25" x14ac:dyDescent="0.25">
      <c r="B2252" s="82"/>
      <c r="C2252" s="68"/>
      <c r="D2252" s="61"/>
      <c r="E2252" s="148"/>
      <c r="F2252" s="149"/>
      <c r="G2252" s="150"/>
      <c r="T2252" s="82">
        <v>2024</v>
      </c>
      <c r="U2252" s="68" t="s">
        <v>97</v>
      </c>
      <c r="V2252" s="74" t="s">
        <v>919</v>
      </c>
      <c r="W2252" s="38">
        <v>1011</v>
      </c>
      <c r="X2252" s="38">
        <v>109</v>
      </c>
      <c r="Y2252" s="179">
        <v>10.7814045499505</v>
      </c>
    </row>
    <row r="2253" spans="2:25" x14ac:dyDescent="0.25">
      <c r="B2253" s="82"/>
      <c r="C2253" s="68"/>
      <c r="D2253" s="61"/>
      <c r="E2253" s="148"/>
      <c r="F2253" s="149"/>
      <c r="G2253" s="150"/>
      <c r="T2253" s="82">
        <v>2024</v>
      </c>
      <c r="U2253" s="68" t="s">
        <v>75</v>
      </c>
      <c r="V2253" s="74" t="s">
        <v>118</v>
      </c>
      <c r="W2253" s="38">
        <v>111</v>
      </c>
      <c r="X2253" s="38">
        <v>17</v>
      </c>
      <c r="Y2253" s="179">
        <v>15.315315315315299</v>
      </c>
    </row>
    <row r="2254" spans="2:25" x14ac:dyDescent="0.25">
      <c r="B2254" s="82"/>
      <c r="C2254" s="68"/>
      <c r="D2254" s="61"/>
      <c r="E2254" s="148"/>
      <c r="F2254" s="149"/>
      <c r="G2254" s="150"/>
      <c r="T2254" s="82">
        <v>2024</v>
      </c>
      <c r="U2254" s="68" t="s">
        <v>75</v>
      </c>
      <c r="V2254" s="74" t="s">
        <v>919</v>
      </c>
      <c r="W2254" s="38">
        <v>174</v>
      </c>
      <c r="X2254" s="38">
        <v>13</v>
      </c>
      <c r="Y2254" s="179">
        <v>7.4712643678160902</v>
      </c>
    </row>
    <row r="2255" spans="2:25" x14ac:dyDescent="0.25">
      <c r="B2255" s="82"/>
      <c r="C2255" s="68"/>
      <c r="D2255" s="61"/>
      <c r="E2255" s="148"/>
      <c r="F2255" s="149"/>
      <c r="G2255" s="150"/>
      <c r="T2255" s="82">
        <v>2024</v>
      </c>
      <c r="U2255" s="68" t="s">
        <v>46</v>
      </c>
      <c r="V2255" s="74" t="s">
        <v>118</v>
      </c>
      <c r="W2255" s="38">
        <v>252</v>
      </c>
      <c r="X2255" s="38">
        <v>43</v>
      </c>
      <c r="Y2255" s="179">
        <v>17.063492063492099</v>
      </c>
    </row>
    <row r="2256" spans="2:25" x14ac:dyDescent="0.25">
      <c r="B2256" s="82"/>
      <c r="C2256" s="68"/>
      <c r="D2256" s="61"/>
      <c r="E2256" s="148"/>
      <c r="F2256" s="149"/>
      <c r="G2256" s="150"/>
      <c r="T2256" s="82">
        <v>2024</v>
      </c>
      <c r="U2256" s="68" t="s">
        <v>46</v>
      </c>
      <c r="V2256" s="74" t="s">
        <v>919</v>
      </c>
      <c r="W2256" s="38">
        <v>356</v>
      </c>
      <c r="X2256" s="38">
        <v>40</v>
      </c>
      <c r="Y2256" s="179">
        <v>11.235955056179799</v>
      </c>
    </row>
    <row r="2257" spans="2:25" x14ac:dyDescent="0.25">
      <c r="B2257" s="82"/>
      <c r="C2257" s="68"/>
      <c r="D2257" s="61"/>
      <c r="E2257" s="148"/>
      <c r="F2257" s="149"/>
      <c r="G2257" s="150"/>
      <c r="T2257" s="82">
        <v>2024</v>
      </c>
      <c r="U2257" s="68" t="s">
        <v>63</v>
      </c>
      <c r="V2257" s="74" t="s">
        <v>118</v>
      </c>
      <c r="W2257" s="38">
        <v>105</v>
      </c>
      <c r="X2257" s="38">
        <v>15</v>
      </c>
      <c r="Y2257" s="179">
        <v>14.285714285714301</v>
      </c>
    </row>
    <row r="2258" spans="2:25" x14ac:dyDescent="0.25">
      <c r="B2258" s="82"/>
      <c r="C2258" s="68"/>
      <c r="D2258" s="61"/>
      <c r="E2258" s="148"/>
      <c r="F2258" s="149"/>
      <c r="G2258" s="150"/>
      <c r="T2258" s="82">
        <v>2024</v>
      </c>
      <c r="U2258" s="68" t="s">
        <v>63</v>
      </c>
      <c r="V2258" s="74" t="s">
        <v>919</v>
      </c>
      <c r="W2258" s="38">
        <v>96</v>
      </c>
      <c r="X2258" s="38">
        <v>6</v>
      </c>
      <c r="Y2258" s="179">
        <v>6.25</v>
      </c>
    </row>
    <row r="2259" spans="2:25" x14ac:dyDescent="0.25">
      <c r="B2259" s="82"/>
      <c r="C2259" s="68"/>
      <c r="D2259" s="61"/>
      <c r="E2259" s="148"/>
      <c r="F2259" s="149"/>
      <c r="G2259" s="150"/>
      <c r="T2259" s="82">
        <v>2024</v>
      </c>
      <c r="U2259" s="68" t="s">
        <v>47</v>
      </c>
      <c r="V2259" s="74" t="s">
        <v>118</v>
      </c>
      <c r="W2259" s="38">
        <v>150</v>
      </c>
      <c r="X2259" s="38">
        <v>37</v>
      </c>
      <c r="Y2259" s="179">
        <v>24.6666666666667</v>
      </c>
    </row>
    <row r="2260" spans="2:25" x14ac:dyDescent="0.25">
      <c r="B2260" s="82"/>
      <c r="C2260" s="68"/>
      <c r="D2260" s="61"/>
      <c r="E2260" s="148"/>
      <c r="F2260" s="149"/>
      <c r="G2260" s="150"/>
      <c r="T2260" s="82">
        <v>2024</v>
      </c>
      <c r="U2260" s="68" t="s">
        <v>47</v>
      </c>
      <c r="V2260" s="74" t="s">
        <v>919</v>
      </c>
      <c r="W2260" s="38">
        <v>177</v>
      </c>
      <c r="X2260" s="38">
        <v>25</v>
      </c>
      <c r="Y2260" s="179">
        <v>14.1242937853107</v>
      </c>
    </row>
    <row r="2261" spans="2:25" x14ac:dyDescent="0.25">
      <c r="B2261" s="82"/>
      <c r="C2261" s="68"/>
      <c r="D2261" s="61"/>
      <c r="E2261" s="148"/>
      <c r="F2261" s="149"/>
      <c r="G2261" s="150"/>
      <c r="T2261" s="82">
        <v>2024</v>
      </c>
      <c r="U2261" s="68" t="s">
        <v>76</v>
      </c>
      <c r="V2261" s="74" t="s">
        <v>118</v>
      </c>
      <c r="W2261" s="38">
        <v>87</v>
      </c>
      <c r="X2261" s="38">
        <v>22</v>
      </c>
      <c r="Y2261" s="179">
        <v>25.287356321839098</v>
      </c>
    </row>
    <row r="2262" spans="2:25" x14ac:dyDescent="0.25">
      <c r="B2262" s="82"/>
      <c r="C2262" s="68"/>
      <c r="D2262" s="61"/>
      <c r="E2262" s="148"/>
      <c r="F2262" s="149"/>
      <c r="G2262" s="150"/>
      <c r="T2262" s="82">
        <v>2024</v>
      </c>
      <c r="U2262" s="68" t="s">
        <v>76</v>
      </c>
      <c r="V2262" s="74" t="s">
        <v>919</v>
      </c>
      <c r="W2262" s="38">
        <v>126</v>
      </c>
      <c r="X2262" s="38">
        <v>19</v>
      </c>
      <c r="Y2262" s="179">
        <v>15.0793650793651</v>
      </c>
    </row>
    <row r="2263" spans="2:25" x14ac:dyDescent="0.25">
      <c r="B2263" s="82"/>
      <c r="C2263" s="68"/>
      <c r="D2263" s="61"/>
      <c r="E2263" s="148"/>
      <c r="F2263" s="149"/>
      <c r="G2263" s="150"/>
      <c r="T2263" s="82">
        <v>2024</v>
      </c>
      <c r="U2263" s="68" t="s">
        <v>77</v>
      </c>
      <c r="V2263" s="74" t="s">
        <v>118</v>
      </c>
      <c r="W2263" s="38">
        <v>262</v>
      </c>
      <c r="X2263" s="38">
        <v>29</v>
      </c>
      <c r="Y2263" s="179">
        <v>11.068702290076301</v>
      </c>
    </row>
    <row r="2264" spans="2:25" x14ac:dyDescent="0.25">
      <c r="B2264" s="82"/>
      <c r="C2264" s="68"/>
      <c r="D2264" s="61"/>
      <c r="E2264" s="148"/>
      <c r="F2264" s="149"/>
      <c r="G2264" s="150"/>
      <c r="T2264" s="82">
        <v>2024</v>
      </c>
      <c r="U2264" s="68" t="s">
        <v>77</v>
      </c>
      <c r="V2264" s="74" t="s">
        <v>919</v>
      </c>
      <c r="W2264" s="38">
        <v>393</v>
      </c>
      <c r="X2264" s="38">
        <v>37</v>
      </c>
      <c r="Y2264" s="179">
        <v>9.4147582697200995</v>
      </c>
    </row>
    <row r="2265" spans="2:25" x14ac:dyDescent="0.25">
      <c r="B2265" s="82"/>
      <c r="C2265" s="68"/>
      <c r="D2265" s="61"/>
      <c r="E2265" s="148"/>
      <c r="F2265" s="149"/>
      <c r="G2265" s="150"/>
      <c r="T2265" s="82">
        <v>2024</v>
      </c>
      <c r="U2265" s="68" t="s">
        <v>33</v>
      </c>
      <c r="V2265" s="74" t="s">
        <v>118</v>
      </c>
      <c r="W2265" s="38">
        <v>242</v>
      </c>
      <c r="X2265" s="38">
        <v>43</v>
      </c>
      <c r="Y2265" s="179">
        <v>17.7685950413223</v>
      </c>
    </row>
    <row r="2266" spans="2:25" x14ac:dyDescent="0.25">
      <c r="B2266" s="82"/>
      <c r="C2266" s="68"/>
      <c r="D2266" s="61"/>
      <c r="E2266" s="148"/>
      <c r="F2266" s="149"/>
      <c r="G2266" s="150"/>
      <c r="T2266" s="82">
        <v>2024</v>
      </c>
      <c r="U2266" s="68" t="s">
        <v>33</v>
      </c>
      <c r="V2266" s="74" t="s">
        <v>919</v>
      </c>
      <c r="W2266" s="38">
        <v>260</v>
      </c>
      <c r="X2266" s="38">
        <v>22</v>
      </c>
      <c r="Y2266" s="179">
        <v>8.4615384615384599</v>
      </c>
    </row>
    <row r="2267" spans="2:25" x14ac:dyDescent="0.25">
      <c r="B2267" s="82"/>
      <c r="C2267" s="68"/>
      <c r="D2267" s="61"/>
      <c r="E2267" s="148"/>
      <c r="F2267" s="149"/>
      <c r="G2267" s="150"/>
      <c r="T2267" s="82">
        <v>2024</v>
      </c>
      <c r="U2267" s="68" t="s">
        <v>34</v>
      </c>
      <c r="V2267" s="74" t="s">
        <v>118</v>
      </c>
      <c r="W2267" s="38">
        <v>137</v>
      </c>
      <c r="X2267" s="38">
        <v>39</v>
      </c>
      <c r="Y2267" s="179">
        <v>28.4671532846715</v>
      </c>
    </row>
    <row r="2268" spans="2:25" x14ac:dyDescent="0.25">
      <c r="B2268" s="82"/>
      <c r="C2268" s="68"/>
      <c r="D2268" s="61"/>
      <c r="E2268" s="148"/>
      <c r="F2268" s="149"/>
      <c r="G2268" s="150"/>
      <c r="T2268" s="82">
        <v>2024</v>
      </c>
      <c r="U2268" s="68" t="s">
        <v>34</v>
      </c>
      <c r="V2268" s="74" t="s">
        <v>919</v>
      </c>
      <c r="W2268" s="38">
        <v>177</v>
      </c>
      <c r="X2268" s="38">
        <v>11</v>
      </c>
      <c r="Y2268" s="179">
        <v>6.2146892655367303</v>
      </c>
    </row>
    <row r="2269" spans="2:25" x14ac:dyDescent="0.25">
      <c r="B2269" s="82"/>
      <c r="C2269" s="68"/>
      <c r="D2269" s="61"/>
      <c r="E2269" s="148"/>
      <c r="F2269" s="149"/>
      <c r="G2269" s="150"/>
      <c r="T2269" s="82">
        <v>2024</v>
      </c>
      <c r="U2269" s="68" t="s">
        <v>48</v>
      </c>
      <c r="V2269" s="74" t="s">
        <v>118</v>
      </c>
      <c r="W2269" s="38">
        <v>8</v>
      </c>
      <c r="X2269" s="38" t="s">
        <v>137</v>
      </c>
      <c r="Y2269" s="179" t="s">
        <v>137</v>
      </c>
    </row>
    <row r="2270" spans="2:25" x14ac:dyDescent="0.25">
      <c r="B2270" s="82"/>
      <c r="C2270" s="68"/>
      <c r="D2270" s="61"/>
      <c r="E2270" s="148"/>
      <c r="F2270" s="149"/>
      <c r="G2270" s="150"/>
      <c r="T2270" s="82">
        <v>2024</v>
      </c>
      <c r="U2270" s="68" t="s">
        <v>48</v>
      </c>
      <c r="V2270" s="74" t="s">
        <v>919</v>
      </c>
      <c r="W2270" s="38">
        <v>15</v>
      </c>
      <c r="X2270" s="38" t="s">
        <v>137</v>
      </c>
      <c r="Y2270" s="179" t="s">
        <v>137</v>
      </c>
    </row>
    <row r="2271" spans="2:25" x14ac:dyDescent="0.25">
      <c r="B2271" s="82"/>
      <c r="C2271" s="68"/>
      <c r="D2271" s="61"/>
      <c r="E2271" s="148"/>
      <c r="F2271" s="149"/>
      <c r="G2271" s="150"/>
      <c r="T2271" s="82">
        <v>2024</v>
      </c>
      <c r="U2271" s="68" t="s">
        <v>49</v>
      </c>
      <c r="V2271" s="74" t="s">
        <v>118</v>
      </c>
      <c r="W2271" s="38">
        <v>255</v>
      </c>
      <c r="X2271" s="38">
        <v>51</v>
      </c>
      <c r="Y2271" s="179">
        <v>20</v>
      </c>
    </row>
    <row r="2272" spans="2:25" x14ac:dyDescent="0.25">
      <c r="B2272" s="82"/>
      <c r="C2272" s="68"/>
      <c r="D2272" s="61"/>
      <c r="E2272" s="148"/>
      <c r="F2272" s="149"/>
      <c r="G2272" s="150"/>
      <c r="T2272" s="82">
        <v>2024</v>
      </c>
      <c r="U2272" s="68" t="s">
        <v>49</v>
      </c>
      <c r="V2272" s="74" t="s">
        <v>919</v>
      </c>
      <c r="W2272" s="38">
        <v>302</v>
      </c>
      <c r="X2272" s="38">
        <v>33</v>
      </c>
      <c r="Y2272" s="179">
        <v>10.9271523178808</v>
      </c>
    </row>
    <row r="2273" spans="2:25" x14ac:dyDescent="0.25">
      <c r="B2273" s="82"/>
      <c r="C2273" s="68"/>
      <c r="D2273" s="61"/>
      <c r="E2273" s="148"/>
      <c r="F2273" s="149"/>
      <c r="G2273" s="150"/>
      <c r="T2273" s="82">
        <v>2024</v>
      </c>
      <c r="U2273" s="68" t="s">
        <v>50</v>
      </c>
      <c r="V2273" s="74" t="s">
        <v>118</v>
      </c>
      <c r="W2273" s="38">
        <v>134</v>
      </c>
      <c r="X2273" s="38">
        <v>25</v>
      </c>
      <c r="Y2273" s="179">
        <v>18.656716417910499</v>
      </c>
    </row>
    <row r="2274" spans="2:25" x14ac:dyDescent="0.25">
      <c r="B2274" s="82"/>
      <c r="C2274" s="68"/>
      <c r="D2274" s="61"/>
      <c r="E2274" s="148"/>
      <c r="F2274" s="149"/>
      <c r="G2274" s="150"/>
      <c r="T2274" s="82">
        <v>2024</v>
      </c>
      <c r="U2274" s="68" t="s">
        <v>50</v>
      </c>
      <c r="V2274" s="74" t="s">
        <v>919</v>
      </c>
      <c r="W2274" s="38">
        <v>204</v>
      </c>
      <c r="X2274" s="38">
        <v>16</v>
      </c>
      <c r="Y2274" s="179">
        <v>7.8431372549019596</v>
      </c>
    </row>
    <row r="2275" spans="2:25" x14ac:dyDescent="0.25">
      <c r="B2275" s="82"/>
      <c r="C2275" s="68"/>
      <c r="D2275" s="61"/>
      <c r="E2275" s="148"/>
      <c r="F2275" s="149"/>
      <c r="G2275" s="150"/>
      <c r="T2275" s="82">
        <v>2024</v>
      </c>
      <c r="U2275" s="68" t="s">
        <v>51</v>
      </c>
      <c r="V2275" s="74" t="s">
        <v>118</v>
      </c>
      <c r="W2275" s="38">
        <v>151</v>
      </c>
      <c r="X2275" s="38">
        <v>40</v>
      </c>
      <c r="Y2275" s="179">
        <v>26.490066225165599</v>
      </c>
    </row>
    <row r="2276" spans="2:25" x14ac:dyDescent="0.25">
      <c r="B2276" s="82"/>
      <c r="C2276" s="68"/>
      <c r="D2276" s="61"/>
      <c r="E2276" s="148"/>
      <c r="F2276" s="149"/>
      <c r="G2276" s="150"/>
      <c r="T2276" s="82">
        <v>2024</v>
      </c>
      <c r="U2276" s="68" t="s">
        <v>51</v>
      </c>
      <c r="V2276" s="74" t="s">
        <v>919</v>
      </c>
      <c r="W2276" s="38">
        <v>182</v>
      </c>
      <c r="X2276" s="38">
        <v>18</v>
      </c>
      <c r="Y2276" s="179">
        <v>9.8901098901098905</v>
      </c>
    </row>
    <row r="2277" spans="2:25" x14ac:dyDescent="0.25">
      <c r="B2277" s="82"/>
      <c r="C2277" s="68"/>
      <c r="D2277" s="61"/>
      <c r="E2277" s="148"/>
      <c r="F2277" s="149"/>
      <c r="G2277" s="150"/>
      <c r="T2277" s="82">
        <v>2024</v>
      </c>
      <c r="U2277" s="68" t="s">
        <v>78</v>
      </c>
      <c r="V2277" s="74" t="s">
        <v>118</v>
      </c>
      <c r="W2277" s="38">
        <v>201</v>
      </c>
      <c r="X2277" s="38">
        <v>55</v>
      </c>
      <c r="Y2277" s="179">
        <v>27.363184079602</v>
      </c>
    </row>
    <row r="2278" spans="2:25" x14ac:dyDescent="0.25">
      <c r="B2278" s="82"/>
      <c r="C2278" s="68"/>
      <c r="D2278" s="61"/>
      <c r="E2278" s="148"/>
      <c r="F2278" s="149"/>
      <c r="G2278" s="150"/>
      <c r="T2278" s="82">
        <v>2024</v>
      </c>
      <c r="U2278" s="68" t="s">
        <v>78</v>
      </c>
      <c r="V2278" s="74" t="s">
        <v>919</v>
      </c>
      <c r="W2278" s="38">
        <v>354</v>
      </c>
      <c r="X2278" s="38">
        <v>46</v>
      </c>
      <c r="Y2278" s="179">
        <v>12.9943502824859</v>
      </c>
    </row>
    <row r="2279" spans="2:25" x14ac:dyDescent="0.25">
      <c r="B2279" s="82"/>
      <c r="C2279" s="68"/>
      <c r="D2279" s="61"/>
      <c r="E2279" s="148"/>
      <c r="F2279" s="149"/>
      <c r="G2279" s="150"/>
      <c r="T2279" s="82">
        <v>2024</v>
      </c>
      <c r="U2279" s="68" t="s">
        <v>79</v>
      </c>
      <c r="V2279" s="74" t="s">
        <v>118</v>
      </c>
      <c r="W2279" s="38">
        <v>53</v>
      </c>
      <c r="X2279" s="38">
        <v>5</v>
      </c>
      <c r="Y2279" s="179">
        <v>9.4339622641509493</v>
      </c>
    </row>
    <row r="2280" spans="2:25" x14ac:dyDescent="0.25">
      <c r="B2280" s="82"/>
      <c r="C2280" s="68"/>
      <c r="D2280" s="61"/>
      <c r="E2280" s="148"/>
      <c r="F2280" s="149"/>
      <c r="G2280" s="150"/>
      <c r="T2280" s="82">
        <v>2024</v>
      </c>
      <c r="U2280" s="68" t="s">
        <v>79</v>
      </c>
      <c r="V2280" s="74" t="s">
        <v>919</v>
      </c>
      <c r="W2280" s="38">
        <v>119</v>
      </c>
      <c r="X2280" s="38">
        <v>16</v>
      </c>
      <c r="Y2280" s="179">
        <v>13.445378151260501</v>
      </c>
    </row>
    <row r="2281" spans="2:25" x14ac:dyDescent="0.25">
      <c r="B2281" s="82"/>
      <c r="C2281" s="68"/>
      <c r="D2281" s="61"/>
      <c r="E2281" s="148"/>
      <c r="F2281" s="149"/>
      <c r="G2281" s="150"/>
      <c r="T2281" s="82">
        <v>2024</v>
      </c>
      <c r="U2281" s="68" t="s">
        <v>80</v>
      </c>
      <c r="V2281" s="74" t="s">
        <v>118</v>
      </c>
      <c r="W2281" s="38">
        <v>85</v>
      </c>
      <c r="X2281" s="38">
        <v>15</v>
      </c>
      <c r="Y2281" s="179">
        <v>17.647058823529399</v>
      </c>
    </row>
    <row r="2282" spans="2:25" x14ac:dyDescent="0.25">
      <c r="B2282" s="82"/>
      <c r="C2282" s="68"/>
      <c r="D2282" s="61"/>
      <c r="E2282" s="148"/>
      <c r="F2282" s="149"/>
      <c r="G2282" s="150"/>
      <c r="T2282" s="82">
        <v>2024</v>
      </c>
      <c r="U2282" s="68" t="s">
        <v>80</v>
      </c>
      <c r="V2282" s="74" t="s">
        <v>919</v>
      </c>
      <c r="W2282" s="38">
        <v>133</v>
      </c>
      <c r="X2282" s="38">
        <v>14</v>
      </c>
      <c r="Y2282" s="179">
        <v>10.526315789473699</v>
      </c>
    </row>
    <row r="2283" spans="2:25" x14ac:dyDescent="0.25">
      <c r="B2283" s="82"/>
      <c r="C2283" s="68"/>
      <c r="D2283" s="61"/>
      <c r="E2283" s="148"/>
      <c r="F2283" s="149"/>
      <c r="G2283" s="150"/>
      <c r="T2283" s="82">
        <v>2024</v>
      </c>
      <c r="U2283" s="68" t="s">
        <v>81</v>
      </c>
      <c r="V2283" s="74" t="s">
        <v>118</v>
      </c>
      <c r="W2283" s="38">
        <v>64</v>
      </c>
      <c r="X2283" s="38">
        <v>9</v>
      </c>
      <c r="Y2283" s="179">
        <v>14.0625</v>
      </c>
    </row>
    <row r="2284" spans="2:25" x14ac:dyDescent="0.25">
      <c r="B2284" s="82"/>
      <c r="C2284" s="68"/>
      <c r="D2284" s="61"/>
      <c r="E2284" s="148"/>
      <c r="F2284" s="149"/>
      <c r="G2284" s="150"/>
      <c r="T2284" s="82">
        <v>2024</v>
      </c>
      <c r="U2284" s="68" t="s">
        <v>81</v>
      </c>
      <c r="V2284" s="74" t="s">
        <v>919</v>
      </c>
      <c r="W2284" s="38">
        <v>125</v>
      </c>
      <c r="X2284" s="38">
        <v>14</v>
      </c>
      <c r="Y2284" s="179">
        <v>11.2</v>
      </c>
    </row>
    <row r="2285" spans="2:25" x14ac:dyDescent="0.25">
      <c r="B2285" s="82"/>
      <c r="C2285" s="68"/>
      <c r="D2285" s="61"/>
      <c r="E2285" s="148"/>
      <c r="F2285" s="149"/>
      <c r="G2285" s="150"/>
      <c r="T2285" s="82">
        <v>2024</v>
      </c>
      <c r="U2285" s="68" t="s">
        <v>52</v>
      </c>
      <c r="V2285" s="74" t="s">
        <v>118</v>
      </c>
      <c r="W2285" s="38">
        <v>59</v>
      </c>
      <c r="X2285" s="38">
        <v>19</v>
      </c>
      <c r="Y2285" s="179">
        <v>32.203389830508499</v>
      </c>
    </row>
    <row r="2286" spans="2:25" x14ac:dyDescent="0.25">
      <c r="B2286" s="82"/>
      <c r="C2286" s="68"/>
      <c r="D2286" s="61"/>
      <c r="E2286" s="148"/>
      <c r="F2286" s="149"/>
      <c r="G2286" s="150"/>
      <c r="T2286" s="82">
        <v>2024</v>
      </c>
      <c r="U2286" s="68" t="s">
        <v>52</v>
      </c>
      <c r="V2286" s="74" t="s">
        <v>919</v>
      </c>
      <c r="W2286" s="38">
        <v>99</v>
      </c>
      <c r="X2286" s="38">
        <v>11</v>
      </c>
      <c r="Y2286" s="179">
        <v>11.1111111111111</v>
      </c>
    </row>
    <row r="2287" spans="2:25" x14ac:dyDescent="0.25">
      <c r="B2287" s="82"/>
      <c r="C2287" s="68"/>
      <c r="D2287" s="61"/>
      <c r="E2287" s="148"/>
      <c r="F2287" s="149"/>
      <c r="G2287" s="150"/>
      <c r="T2287" s="82">
        <v>2024</v>
      </c>
      <c r="U2287" s="68" t="s">
        <v>98</v>
      </c>
      <c r="V2287" s="74" t="s">
        <v>118</v>
      </c>
      <c r="W2287" s="38">
        <v>215</v>
      </c>
      <c r="X2287" s="38">
        <v>50</v>
      </c>
      <c r="Y2287" s="179">
        <v>23.255813953488399</v>
      </c>
    </row>
    <row r="2288" spans="2:25" x14ac:dyDescent="0.25">
      <c r="B2288" s="82"/>
      <c r="C2288" s="68"/>
      <c r="D2288" s="61"/>
      <c r="E2288" s="148"/>
      <c r="F2288" s="149"/>
      <c r="G2288" s="150"/>
      <c r="T2288" s="82">
        <v>2024</v>
      </c>
      <c r="U2288" s="68" t="s">
        <v>98</v>
      </c>
      <c r="V2288" s="74" t="s">
        <v>919</v>
      </c>
      <c r="W2288" s="38">
        <v>337</v>
      </c>
      <c r="X2288" s="38">
        <v>50</v>
      </c>
      <c r="Y2288" s="179">
        <v>14.8367952522255</v>
      </c>
    </row>
    <row r="2289" spans="2:25" x14ac:dyDescent="0.25">
      <c r="B2289" s="82"/>
      <c r="C2289" s="68"/>
      <c r="D2289" s="61"/>
      <c r="E2289" s="148"/>
      <c r="F2289" s="149"/>
      <c r="G2289" s="150"/>
      <c r="T2289" s="82">
        <v>2024</v>
      </c>
      <c r="U2289" s="68" t="s">
        <v>53</v>
      </c>
      <c r="V2289" s="74" t="s">
        <v>118</v>
      </c>
      <c r="W2289" s="38">
        <v>119</v>
      </c>
      <c r="X2289" s="38">
        <v>17</v>
      </c>
      <c r="Y2289" s="179">
        <v>14.285714285714301</v>
      </c>
    </row>
    <row r="2290" spans="2:25" x14ac:dyDescent="0.25">
      <c r="B2290" s="82"/>
      <c r="C2290" s="68"/>
      <c r="D2290" s="61"/>
      <c r="E2290" s="148"/>
      <c r="F2290" s="149"/>
      <c r="G2290" s="150"/>
      <c r="T2290" s="82">
        <v>2024</v>
      </c>
      <c r="U2290" s="68" t="s">
        <v>53</v>
      </c>
      <c r="V2290" s="74" t="s">
        <v>919</v>
      </c>
      <c r="W2290" s="38">
        <v>180</v>
      </c>
      <c r="X2290" s="38">
        <v>14</v>
      </c>
      <c r="Y2290" s="179">
        <v>7.7777777777777803</v>
      </c>
    </row>
    <row r="2291" spans="2:25" x14ac:dyDescent="0.25">
      <c r="B2291" s="82"/>
      <c r="C2291" s="68"/>
      <c r="D2291" s="61"/>
      <c r="E2291" s="148"/>
      <c r="F2291" s="149"/>
      <c r="G2291" s="150"/>
      <c r="T2291" s="82">
        <v>2024</v>
      </c>
      <c r="U2291" s="68" t="s">
        <v>99</v>
      </c>
      <c r="V2291" s="74" t="s">
        <v>118</v>
      </c>
      <c r="W2291" s="38">
        <v>276</v>
      </c>
      <c r="X2291" s="38">
        <v>111</v>
      </c>
      <c r="Y2291" s="179">
        <v>40.2173913043478</v>
      </c>
    </row>
    <row r="2292" spans="2:25" x14ac:dyDescent="0.25">
      <c r="B2292" s="82"/>
      <c r="C2292" s="68"/>
      <c r="D2292" s="61"/>
      <c r="E2292" s="148"/>
      <c r="F2292" s="149"/>
      <c r="G2292" s="150"/>
      <c r="T2292" s="82">
        <v>2024</v>
      </c>
      <c r="U2292" s="68" t="s">
        <v>99</v>
      </c>
      <c r="V2292" s="74" t="s">
        <v>919</v>
      </c>
      <c r="W2292" s="38">
        <v>505</v>
      </c>
      <c r="X2292" s="38">
        <v>83</v>
      </c>
      <c r="Y2292" s="179">
        <v>16.435643564356401</v>
      </c>
    </row>
    <row r="2293" spans="2:25" x14ac:dyDescent="0.25">
      <c r="B2293" s="82"/>
      <c r="C2293" s="68"/>
      <c r="D2293" s="61"/>
      <c r="E2293" s="148"/>
      <c r="F2293" s="149"/>
      <c r="G2293" s="150"/>
      <c r="T2293" s="82">
        <v>2024</v>
      </c>
      <c r="U2293" s="68" t="s">
        <v>64</v>
      </c>
      <c r="V2293" s="74" t="s">
        <v>118</v>
      </c>
      <c r="W2293" s="38">
        <v>142</v>
      </c>
      <c r="X2293" s="38">
        <v>40</v>
      </c>
      <c r="Y2293" s="179">
        <v>28.169014084507101</v>
      </c>
    </row>
    <row r="2294" spans="2:25" x14ac:dyDescent="0.25">
      <c r="B2294" s="82"/>
      <c r="C2294" s="68"/>
      <c r="D2294" s="61"/>
      <c r="E2294" s="148"/>
      <c r="F2294" s="149"/>
      <c r="G2294" s="150"/>
      <c r="T2294" s="82">
        <v>2024</v>
      </c>
      <c r="U2294" s="68" t="s">
        <v>64</v>
      </c>
      <c r="V2294" s="74" t="s">
        <v>919</v>
      </c>
      <c r="W2294" s="38">
        <v>140</v>
      </c>
      <c r="X2294" s="38">
        <v>18</v>
      </c>
      <c r="Y2294" s="179">
        <v>12.8571428571429</v>
      </c>
    </row>
    <row r="2295" spans="2:25" x14ac:dyDescent="0.25">
      <c r="B2295" s="82"/>
      <c r="C2295" s="68"/>
      <c r="D2295" s="61"/>
      <c r="E2295" s="148"/>
      <c r="F2295" s="149"/>
      <c r="G2295" s="150"/>
      <c r="T2295" s="82">
        <v>2024</v>
      </c>
      <c r="U2295" s="68" t="s">
        <v>100</v>
      </c>
      <c r="V2295" s="74" t="s">
        <v>118</v>
      </c>
      <c r="W2295" s="38">
        <v>157</v>
      </c>
      <c r="X2295" s="38">
        <v>58</v>
      </c>
      <c r="Y2295" s="179">
        <v>36.942675159235698</v>
      </c>
    </row>
    <row r="2296" spans="2:25" x14ac:dyDescent="0.25">
      <c r="B2296" s="82"/>
      <c r="C2296" s="68"/>
      <c r="D2296" s="61"/>
      <c r="E2296" s="148"/>
      <c r="F2296" s="149"/>
      <c r="G2296" s="150"/>
      <c r="T2296" s="82">
        <v>2024</v>
      </c>
      <c r="U2296" s="68" t="s">
        <v>100</v>
      </c>
      <c r="V2296" s="74" t="s">
        <v>919</v>
      </c>
      <c r="W2296" s="38">
        <v>250</v>
      </c>
      <c r="X2296" s="38">
        <v>49</v>
      </c>
      <c r="Y2296" s="179">
        <v>19.600000000000001</v>
      </c>
    </row>
    <row r="2297" spans="2:25" x14ac:dyDescent="0.25">
      <c r="B2297" s="82"/>
      <c r="C2297" s="68"/>
      <c r="D2297" s="61"/>
      <c r="E2297" s="148"/>
      <c r="F2297" s="149"/>
      <c r="G2297" s="150"/>
      <c r="T2297" s="82">
        <v>2024</v>
      </c>
      <c r="U2297" s="68" t="s">
        <v>35</v>
      </c>
      <c r="V2297" s="74" t="s">
        <v>118</v>
      </c>
      <c r="W2297" s="38">
        <v>141</v>
      </c>
      <c r="X2297" s="38">
        <v>28</v>
      </c>
      <c r="Y2297" s="179">
        <v>19.8581560283688</v>
      </c>
    </row>
    <row r="2298" spans="2:25" x14ac:dyDescent="0.25">
      <c r="B2298" s="82"/>
      <c r="C2298" s="68"/>
      <c r="D2298" s="61"/>
      <c r="E2298" s="148"/>
      <c r="F2298" s="149"/>
      <c r="G2298" s="150"/>
      <c r="T2298" s="82">
        <v>2024</v>
      </c>
      <c r="U2298" s="68" t="s">
        <v>35</v>
      </c>
      <c r="V2298" s="74" t="s">
        <v>919</v>
      </c>
      <c r="W2298" s="38">
        <v>186</v>
      </c>
      <c r="X2298" s="38">
        <v>14</v>
      </c>
      <c r="Y2298" s="179">
        <v>7.5268817204301097</v>
      </c>
    </row>
    <row r="2299" spans="2:25" x14ac:dyDescent="0.25">
      <c r="B2299" s="82"/>
      <c r="C2299" s="68"/>
      <c r="D2299" s="61"/>
      <c r="E2299" s="148"/>
      <c r="F2299" s="149"/>
      <c r="G2299" s="150"/>
      <c r="T2299" s="82">
        <v>2024</v>
      </c>
      <c r="U2299" s="68" t="s">
        <v>36</v>
      </c>
      <c r="V2299" s="74" t="s">
        <v>118</v>
      </c>
      <c r="W2299" s="38">
        <v>27</v>
      </c>
      <c r="X2299" s="38">
        <v>5</v>
      </c>
      <c r="Y2299" s="179">
        <v>18.518518518518501</v>
      </c>
    </row>
    <row r="2300" spans="2:25" x14ac:dyDescent="0.25">
      <c r="B2300" s="82"/>
      <c r="C2300" s="68"/>
      <c r="D2300" s="61"/>
      <c r="E2300" s="148"/>
      <c r="F2300" s="149"/>
      <c r="G2300" s="150"/>
      <c r="T2300" s="82">
        <v>2024</v>
      </c>
      <c r="U2300" s="68" t="s">
        <v>36</v>
      </c>
      <c r="V2300" s="74" t="s">
        <v>919</v>
      </c>
      <c r="W2300" s="38">
        <v>79</v>
      </c>
      <c r="X2300" s="38">
        <v>13</v>
      </c>
      <c r="Y2300" s="179">
        <v>16.455696202531598</v>
      </c>
    </row>
    <row r="2301" spans="2:25" x14ac:dyDescent="0.25">
      <c r="B2301" s="82"/>
      <c r="C2301" s="68"/>
      <c r="D2301" s="61"/>
      <c r="E2301" s="148"/>
      <c r="F2301" s="149"/>
      <c r="G2301" s="150"/>
      <c r="T2301" s="82">
        <v>2024</v>
      </c>
      <c r="U2301" s="68" t="s">
        <v>101</v>
      </c>
      <c r="V2301" s="74" t="s">
        <v>118</v>
      </c>
      <c r="W2301" s="38">
        <v>160</v>
      </c>
      <c r="X2301" s="38">
        <v>38</v>
      </c>
      <c r="Y2301" s="179">
        <v>23.75</v>
      </c>
    </row>
    <row r="2302" spans="2:25" x14ac:dyDescent="0.25">
      <c r="B2302" s="82"/>
      <c r="C2302" s="68"/>
      <c r="D2302" s="61"/>
      <c r="E2302" s="148"/>
      <c r="F2302" s="149"/>
      <c r="G2302" s="150"/>
      <c r="T2302" s="82">
        <v>2024</v>
      </c>
      <c r="U2302" s="68" t="s">
        <v>101</v>
      </c>
      <c r="V2302" s="74" t="s">
        <v>919</v>
      </c>
      <c r="W2302" s="38">
        <v>215</v>
      </c>
      <c r="X2302" s="38">
        <v>32</v>
      </c>
      <c r="Y2302" s="179">
        <v>14.883720930232601</v>
      </c>
    </row>
    <row r="2303" spans="2:25" x14ac:dyDescent="0.25">
      <c r="B2303" s="82"/>
      <c r="C2303" s="68"/>
      <c r="D2303" s="61"/>
      <c r="E2303" s="148"/>
      <c r="F2303" s="149"/>
      <c r="G2303" s="150"/>
      <c r="T2303" s="82">
        <v>2024</v>
      </c>
      <c r="U2303" s="68" t="s">
        <v>102</v>
      </c>
      <c r="V2303" s="74" t="s">
        <v>118</v>
      </c>
      <c r="W2303" s="38">
        <v>103</v>
      </c>
      <c r="X2303" s="38">
        <v>35</v>
      </c>
      <c r="Y2303" s="179">
        <v>33.980582524271902</v>
      </c>
    </row>
    <row r="2304" spans="2:25" x14ac:dyDescent="0.25">
      <c r="B2304" s="82"/>
      <c r="C2304" s="68"/>
      <c r="D2304" s="61"/>
      <c r="E2304" s="148"/>
      <c r="F2304" s="149"/>
      <c r="G2304" s="150"/>
      <c r="T2304" s="82">
        <v>2024</v>
      </c>
      <c r="U2304" s="68" t="s">
        <v>102</v>
      </c>
      <c r="V2304" s="74" t="s">
        <v>919</v>
      </c>
      <c r="W2304" s="38">
        <v>215</v>
      </c>
      <c r="X2304" s="38">
        <v>24</v>
      </c>
      <c r="Y2304" s="179">
        <v>11.162790697674399</v>
      </c>
    </row>
    <row r="2305" spans="2:25" x14ac:dyDescent="0.25">
      <c r="B2305" s="82"/>
      <c r="C2305" s="68"/>
      <c r="D2305" s="61"/>
      <c r="E2305" s="148"/>
      <c r="F2305" s="149"/>
      <c r="G2305" s="150"/>
      <c r="T2305" s="82">
        <v>2024</v>
      </c>
      <c r="U2305" s="68" t="s">
        <v>103</v>
      </c>
      <c r="V2305" s="74" t="s">
        <v>118</v>
      </c>
      <c r="W2305" s="38">
        <v>368</v>
      </c>
      <c r="X2305" s="38">
        <v>75</v>
      </c>
      <c r="Y2305" s="179">
        <v>20.380434782608699</v>
      </c>
    </row>
    <row r="2306" spans="2:25" x14ac:dyDescent="0.25">
      <c r="B2306" s="82"/>
      <c r="C2306" s="68"/>
      <c r="D2306" s="61"/>
      <c r="E2306" s="148"/>
      <c r="F2306" s="149"/>
      <c r="G2306" s="150"/>
      <c r="T2306" s="82">
        <v>2024</v>
      </c>
      <c r="U2306" s="68" t="s">
        <v>103</v>
      </c>
      <c r="V2306" s="74" t="s">
        <v>919</v>
      </c>
      <c r="W2306" s="38">
        <v>499</v>
      </c>
      <c r="X2306" s="38">
        <v>31</v>
      </c>
      <c r="Y2306" s="179">
        <v>6.2124248496994001</v>
      </c>
    </row>
    <row r="2307" spans="2:25" x14ac:dyDescent="0.25">
      <c r="B2307" s="82"/>
      <c r="C2307" s="68"/>
      <c r="D2307" s="61"/>
      <c r="E2307" s="148"/>
      <c r="F2307" s="149"/>
      <c r="G2307" s="150"/>
      <c r="T2307" s="82">
        <v>2024</v>
      </c>
      <c r="U2307" s="68" t="s">
        <v>65</v>
      </c>
      <c r="V2307" s="74" t="s">
        <v>118</v>
      </c>
      <c r="W2307" s="38">
        <v>111</v>
      </c>
      <c r="X2307" s="38">
        <v>16</v>
      </c>
      <c r="Y2307" s="179">
        <v>14.4144144144144</v>
      </c>
    </row>
    <row r="2308" spans="2:25" x14ac:dyDescent="0.25">
      <c r="B2308" s="82"/>
      <c r="C2308" s="68"/>
      <c r="D2308" s="61"/>
      <c r="E2308" s="148"/>
      <c r="F2308" s="149"/>
      <c r="G2308" s="150"/>
      <c r="T2308" s="82">
        <v>2024</v>
      </c>
      <c r="U2308" s="68" t="s">
        <v>65</v>
      </c>
      <c r="V2308" s="74" t="s">
        <v>919</v>
      </c>
      <c r="W2308" s="38">
        <v>129</v>
      </c>
      <c r="X2308" s="38">
        <v>17</v>
      </c>
      <c r="Y2308" s="179">
        <v>13.178294573643401</v>
      </c>
    </row>
    <row r="2309" spans="2:25" x14ac:dyDescent="0.25">
      <c r="B2309" s="82"/>
      <c r="C2309" s="68"/>
      <c r="D2309" s="61"/>
      <c r="E2309" s="148"/>
      <c r="F2309" s="149"/>
      <c r="G2309" s="150"/>
      <c r="T2309" s="82">
        <v>2024</v>
      </c>
      <c r="U2309" s="68" t="s">
        <v>54</v>
      </c>
      <c r="V2309" s="74" t="s">
        <v>118</v>
      </c>
      <c r="W2309" s="38">
        <v>264</v>
      </c>
      <c r="X2309" s="38">
        <v>70</v>
      </c>
      <c r="Y2309" s="179">
        <v>26.515151515151501</v>
      </c>
    </row>
    <row r="2310" spans="2:25" x14ac:dyDescent="0.25">
      <c r="B2310" s="82"/>
      <c r="C2310" s="68"/>
      <c r="D2310" s="61"/>
      <c r="E2310" s="148"/>
      <c r="F2310" s="149"/>
      <c r="G2310" s="150"/>
      <c r="T2310" s="82">
        <v>2024</v>
      </c>
      <c r="U2310" s="68" t="s">
        <v>54</v>
      </c>
      <c r="V2310" s="74" t="s">
        <v>919</v>
      </c>
      <c r="W2310" s="38">
        <v>295</v>
      </c>
      <c r="X2310" s="38">
        <v>30</v>
      </c>
      <c r="Y2310" s="179">
        <v>10.1694915254237</v>
      </c>
    </row>
    <row r="2311" spans="2:25" x14ac:dyDescent="0.25">
      <c r="B2311" s="82"/>
      <c r="C2311" s="68"/>
      <c r="D2311" s="61"/>
      <c r="E2311" s="148"/>
      <c r="F2311" s="149"/>
      <c r="G2311" s="150"/>
      <c r="T2311" s="82">
        <v>2024</v>
      </c>
      <c r="U2311" s="68" t="s">
        <v>82</v>
      </c>
      <c r="V2311" s="74" t="s">
        <v>118</v>
      </c>
      <c r="W2311" s="38">
        <v>101</v>
      </c>
      <c r="X2311" s="38">
        <v>26</v>
      </c>
      <c r="Y2311" s="179">
        <v>25.742574257425801</v>
      </c>
    </row>
    <row r="2312" spans="2:25" x14ac:dyDescent="0.25">
      <c r="B2312" s="82"/>
      <c r="C2312" s="68"/>
      <c r="D2312" s="61"/>
      <c r="E2312" s="148"/>
      <c r="F2312" s="149"/>
      <c r="G2312" s="150"/>
      <c r="T2312" s="82">
        <v>2024</v>
      </c>
      <c r="U2312" s="68" t="s">
        <v>82</v>
      </c>
      <c r="V2312" s="74" t="s">
        <v>919</v>
      </c>
      <c r="W2312" s="38">
        <v>158</v>
      </c>
      <c r="X2312" s="38">
        <v>17</v>
      </c>
      <c r="Y2312" s="179">
        <v>10.7594936708861</v>
      </c>
    </row>
    <row r="2313" spans="2:25" x14ac:dyDescent="0.25">
      <c r="B2313" s="82"/>
      <c r="C2313" s="68"/>
      <c r="D2313" s="61"/>
      <c r="E2313" s="148"/>
      <c r="F2313" s="149"/>
      <c r="G2313" s="150"/>
      <c r="T2313" s="82">
        <v>2024</v>
      </c>
      <c r="U2313" s="68" t="s">
        <v>104</v>
      </c>
      <c r="V2313" s="74" t="s">
        <v>118</v>
      </c>
      <c r="W2313" s="38">
        <v>29</v>
      </c>
      <c r="X2313" s="38">
        <v>11</v>
      </c>
      <c r="Y2313" s="179">
        <v>37.931034482758598</v>
      </c>
    </row>
    <row r="2314" spans="2:25" x14ac:dyDescent="0.25">
      <c r="B2314" s="82"/>
      <c r="C2314" s="68"/>
      <c r="D2314" s="61"/>
      <c r="E2314" s="148"/>
      <c r="F2314" s="149"/>
      <c r="G2314" s="150"/>
      <c r="T2314" s="82">
        <v>2024</v>
      </c>
      <c r="U2314" s="68" t="s">
        <v>104</v>
      </c>
      <c r="V2314" s="74" t="s">
        <v>919</v>
      </c>
      <c r="W2314" s="38">
        <v>38</v>
      </c>
      <c r="X2314" s="38">
        <v>10</v>
      </c>
      <c r="Y2314" s="179">
        <v>26.315789473684202</v>
      </c>
    </row>
    <row r="2315" spans="2:25" x14ac:dyDescent="0.25">
      <c r="B2315" s="82"/>
      <c r="C2315" s="68"/>
      <c r="D2315" s="61"/>
      <c r="E2315" s="148"/>
      <c r="F2315" s="149"/>
      <c r="G2315" s="150"/>
      <c r="T2315" s="82">
        <v>2024</v>
      </c>
      <c r="U2315" s="68" t="s">
        <v>83</v>
      </c>
      <c r="V2315" s="74" t="s">
        <v>118</v>
      </c>
      <c r="W2315" s="38">
        <v>207</v>
      </c>
      <c r="X2315" s="38">
        <v>67</v>
      </c>
      <c r="Y2315" s="179">
        <v>32.367149758454097</v>
      </c>
    </row>
    <row r="2316" spans="2:25" x14ac:dyDescent="0.25">
      <c r="B2316" s="82"/>
      <c r="C2316" s="68"/>
      <c r="D2316" s="61"/>
      <c r="E2316" s="148"/>
      <c r="F2316" s="149"/>
      <c r="G2316" s="150"/>
      <c r="T2316" s="82">
        <v>2024</v>
      </c>
      <c r="U2316" s="68" t="s">
        <v>83</v>
      </c>
      <c r="V2316" s="74" t="s">
        <v>919</v>
      </c>
      <c r="W2316" s="38">
        <v>378</v>
      </c>
      <c r="X2316" s="38">
        <v>65</v>
      </c>
      <c r="Y2316" s="179">
        <v>17.1957671957672</v>
      </c>
    </row>
    <row r="2317" spans="2:25" x14ac:dyDescent="0.25">
      <c r="B2317" s="82"/>
      <c r="C2317" s="68"/>
      <c r="D2317" s="61"/>
      <c r="E2317" s="148"/>
      <c r="F2317" s="149"/>
      <c r="G2317" s="150"/>
      <c r="T2317" s="82">
        <v>2024</v>
      </c>
      <c r="U2317" s="68" t="s">
        <v>55</v>
      </c>
      <c r="V2317" s="74" t="s">
        <v>118</v>
      </c>
      <c r="W2317" s="38">
        <v>532</v>
      </c>
      <c r="X2317" s="38">
        <v>72</v>
      </c>
      <c r="Y2317" s="179">
        <v>13.533834586466201</v>
      </c>
    </row>
    <row r="2318" spans="2:25" x14ac:dyDescent="0.25">
      <c r="B2318" s="82"/>
      <c r="C2318" s="68"/>
      <c r="D2318" s="61"/>
      <c r="E2318" s="148"/>
      <c r="F2318" s="149"/>
      <c r="G2318" s="150"/>
      <c r="T2318" s="82">
        <v>2024</v>
      </c>
      <c r="U2318" s="68" t="s">
        <v>55</v>
      </c>
      <c r="V2318" s="74" t="s">
        <v>919</v>
      </c>
      <c r="W2318" s="38">
        <v>602</v>
      </c>
      <c r="X2318" s="38">
        <v>48</v>
      </c>
      <c r="Y2318" s="179">
        <v>7.9734219269102997</v>
      </c>
    </row>
    <row r="2319" spans="2:25" x14ac:dyDescent="0.25">
      <c r="B2319" s="82"/>
      <c r="C2319" s="68"/>
      <c r="D2319" s="61"/>
      <c r="E2319" s="148"/>
      <c r="F2319" s="149"/>
      <c r="G2319" s="150"/>
      <c r="T2319" s="82">
        <v>2024</v>
      </c>
      <c r="U2319" s="68" t="s">
        <v>110</v>
      </c>
      <c r="V2319" s="74" t="s">
        <v>118</v>
      </c>
      <c r="W2319" s="38">
        <v>853</v>
      </c>
      <c r="X2319" s="38">
        <v>127</v>
      </c>
      <c r="Y2319" s="179">
        <v>14.8886283704572</v>
      </c>
    </row>
    <row r="2320" spans="2:25" x14ac:dyDescent="0.25">
      <c r="B2320" s="82"/>
      <c r="C2320" s="68"/>
      <c r="D2320" s="61"/>
      <c r="E2320" s="148"/>
      <c r="F2320" s="149"/>
      <c r="G2320" s="150"/>
      <c r="T2320" s="82">
        <v>2024</v>
      </c>
      <c r="U2320" s="68" t="s">
        <v>110</v>
      </c>
      <c r="V2320" s="74" t="s">
        <v>919</v>
      </c>
      <c r="W2320" s="38">
        <v>857</v>
      </c>
      <c r="X2320" s="38">
        <v>79</v>
      </c>
      <c r="Y2320" s="179">
        <v>9.2182030338389804</v>
      </c>
    </row>
    <row r="2321" spans="2:25" x14ac:dyDescent="0.25">
      <c r="B2321" s="82"/>
      <c r="C2321" s="68"/>
      <c r="D2321" s="61"/>
      <c r="E2321" s="148"/>
      <c r="F2321" s="149"/>
      <c r="G2321" s="150"/>
      <c r="T2321" s="82">
        <v>2025</v>
      </c>
      <c r="U2321" s="68" t="s">
        <v>8</v>
      </c>
      <c r="V2321" s="74" t="s">
        <v>118</v>
      </c>
      <c r="W2321" s="38">
        <v>63</v>
      </c>
      <c r="X2321" s="38">
        <v>16</v>
      </c>
      <c r="Y2321" s="179">
        <v>25.396825396825399</v>
      </c>
    </row>
    <row r="2322" spans="2:25" x14ac:dyDescent="0.25">
      <c r="B2322" s="82"/>
      <c r="C2322" s="68"/>
      <c r="D2322" s="61"/>
      <c r="E2322" s="148"/>
      <c r="F2322" s="149"/>
      <c r="G2322" s="150"/>
      <c r="T2322" s="82">
        <v>2025</v>
      </c>
      <c r="U2322" s="68" t="s">
        <v>8</v>
      </c>
      <c r="V2322" s="74" t="s">
        <v>919</v>
      </c>
      <c r="W2322" s="38">
        <v>135</v>
      </c>
      <c r="X2322" s="38">
        <v>20</v>
      </c>
      <c r="Y2322" s="179">
        <v>14.814814814814801</v>
      </c>
    </row>
    <row r="2323" spans="2:25" x14ac:dyDescent="0.25">
      <c r="B2323" s="82"/>
      <c r="C2323" s="68"/>
      <c r="D2323" s="61"/>
      <c r="E2323" s="148"/>
      <c r="F2323" s="149"/>
      <c r="G2323" s="150"/>
      <c r="T2323" s="82">
        <v>2025</v>
      </c>
      <c r="U2323" s="68" t="s">
        <v>9</v>
      </c>
      <c r="V2323" s="74" t="s">
        <v>118</v>
      </c>
      <c r="W2323" s="38">
        <v>71</v>
      </c>
      <c r="X2323" s="38">
        <v>17</v>
      </c>
      <c r="Y2323" s="179">
        <v>23.943661971830998</v>
      </c>
    </row>
    <row r="2324" spans="2:25" x14ac:dyDescent="0.25">
      <c r="B2324" s="82"/>
      <c r="C2324" s="68"/>
      <c r="D2324" s="61"/>
      <c r="E2324" s="148"/>
      <c r="F2324" s="149"/>
      <c r="G2324" s="150"/>
      <c r="T2324" s="82">
        <v>2025</v>
      </c>
      <c r="U2324" s="68" t="s">
        <v>9</v>
      </c>
      <c r="V2324" s="74" t="s">
        <v>919</v>
      </c>
      <c r="W2324" s="38">
        <v>151</v>
      </c>
      <c r="X2324" s="38">
        <v>14</v>
      </c>
      <c r="Y2324" s="179">
        <v>9.27152317880795</v>
      </c>
    </row>
    <row r="2325" spans="2:25" x14ac:dyDescent="0.25">
      <c r="B2325" s="82"/>
      <c r="C2325" s="68"/>
      <c r="D2325" s="61"/>
      <c r="E2325" s="148"/>
      <c r="F2325" s="149"/>
      <c r="G2325" s="150"/>
      <c r="T2325" s="82">
        <v>2025</v>
      </c>
      <c r="U2325" s="68" t="s">
        <v>84</v>
      </c>
      <c r="V2325" s="74" t="s">
        <v>118</v>
      </c>
      <c r="W2325" s="38">
        <v>145</v>
      </c>
      <c r="X2325" s="38">
        <v>27</v>
      </c>
      <c r="Y2325" s="179">
        <v>18.620689655172399</v>
      </c>
    </row>
    <row r="2326" spans="2:25" x14ac:dyDescent="0.25">
      <c r="B2326" s="82"/>
      <c r="C2326" s="68"/>
      <c r="D2326" s="61"/>
      <c r="E2326" s="148"/>
      <c r="F2326" s="149"/>
      <c r="G2326" s="150"/>
      <c r="T2326" s="82">
        <v>2025</v>
      </c>
      <c r="U2326" s="68" t="s">
        <v>84</v>
      </c>
      <c r="V2326" s="74" t="s">
        <v>919</v>
      </c>
      <c r="W2326" s="38">
        <v>250</v>
      </c>
      <c r="X2326" s="38">
        <v>29</v>
      </c>
      <c r="Y2326" s="179">
        <v>11.6</v>
      </c>
    </row>
    <row r="2327" spans="2:25" x14ac:dyDescent="0.25">
      <c r="B2327" s="82"/>
      <c r="C2327" s="68"/>
      <c r="D2327" s="61"/>
      <c r="E2327" s="148"/>
      <c r="F2327" s="149"/>
      <c r="G2327" s="150"/>
      <c r="T2327" s="82">
        <v>2025</v>
      </c>
      <c r="U2327" s="68" t="s">
        <v>10</v>
      </c>
      <c r="V2327" s="74" t="s">
        <v>118</v>
      </c>
      <c r="W2327" s="38">
        <v>142</v>
      </c>
      <c r="X2327" s="38">
        <v>20</v>
      </c>
      <c r="Y2327" s="179">
        <v>14.084507042253501</v>
      </c>
    </row>
    <row r="2328" spans="2:25" x14ac:dyDescent="0.25">
      <c r="B2328" s="82"/>
      <c r="C2328" s="68"/>
      <c r="D2328" s="61"/>
      <c r="E2328" s="148"/>
      <c r="F2328" s="149"/>
      <c r="G2328" s="150"/>
      <c r="T2328" s="82">
        <v>2025</v>
      </c>
      <c r="U2328" s="68" t="s">
        <v>10</v>
      </c>
      <c r="V2328" s="74" t="s">
        <v>919</v>
      </c>
      <c r="W2328" s="38">
        <v>312</v>
      </c>
      <c r="X2328" s="38">
        <v>30</v>
      </c>
      <c r="Y2328" s="179">
        <v>9.6153846153846203</v>
      </c>
    </row>
    <row r="2329" spans="2:25" x14ac:dyDescent="0.25">
      <c r="B2329" s="82"/>
      <c r="C2329" s="68"/>
      <c r="D2329" s="61"/>
      <c r="E2329" s="148"/>
      <c r="F2329" s="149"/>
      <c r="G2329" s="150"/>
      <c r="T2329" s="82">
        <v>2025</v>
      </c>
      <c r="U2329" s="68" t="s">
        <v>85</v>
      </c>
      <c r="V2329" s="74" t="s">
        <v>118</v>
      </c>
      <c r="W2329" s="38">
        <v>84</v>
      </c>
      <c r="X2329" s="38">
        <v>20</v>
      </c>
      <c r="Y2329" s="179">
        <v>23.8095238095238</v>
      </c>
    </row>
    <row r="2330" spans="2:25" x14ac:dyDescent="0.25">
      <c r="B2330" s="82"/>
      <c r="C2330" s="68"/>
      <c r="D2330" s="61"/>
      <c r="E2330" s="148"/>
      <c r="F2330" s="149"/>
      <c r="G2330" s="150"/>
      <c r="T2330" s="82">
        <v>2025</v>
      </c>
      <c r="U2330" s="68" t="s">
        <v>85</v>
      </c>
      <c r="V2330" s="74" t="s">
        <v>919</v>
      </c>
      <c r="W2330" s="38">
        <v>134</v>
      </c>
      <c r="X2330" s="38">
        <v>11</v>
      </c>
      <c r="Y2330" s="179">
        <v>8.2089552238806007</v>
      </c>
    </row>
    <row r="2331" spans="2:25" x14ac:dyDescent="0.25">
      <c r="B2331" s="82"/>
      <c r="C2331" s="68"/>
      <c r="D2331" s="61"/>
      <c r="E2331" s="148"/>
      <c r="F2331" s="149"/>
      <c r="G2331" s="150"/>
      <c r="T2331" s="82">
        <v>2025</v>
      </c>
      <c r="U2331" s="68" t="s">
        <v>11</v>
      </c>
      <c r="V2331" s="74" t="s">
        <v>118</v>
      </c>
      <c r="W2331" s="38">
        <v>170</v>
      </c>
      <c r="X2331" s="38">
        <v>33</v>
      </c>
      <c r="Y2331" s="179">
        <v>19.411764705882401</v>
      </c>
    </row>
    <row r="2332" spans="2:25" x14ac:dyDescent="0.25">
      <c r="B2332" s="82"/>
      <c r="C2332" s="68"/>
      <c r="D2332" s="61"/>
      <c r="E2332" s="148"/>
      <c r="F2332" s="149"/>
      <c r="G2332" s="150"/>
      <c r="T2332" s="82">
        <v>2025</v>
      </c>
      <c r="U2332" s="68" t="s">
        <v>11</v>
      </c>
      <c r="V2332" s="74" t="s">
        <v>919</v>
      </c>
      <c r="W2332" s="38">
        <v>264</v>
      </c>
      <c r="X2332" s="38">
        <v>26</v>
      </c>
      <c r="Y2332" s="179">
        <v>9.8484848484848495</v>
      </c>
    </row>
    <row r="2333" spans="2:25" x14ac:dyDescent="0.25">
      <c r="B2333" s="82"/>
      <c r="C2333" s="68"/>
      <c r="D2333" s="61"/>
      <c r="E2333" s="148"/>
      <c r="F2333" s="149"/>
      <c r="G2333" s="150"/>
      <c r="T2333" s="82">
        <v>2025</v>
      </c>
      <c r="U2333" s="68" t="s">
        <v>12</v>
      </c>
      <c r="V2333" s="74" t="s">
        <v>118</v>
      </c>
      <c r="W2333" s="38">
        <v>112</v>
      </c>
      <c r="X2333" s="38">
        <v>21</v>
      </c>
      <c r="Y2333" s="179">
        <v>18.75</v>
      </c>
    </row>
    <row r="2334" spans="2:25" x14ac:dyDescent="0.25">
      <c r="B2334" s="82"/>
      <c r="C2334" s="68"/>
      <c r="D2334" s="61"/>
      <c r="E2334" s="148"/>
      <c r="F2334" s="149"/>
      <c r="G2334" s="150"/>
      <c r="T2334" s="82">
        <v>2025</v>
      </c>
      <c r="U2334" s="68" t="s">
        <v>12</v>
      </c>
      <c r="V2334" s="74" t="s">
        <v>919</v>
      </c>
      <c r="W2334" s="38">
        <v>184</v>
      </c>
      <c r="X2334" s="38">
        <v>23</v>
      </c>
      <c r="Y2334" s="179">
        <v>12.5</v>
      </c>
    </row>
    <row r="2335" spans="2:25" x14ac:dyDescent="0.25">
      <c r="B2335" s="82"/>
      <c r="C2335" s="68"/>
      <c r="D2335" s="61"/>
      <c r="E2335" s="148"/>
      <c r="F2335" s="149"/>
      <c r="G2335" s="150"/>
      <c r="T2335" s="82">
        <v>2025</v>
      </c>
      <c r="U2335" s="68" t="s">
        <v>56</v>
      </c>
      <c r="V2335" s="74" t="s">
        <v>118</v>
      </c>
      <c r="W2335" s="38">
        <v>105</v>
      </c>
      <c r="X2335" s="38">
        <v>11</v>
      </c>
      <c r="Y2335" s="179">
        <v>10.476190476190499</v>
      </c>
    </row>
    <row r="2336" spans="2:25" x14ac:dyDescent="0.25">
      <c r="B2336" s="82"/>
      <c r="C2336" s="68"/>
      <c r="D2336" s="61"/>
      <c r="E2336" s="148"/>
      <c r="F2336" s="149"/>
      <c r="G2336" s="150"/>
      <c r="T2336" s="82">
        <v>2025</v>
      </c>
      <c r="U2336" s="68" t="s">
        <v>56</v>
      </c>
      <c r="V2336" s="74" t="s">
        <v>919</v>
      </c>
      <c r="W2336" s="38">
        <v>110</v>
      </c>
      <c r="X2336" s="38">
        <v>9</v>
      </c>
      <c r="Y2336" s="179">
        <v>8.1818181818181799</v>
      </c>
    </row>
    <row r="2337" spans="2:25" x14ac:dyDescent="0.25">
      <c r="B2337" s="82"/>
      <c r="C2337" s="68"/>
      <c r="D2337" s="61"/>
      <c r="E2337" s="148"/>
      <c r="F2337" s="149"/>
      <c r="G2337" s="150"/>
      <c r="T2337" s="82">
        <v>2025</v>
      </c>
      <c r="U2337" s="68" t="s">
        <v>13</v>
      </c>
      <c r="V2337" s="74" t="s">
        <v>118</v>
      </c>
      <c r="W2337" s="38">
        <v>43</v>
      </c>
      <c r="X2337" s="38">
        <v>10</v>
      </c>
      <c r="Y2337" s="179">
        <v>23.255813953488399</v>
      </c>
    </row>
    <row r="2338" spans="2:25" x14ac:dyDescent="0.25">
      <c r="B2338" s="82"/>
      <c r="C2338" s="68"/>
      <c r="D2338" s="61"/>
      <c r="E2338" s="148"/>
      <c r="F2338" s="149"/>
      <c r="G2338" s="150"/>
      <c r="T2338" s="82">
        <v>2025</v>
      </c>
      <c r="U2338" s="68" t="s">
        <v>13</v>
      </c>
      <c r="V2338" s="74" t="s">
        <v>919</v>
      </c>
      <c r="W2338" s="38">
        <v>87</v>
      </c>
      <c r="X2338" s="38">
        <v>11</v>
      </c>
      <c r="Y2338" s="179">
        <v>12.643678160919499</v>
      </c>
    </row>
    <row r="2339" spans="2:25" x14ac:dyDescent="0.25">
      <c r="B2339" s="82"/>
      <c r="C2339" s="68"/>
      <c r="D2339" s="61"/>
      <c r="E2339" s="148"/>
      <c r="F2339" s="149"/>
      <c r="G2339" s="150"/>
      <c r="T2339" s="82">
        <v>2025</v>
      </c>
      <c r="U2339" s="68" t="s">
        <v>14</v>
      </c>
      <c r="V2339" s="74" t="s">
        <v>118</v>
      </c>
      <c r="W2339" s="38">
        <v>101</v>
      </c>
      <c r="X2339" s="38">
        <v>13</v>
      </c>
      <c r="Y2339" s="179">
        <v>12.8712871287129</v>
      </c>
    </row>
    <row r="2340" spans="2:25" x14ac:dyDescent="0.25">
      <c r="B2340" s="82"/>
      <c r="C2340" s="68"/>
      <c r="D2340" s="61"/>
      <c r="E2340" s="148"/>
      <c r="F2340" s="149"/>
      <c r="G2340" s="150"/>
      <c r="T2340" s="82">
        <v>2025</v>
      </c>
      <c r="U2340" s="68" t="s">
        <v>14</v>
      </c>
      <c r="V2340" s="74" t="s">
        <v>919</v>
      </c>
      <c r="W2340" s="38">
        <v>229</v>
      </c>
      <c r="X2340" s="38">
        <v>19</v>
      </c>
      <c r="Y2340" s="179">
        <v>8.2969432314410501</v>
      </c>
    </row>
    <row r="2341" spans="2:25" x14ac:dyDescent="0.25">
      <c r="B2341" s="82"/>
      <c r="C2341" s="68"/>
      <c r="D2341" s="61"/>
      <c r="E2341" s="148"/>
      <c r="F2341" s="149"/>
      <c r="G2341" s="150"/>
      <c r="T2341" s="82">
        <v>2025</v>
      </c>
      <c r="U2341" s="68" t="s">
        <v>86</v>
      </c>
      <c r="V2341" s="74" t="s">
        <v>118</v>
      </c>
      <c r="W2341" s="38">
        <v>371</v>
      </c>
      <c r="X2341" s="38">
        <v>104</v>
      </c>
      <c r="Y2341" s="179">
        <v>28.032345013477102</v>
      </c>
    </row>
    <row r="2342" spans="2:25" x14ac:dyDescent="0.25">
      <c r="B2342" s="82"/>
      <c r="C2342" s="68"/>
      <c r="D2342" s="61"/>
      <c r="E2342" s="148"/>
      <c r="F2342" s="149"/>
      <c r="G2342" s="150"/>
      <c r="T2342" s="82">
        <v>2025</v>
      </c>
      <c r="U2342" s="68" t="s">
        <v>86</v>
      </c>
      <c r="V2342" s="74" t="s">
        <v>919</v>
      </c>
      <c r="W2342" s="38">
        <v>538</v>
      </c>
      <c r="X2342" s="38">
        <v>74</v>
      </c>
      <c r="Y2342" s="179">
        <v>13.7546468401487</v>
      </c>
    </row>
    <row r="2343" spans="2:25" x14ac:dyDescent="0.25">
      <c r="B2343" s="82"/>
      <c r="C2343" s="68"/>
      <c r="D2343" s="61"/>
      <c r="E2343" s="148"/>
      <c r="F2343" s="149"/>
      <c r="G2343" s="150"/>
      <c r="T2343" s="82">
        <v>2025</v>
      </c>
      <c r="U2343" s="68" t="s">
        <v>88</v>
      </c>
      <c r="V2343" s="74" t="s">
        <v>118</v>
      </c>
      <c r="W2343" s="38">
        <v>13</v>
      </c>
      <c r="X2343" s="38" t="s">
        <v>137</v>
      </c>
      <c r="Y2343" s="179" t="s">
        <v>137</v>
      </c>
    </row>
    <row r="2344" spans="2:25" x14ac:dyDescent="0.25">
      <c r="B2344" s="82"/>
      <c r="C2344" s="68"/>
      <c r="D2344" s="61"/>
      <c r="E2344" s="148"/>
      <c r="F2344" s="149"/>
      <c r="G2344" s="150"/>
      <c r="T2344" s="82">
        <v>2025</v>
      </c>
      <c r="U2344" s="68" t="s">
        <v>88</v>
      </c>
      <c r="V2344" s="74" t="s">
        <v>919</v>
      </c>
      <c r="W2344" s="38">
        <v>21</v>
      </c>
      <c r="X2344" s="38" t="s">
        <v>137</v>
      </c>
      <c r="Y2344" s="179" t="s">
        <v>137</v>
      </c>
    </row>
    <row r="2345" spans="2:25" x14ac:dyDescent="0.25">
      <c r="B2345" s="82"/>
      <c r="C2345" s="68"/>
      <c r="D2345" s="61"/>
      <c r="E2345" s="148"/>
      <c r="F2345" s="149"/>
      <c r="G2345" s="150"/>
      <c r="T2345" s="82">
        <v>2025</v>
      </c>
      <c r="U2345" s="68" t="s">
        <v>37</v>
      </c>
      <c r="V2345" s="74" t="s">
        <v>118</v>
      </c>
      <c r="W2345" s="38">
        <v>122</v>
      </c>
      <c r="X2345" s="38">
        <v>23</v>
      </c>
      <c r="Y2345" s="179">
        <v>18.8524590163934</v>
      </c>
    </row>
    <row r="2346" spans="2:25" x14ac:dyDescent="0.25">
      <c r="B2346" s="82"/>
      <c r="C2346" s="68"/>
      <c r="D2346" s="61"/>
      <c r="E2346" s="148"/>
      <c r="F2346" s="149"/>
      <c r="G2346" s="150"/>
      <c r="T2346" s="82">
        <v>2025</v>
      </c>
      <c r="U2346" s="68" t="s">
        <v>37</v>
      </c>
      <c r="V2346" s="74" t="s">
        <v>919</v>
      </c>
      <c r="W2346" s="38">
        <v>171</v>
      </c>
      <c r="X2346" s="38">
        <v>14</v>
      </c>
      <c r="Y2346" s="179">
        <v>8.1871345029239802</v>
      </c>
    </row>
    <row r="2347" spans="2:25" x14ac:dyDescent="0.25">
      <c r="B2347" s="82"/>
      <c r="C2347" s="68"/>
      <c r="D2347" s="61"/>
      <c r="E2347" s="148"/>
      <c r="F2347" s="149"/>
      <c r="G2347" s="150"/>
      <c r="T2347" s="82">
        <v>2025</v>
      </c>
      <c r="U2347" s="68" t="s">
        <v>66</v>
      </c>
      <c r="V2347" s="74" t="s">
        <v>118</v>
      </c>
      <c r="W2347" s="38">
        <v>102</v>
      </c>
      <c r="X2347" s="38">
        <v>11</v>
      </c>
      <c r="Y2347" s="179">
        <v>10.7843137254902</v>
      </c>
    </row>
    <row r="2348" spans="2:25" x14ac:dyDescent="0.25">
      <c r="B2348" s="82"/>
      <c r="C2348" s="68"/>
      <c r="D2348" s="61"/>
      <c r="E2348" s="148"/>
      <c r="F2348" s="149"/>
      <c r="G2348" s="150"/>
      <c r="T2348" s="82">
        <v>2025</v>
      </c>
      <c r="U2348" s="68" t="s">
        <v>66</v>
      </c>
      <c r="V2348" s="74" t="s">
        <v>919</v>
      </c>
      <c r="W2348" s="38">
        <v>142</v>
      </c>
      <c r="X2348" s="38" t="s">
        <v>137</v>
      </c>
      <c r="Y2348" s="179" t="s">
        <v>137</v>
      </c>
    </row>
    <row r="2349" spans="2:25" x14ac:dyDescent="0.25">
      <c r="B2349" s="82"/>
      <c r="C2349" s="68"/>
      <c r="D2349" s="61"/>
      <c r="E2349" s="148"/>
      <c r="F2349" s="149"/>
      <c r="G2349" s="150"/>
      <c r="T2349" s="82">
        <v>2025</v>
      </c>
      <c r="U2349" s="68" t="s">
        <v>15</v>
      </c>
      <c r="V2349" s="74" t="s">
        <v>118</v>
      </c>
      <c r="W2349" s="38">
        <v>142</v>
      </c>
      <c r="X2349" s="38">
        <v>40</v>
      </c>
      <c r="Y2349" s="179">
        <v>28.169014084507101</v>
      </c>
    </row>
    <row r="2350" spans="2:25" x14ac:dyDescent="0.25">
      <c r="B2350" s="82"/>
      <c r="C2350" s="68"/>
      <c r="D2350" s="61"/>
      <c r="E2350" s="148"/>
      <c r="F2350" s="149"/>
      <c r="G2350" s="150"/>
      <c r="T2350" s="82">
        <v>2025</v>
      </c>
      <c r="U2350" s="68" t="s">
        <v>15</v>
      </c>
      <c r="V2350" s="74" t="s">
        <v>919</v>
      </c>
      <c r="W2350" s="38">
        <v>249</v>
      </c>
      <c r="X2350" s="38">
        <v>28</v>
      </c>
      <c r="Y2350" s="179">
        <v>11.2449799196787</v>
      </c>
    </row>
    <row r="2351" spans="2:25" x14ac:dyDescent="0.25">
      <c r="B2351" s="82"/>
      <c r="C2351" s="68"/>
      <c r="D2351" s="61"/>
      <c r="E2351" s="148"/>
      <c r="F2351" s="149"/>
      <c r="G2351" s="150"/>
      <c r="T2351" s="82">
        <v>2025</v>
      </c>
      <c r="U2351" s="68" t="s">
        <v>89</v>
      </c>
      <c r="V2351" s="74" t="s">
        <v>118</v>
      </c>
      <c r="W2351" s="38">
        <v>162</v>
      </c>
      <c r="X2351" s="38">
        <v>25</v>
      </c>
      <c r="Y2351" s="179">
        <v>15.4320987654321</v>
      </c>
    </row>
    <row r="2352" spans="2:25" x14ac:dyDescent="0.25">
      <c r="B2352" s="82"/>
      <c r="C2352" s="68"/>
      <c r="D2352" s="61"/>
      <c r="E2352" s="148"/>
      <c r="F2352" s="149"/>
      <c r="G2352" s="150"/>
      <c r="T2352" s="82">
        <v>2025</v>
      </c>
      <c r="U2352" s="68" t="s">
        <v>89</v>
      </c>
      <c r="V2352" s="74" t="s">
        <v>919</v>
      </c>
      <c r="W2352" s="38">
        <v>383</v>
      </c>
      <c r="X2352" s="38">
        <v>31</v>
      </c>
      <c r="Y2352" s="179">
        <v>8.0939947780678896</v>
      </c>
    </row>
    <row r="2353" spans="2:25" x14ac:dyDescent="0.25">
      <c r="B2353" s="82"/>
      <c r="C2353" s="68"/>
      <c r="D2353" s="61"/>
      <c r="E2353" s="148"/>
      <c r="F2353" s="149"/>
      <c r="G2353" s="150"/>
      <c r="T2353" s="82">
        <v>2025</v>
      </c>
      <c r="U2353" s="68" t="s">
        <v>16</v>
      </c>
      <c r="V2353" s="74" t="s">
        <v>118</v>
      </c>
      <c r="W2353" s="38">
        <v>427</v>
      </c>
      <c r="X2353" s="38">
        <v>104</v>
      </c>
      <c r="Y2353" s="179">
        <v>24.355971896955499</v>
      </c>
    </row>
    <row r="2354" spans="2:25" x14ac:dyDescent="0.25">
      <c r="B2354" s="82"/>
      <c r="C2354" s="68"/>
      <c r="D2354" s="61"/>
      <c r="E2354" s="148"/>
      <c r="F2354" s="149"/>
      <c r="G2354" s="150"/>
      <c r="T2354" s="82">
        <v>2025</v>
      </c>
      <c r="U2354" s="68" t="s">
        <v>16</v>
      </c>
      <c r="V2354" s="74" t="s">
        <v>919</v>
      </c>
      <c r="W2354" s="38">
        <v>454</v>
      </c>
      <c r="X2354" s="38">
        <v>46</v>
      </c>
      <c r="Y2354" s="179">
        <v>10.1321585903084</v>
      </c>
    </row>
    <row r="2355" spans="2:25" x14ac:dyDescent="0.25">
      <c r="B2355" s="82"/>
      <c r="C2355" s="68"/>
      <c r="D2355" s="61"/>
      <c r="E2355" s="148"/>
      <c r="F2355" s="149"/>
      <c r="G2355" s="150"/>
      <c r="T2355" s="82">
        <v>2025</v>
      </c>
      <c r="U2355" s="68" t="s">
        <v>57</v>
      </c>
      <c r="V2355" s="74" t="s">
        <v>118</v>
      </c>
      <c r="W2355" s="38">
        <v>172</v>
      </c>
      <c r="X2355" s="38">
        <v>28</v>
      </c>
      <c r="Y2355" s="179">
        <v>16.2790697674419</v>
      </c>
    </row>
    <row r="2356" spans="2:25" x14ac:dyDescent="0.25">
      <c r="B2356" s="82"/>
      <c r="C2356" s="68"/>
      <c r="D2356" s="61"/>
      <c r="E2356" s="148"/>
      <c r="F2356" s="149"/>
      <c r="G2356" s="150"/>
      <c r="T2356" s="82">
        <v>2025</v>
      </c>
      <c r="U2356" s="68" t="s">
        <v>57</v>
      </c>
      <c r="V2356" s="74" t="s">
        <v>919</v>
      </c>
      <c r="W2356" s="38">
        <v>247</v>
      </c>
      <c r="X2356" s="38">
        <v>29</v>
      </c>
      <c r="Y2356" s="179">
        <v>11.7408906882591</v>
      </c>
    </row>
    <row r="2357" spans="2:25" x14ac:dyDescent="0.25">
      <c r="B2357" s="82"/>
      <c r="C2357" s="68"/>
      <c r="D2357" s="61"/>
      <c r="E2357" s="148"/>
      <c r="F2357" s="149"/>
      <c r="G2357" s="150"/>
      <c r="T2357" s="82">
        <v>2025</v>
      </c>
      <c r="U2357" s="68" t="s">
        <v>17</v>
      </c>
      <c r="V2357" s="74" t="s">
        <v>118</v>
      </c>
      <c r="W2357" s="38">
        <v>157</v>
      </c>
      <c r="X2357" s="38">
        <v>47</v>
      </c>
      <c r="Y2357" s="179">
        <v>29.936305732484101</v>
      </c>
    </row>
    <row r="2358" spans="2:25" x14ac:dyDescent="0.25">
      <c r="B2358" s="82"/>
      <c r="C2358" s="68"/>
      <c r="D2358" s="61"/>
      <c r="E2358" s="148"/>
      <c r="F2358" s="149"/>
      <c r="G2358" s="150"/>
      <c r="T2358" s="82">
        <v>2025</v>
      </c>
      <c r="U2358" s="68" t="s">
        <v>17</v>
      </c>
      <c r="V2358" s="74" t="s">
        <v>919</v>
      </c>
      <c r="W2358" s="38">
        <v>292</v>
      </c>
      <c r="X2358" s="38">
        <v>34</v>
      </c>
      <c r="Y2358" s="179">
        <v>11.6438356164384</v>
      </c>
    </row>
    <row r="2359" spans="2:25" x14ac:dyDescent="0.25">
      <c r="B2359" s="82"/>
      <c r="C2359" s="68"/>
      <c r="D2359" s="61"/>
      <c r="E2359" s="148"/>
      <c r="F2359" s="149"/>
      <c r="G2359" s="150"/>
      <c r="T2359" s="82">
        <v>2025</v>
      </c>
      <c r="U2359" s="68" t="s">
        <v>18</v>
      </c>
      <c r="V2359" s="74" t="s">
        <v>118</v>
      </c>
      <c r="W2359" s="38">
        <v>116</v>
      </c>
      <c r="X2359" s="38">
        <v>21</v>
      </c>
      <c r="Y2359" s="179">
        <v>18.1034482758621</v>
      </c>
    </row>
    <row r="2360" spans="2:25" x14ac:dyDescent="0.25">
      <c r="B2360" s="82"/>
      <c r="C2360" s="68"/>
      <c r="D2360" s="61"/>
      <c r="E2360" s="148"/>
      <c r="F2360" s="149"/>
      <c r="G2360" s="150"/>
      <c r="T2360" s="82">
        <v>2025</v>
      </c>
      <c r="U2360" s="68" t="s">
        <v>18</v>
      </c>
      <c r="V2360" s="74" t="s">
        <v>919</v>
      </c>
      <c r="W2360" s="38">
        <v>255</v>
      </c>
      <c r="X2360" s="38">
        <v>33</v>
      </c>
      <c r="Y2360" s="179">
        <v>12.9411764705882</v>
      </c>
    </row>
    <row r="2361" spans="2:25" x14ac:dyDescent="0.25">
      <c r="B2361" s="82"/>
      <c r="C2361" s="68"/>
      <c r="D2361" s="61"/>
      <c r="E2361" s="148"/>
      <c r="F2361" s="149"/>
      <c r="G2361" s="150"/>
      <c r="T2361" s="82">
        <v>2025</v>
      </c>
      <c r="U2361" s="68" t="s">
        <v>87</v>
      </c>
      <c r="V2361" s="74" t="s">
        <v>118</v>
      </c>
      <c r="W2361" s="38">
        <v>178</v>
      </c>
      <c r="X2361" s="38">
        <v>40</v>
      </c>
      <c r="Y2361" s="179">
        <v>22.471910112359598</v>
      </c>
    </row>
    <row r="2362" spans="2:25" x14ac:dyDescent="0.25">
      <c r="B2362" s="82"/>
      <c r="C2362" s="68"/>
      <c r="D2362" s="61"/>
      <c r="E2362" s="148"/>
      <c r="F2362" s="149"/>
      <c r="G2362" s="150"/>
      <c r="T2362" s="82">
        <v>2025</v>
      </c>
      <c r="U2362" s="68" t="s">
        <v>87</v>
      </c>
      <c r="V2362" s="74" t="s">
        <v>919</v>
      </c>
      <c r="W2362" s="38">
        <v>274</v>
      </c>
      <c r="X2362" s="38">
        <v>34</v>
      </c>
      <c r="Y2362" s="179">
        <v>12.408759124087601</v>
      </c>
    </row>
    <row r="2363" spans="2:25" x14ac:dyDescent="0.25">
      <c r="B2363" s="82"/>
      <c r="C2363" s="68"/>
      <c r="D2363" s="61"/>
      <c r="E2363" s="148"/>
      <c r="F2363" s="149"/>
      <c r="G2363" s="150"/>
      <c r="T2363" s="82">
        <v>2025</v>
      </c>
      <c r="U2363" s="68" t="s">
        <v>19</v>
      </c>
      <c r="V2363" s="74" t="s">
        <v>118</v>
      </c>
      <c r="W2363" s="38">
        <v>297</v>
      </c>
      <c r="X2363" s="38">
        <v>59</v>
      </c>
      <c r="Y2363" s="179">
        <v>19.865319865319901</v>
      </c>
    </row>
    <row r="2364" spans="2:25" x14ac:dyDescent="0.25">
      <c r="B2364" s="82"/>
      <c r="C2364" s="68"/>
      <c r="D2364" s="61"/>
      <c r="E2364" s="148"/>
      <c r="F2364" s="149"/>
      <c r="G2364" s="150"/>
      <c r="T2364" s="82">
        <v>2025</v>
      </c>
      <c r="U2364" s="68" t="s">
        <v>19</v>
      </c>
      <c r="V2364" s="74" t="s">
        <v>919</v>
      </c>
      <c r="W2364" s="38">
        <v>402</v>
      </c>
      <c r="X2364" s="38">
        <v>44</v>
      </c>
      <c r="Y2364" s="179">
        <v>10.9452736318408</v>
      </c>
    </row>
    <row r="2365" spans="2:25" x14ac:dyDescent="0.25">
      <c r="B2365" s="82"/>
      <c r="C2365" s="68"/>
      <c r="D2365" s="61"/>
      <c r="E2365" s="148"/>
      <c r="F2365" s="149"/>
      <c r="G2365" s="150"/>
      <c r="T2365" s="82">
        <v>2025</v>
      </c>
      <c r="U2365" s="68" t="s">
        <v>20</v>
      </c>
      <c r="V2365" s="74" t="s">
        <v>118</v>
      </c>
      <c r="W2365" s="38">
        <v>198</v>
      </c>
      <c r="X2365" s="38">
        <v>26</v>
      </c>
      <c r="Y2365" s="179">
        <v>13.1313131313131</v>
      </c>
    </row>
    <row r="2366" spans="2:25" x14ac:dyDescent="0.25">
      <c r="B2366" s="82"/>
      <c r="C2366" s="68"/>
      <c r="D2366" s="61"/>
      <c r="E2366" s="148"/>
      <c r="F2366" s="149"/>
      <c r="G2366" s="150"/>
      <c r="T2366" s="82">
        <v>2025</v>
      </c>
      <c r="U2366" s="68" t="s">
        <v>20</v>
      </c>
      <c r="V2366" s="74" t="s">
        <v>919</v>
      </c>
      <c r="W2366" s="38">
        <v>290</v>
      </c>
      <c r="X2366" s="38">
        <v>23</v>
      </c>
      <c r="Y2366" s="179">
        <v>7.9310344827586201</v>
      </c>
    </row>
    <row r="2367" spans="2:25" x14ac:dyDescent="0.25">
      <c r="B2367" s="82"/>
      <c r="C2367" s="68"/>
      <c r="D2367" s="61"/>
      <c r="E2367" s="148"/>
      <c r="F2367" s="149"/>
      <c r="G2367" s="150"/>
      <c r="T2367" s="82">
        <v>2025</v>
      </c>
      <c r="U2367" s="68" t="s">
        <v>21</v>
      </c>
      <c r="V2367" s="74" t="s">
        <v>118</v>
      </c>
      <c r="W2367" s="38">
        <v>89</v>
      </c>
      <c r="X2367" s="38">
        <v>23</v>
      </c>
      <c r="Y2367" s="179">
        <v>25.842696629213499</v>
      </c>
    </row>
    <row r="2368" spans="2:25" x14ac:dyDescent="0.25">
      <c r="B2368" s="82"/>
      <c r="C2368" s="68"/>
      <c r="D2368" s="61"/>
      <c r="E2368" s="148"/>
      <c r="F2368" s="149"/>
      <c r="G2368" s="150"/>
      <c r="T2368" s="82">
        <v>2025</v>
      </c>
      <c r="U2368" s="68" t="s">
        <v>21</v>
      </c>
      <c r="V2368" s="74" t="s">
        <v>919</v>
      </c>
      <c r="W2368" s="38">
        <v>121</v>
      </c>
      <c r="X2368" s="38">
        <v>14</v>
      </c>
      <c r="Y2368" s="179">
        <v>11.5702479338843</v>
      </c>
    </row>
    <row r="2369" spans="2:25" x14ac:dyDescent="0.25">
      <c r="B2369" s="82"/>
      <c r="C2369" s="68"/>
      <c r="D2369" s="61"/>
      <c r="E2369" s="148"/>
      <c r="F2369" s="149"/>
      <c r="G2369" s="150"/>
      <c r="T2369" s="82">
        <v>2025</v>
      </c>
      <c r="U2369" s="68" t="s">
        <v>67</v>
      </c>
      <c r="V2369" s="74" t="s">
        <v>118</v>
      </c>
      <c r="W2369" s="38">
        <v>150</v>
      </c>
      <c r="X2369" s="38">
        <v>23</v>
      </c>
      <c r="Y2369" s="179">
        <v>15.3333333333333</v>
      </c>
    </row>
    <row r="2370" spans="2:25" x14ac:dyDescent="0.25">
      <c r="B2370" s="82"/>
      <c r="C2370" s="68"/>
      <c r="D2370" s="61"/>
      <c r="E2370" s="148"/>
      <c r="F2370" s="149"/>
      <c r="G2370" s="150"/>
      <c r="T2370" s="82">
        <v>2025</v>
      </c>
      <c r="U2370" s="68" t="s">
        <v>67</v>
      </c>
      <c r="V2370" s="74" t="s">
        <v>919</v>
      </c>
      <c r="W2370" s="38">
        <v>250</v>
      </c>
      <c r="X2370" s="38">
        <v>21</v>
      </c>
      <c r="Y2370" s="179">
        <v>8.4</v>
      </c>
    </row>
    <row r="2371" spans="2:25" x14ac:dyDescent="0.25">
      <c r="B2371" s="82"/>
      <c r="C2371" s="68"/>
      <c r="D2371" s="61"/>
      <c r="E2371" s="148"/>
      <c r="F2371" s="149"/>
      <c r="G2371" s="150"/>
      <c r="T2371" s="82">
        <v>2025</v>
      </c>
      <c r="U2371" s="68" t="s">
        <v>22</v>
      </c>
      <c r="V2371" s="74" t="s">
        <v>118</v>
      </c>
      <c r="W2371" s="38">
        <v>156</v>
      </c>
      <c r="X2371" s="38">
        <v>22</v>
      </c>
      <c r="Y2371" s="179">
        <v>14.1025641025641</v>
      </c>
    </row>
    <row r="2372" spans="2:25" x14ac:dyDescent="0.25">
      <c r="B2372" s="82"/>
      <c r="C2372" s="68"/>
      <c r="D2372" s="61"/>
      <c r="E2372" s="148"/>
      <c r="F2372" s="149"/>
      <c r="G2372" s="150"/>
      <c r="T2372" s="82">
        <v>2025</v>
      </c>
      <c r="U2372" s="68" t="s">
        <v>22</v>
      </c>
      <c r="V2372" s="74" t="s">
        <v>919</v>
      </c>
      <c r="W2372" s="38">
        <v>279</v>
      </c>
      <c r="X2372" s="38">
        <v>23</v>
      </c>
      <c r="Y2372" s="179">
        <v>8.2437275985663092</v>
      </c>
    </row>
    <row r="2373" spans="2:25" x14ac:dyDescent="0.25">
      <c r="B2373" s="82"/>
      <c r="C2373" s="68"/>
      <c r="D2373" s="61"/>
      <c r="E2373" s="148"/>
      <c r="F2373" s="149"/>
      <c r="G2373" s="150"/>
      <c r="T2373" s="82">
        <v>2025</v>
      </c>
      <c r="U2373" s="68" t="s">
        <v>68</v>
      </c>
      <c r="V2373" s="74" t="s">
        <v>118</v>
      </c>
      <c r="W2373" s="38">
        <v>175</v>
      </c>
      <c r="X2373" s="38">
        <v>30</v>
      </c>
      <c r="Y2373" s="179">
        <v>17.1428571428571</v>
      </c>
    </row>
    <row r="2374" spans="2:25" x14ac:dyDescent="0.25">
      <c r="B2374" s="82"/>
      <c r="C2374" s="68"/>
      <c r="D2374" s="61"/>
      <c r="E2374" s="148"/>
      <c r="F2374" s="149"/>
      <c r="G2374" s="150"/>
      <c r="T2374" s="82">
        <v>2025</v>
      </c>
      <c r="U2374" s="68" t="s">
        <v>68</v>
      </c>
      <c r="V2374" s="74" t="s">
        <v>919</v>
      </c>
      <c r="W2374" s="38">
        <v>260</v>
      </c>
      <c r="X2374" s="38">
        <v>25</v>
      </c>
      <c r="Y2374" s="179">
        <v>9.6153846153846203</v>
      </c>
    </row>
    <row r="2375" spans="2:25" x14ac:dyDescent="0.25">
      <c r="B2375" s="82"/>
      <c r="C2375" s="68"/>
      <c r="D2375" s="61"/>
      <c r="E2375" s="148"/>
      <c r="F2375" s="149"/>
      <c r="G2375" s="150"/>
      <c r="T2375" s="82">
        <v>2025</v>
      </c>
      <c r="U2375" s="68" t="s">
        <v>90</v>
      </c>
      <c r="V2375" s="74" t="s">
        <v>118</v>
      </c>
      <c r="W2375" s="38">
        <v>182</v>
      </c>
      <c r="X2375" s="38">
        <v>42</v>
      </c>
      <c r="Y2375" s="179">
        <v>23.076923076923102</v>
      </c>
    </row>
    <row r="2376" spans="2:25" x14ac:dyDescent="0.25">
      <c r="B2376" s="82"/>
      <c r="C2376" s="68"/>
      <c r="D2376" s="61"/>
      <c r="E2376" s="148"/>
      <c r="F2376" s="149"/>
      <c r="G2376" s="150"/>
      <c r="T2376" s="82">
        <v>2025</v>
      </c>
      <c r="U2376" s="68" t="s">
        <v>90</v>
      </c>
      <c r="V2376" s="74" t="s">
        <v>919</v>
      </c>
      <c r="W2376" s="38">
        <v>417</v>
      </c>
      <c r="X2376" s="38">
        <v>63</v>
      </c>
      <c r="Y2376" s="179">
        <v>15.1079136690648</v>
      </c>
    </row>
    <row r="2377" spans="2:25" x14ac:dyDescent="0.25">
      <c r="B2377" s="82"/>
      <c r="C2377" s="68"/>
      <c r="D2377" s="61"/>
      <c r="E2377" s="148"/>
      <c r="F2377" s="149"/>
      <c r="G2377" s="150"/>
      <c r="T2377" s="82">
        <v>2025</v>
      </c>
      <c r="U2377" s="68" t="s">
        <v>23</v>
      </c>
      <c r="V2377" s="74" t="s">
        <v>118</v>
      </c>
      <c r="W2377" s="38">
        <v>98</v>
      </c>
      <c r="X2377" s="38">
        <v>18</v>
      </c>
      <c r="Y2377" s="179">
        <v>18.367346938775501</v>
      </c>
    </row>
    <row r="2378" spans="2:25" x14ac:dyDescent="0.25">
      <c r="B2378" s="82"/>
      <c r="C2378" s="68"/>
      <c r="D2378" s="61"/>
      <c r="E2378" s="148"/>
      <c r="F2378" s="149"/>
      <c r="G2378" s="150"/>
      <c r="T2378" s="82">
        <v>2025</v>
      </c>
      <c r="U2378" s="68" t="s">
        <v>23</v>
      </c>
      <c r="V2378" s="74" t="s">
        <v>919</v>
      </c>
      <c r="W2378" s="38">
        <v>205</v>
      </c>
      <c r="X2378" s="38">
        <v>23</v>
      </c>
      <c r="Y2378" s="179">
        <v>11.219512195122</v>
      </c>
    </row>
    <row r="2379" spans="2:25" x14ac:dyDescent="0.25">
      <c r="B2379" s="82"/>
      <c r="C2379" s="68"/>
      <c r="D2379" s="61"/>
      <c r="E2379" s="148"/>
      <c r="F2379" s="149"/>
      <c r="G2379" s="150"/>
      <c r="T2379" s="82">
        <v>2025</v>
      </c>
      <c r="U2379" s="68" t="s">
        <v>38</v>
      </c>
      <c r="V2379" s="74" t="s">
        <v>118</v>
      </c>
      <c r="W2379" s="38">
        <v>84</v>
      </c>
      <c r="X2379" s="38">
        <v>20</v>
      </c>
      <c r="Y2379" s="179">
        <v>23.8095238095238</v>
      </c>
    </row>
    <row r="2380" spans="2:25" x14ac:dyDescent="0.25">
      <c r="B2380" s="82"/>
      <c r="C2380" s="68"/>
      <c r="D2380" s="61"/>
      <c r="E2380" s="148"/>
      <c r="F2380" s="149"/>
      <c r="G2380" s="150"/>
      <c r="T2380" s="82">
        <v>2025</v>
      </c>
      <c r="U2380" s="68" t="s">
        <v>38</v>
      </c>
      <c r="V2380" s="74" t="s">
        <v>919</v>
      </c>
      <c r="W2380" s="38">
        <v>194</v>
      </c>
      <c r="X2380" s="38">
        <v>20</v>
      </c>
      <c r="Y2380" s="179">
        <v>10.3092783505155</v>
      </c>
    </row>
    <row r="2381" spans="2:25" x14ac:dyDescent="0.25">
      <c r="B2381" s="82"/>
      <c r="C2381" s="68"/>
      <c r="D2381" s="61"/>
      <c r="E2381" s="148"/>
      <c r="F2381" s="149"/>
      <c r="G2381" s="150"/>
      <c r="T2381" s="82">
        <v>2025</v>
      </c>
      <c r="U2381" s="68" t="s">
        <v>24</v>
      </c>
      <c r="V2381" s="74" t="s">
        <v>118</v>
      </c>
      <c r="W2381" s="38">
        <v>224</v>
      </c>
      <c r="X2381" s="38">
        <v>44</v>
      </c>
      <c r="Y2381" s="179">
        <v>19.6428571428571</v>
      </c>
    </row>
    <row r="2382" spans="2:25" x14ac:dyDescent="0.25">
      <c r="B2382" s="82"/>
      <c r="C2382" s="68"/>
      <c r="D2382" s="61"/>
      <c r="E2382" s="148"/>
      <c r="F2382" s="149"/>
      <c r="G2382" s="150"/>
      <c r="T2382" s="82">
        <v>2025</v>
      </c>
      <c r="U2382" s="68" t="s">
        <v>24</v>
      </c>
      <c r="V2382" s="74" t="s">
        <v>919</v>
      </c>
      <c r="W2382" s="38">
        <v>432</v>
      </c>
      <c r="X2382" s="38">
        <v>38</v>
      </c>
      <c r="Y2382" s="179">
        <v>8.7962962962962994</v>
      </c>
    </row>
    <row r="2383" spans="2:25" x14ac:dyDescent="0.25">
      <c r="B2383" s="82"/>
      <c r="C2383" s="68"/>
      <c r="D2383" s="61"/>
      <c r="E2383" s="148"/>
      <c r="F2383" s="149"/>
      <c r="G2383" s="150"/>
      <c r="T2383" s="82">
        <v>2025</v>
      </c>
      <c r="U2383" s="68" t="s">
        <v>25</v>
      </c>
      <c r="V2383" s="74" t="s">
        <v>118</v>
      </c>
      <c r="W2383" s="38">
        <v>127</v>
      </c>
      <c r="X2383" s="38">
        <v>27</v>
      </c>
      <c r="Y2383" s="179">
        <v>21.259842519685002</v>
      </c>
    </row>
    <row r="2384" spans="2:25" x14ac:dyDescent="0.25">
      <c r="B2384" s="82"/>
      <c r="C2384" s="68"/>
      <c r="D2384" s="61"/>
      <c r="E2384" s="148"/>
      <c r="F2384" s="149"/>
      <c r="G2384" s="150"/>
      <c r="T2384" s="82">
        <v>2025</v>
      </c>
      <c r="U2384" s="68" t="s">
        <v>25</v>
      </c>
      <c r="V2384" s="74" t="s">
        <v>919</v>
      </c>
      <c r="W2384" s="38">
        <v>166</v>
      </c>
      <c r="X2384" s="38">
        <v>15</v>
      </c>
      <c r="Y2384" s="179">
        <v>9.0361445783132606</v>
      </c>
    </row>
    <row r="2385" spans="2:25" x14ac:dyDescent="0.25">
      <c r="B2385" s="82"/>
      <c r="C2385" s="68"/>
      <c r="D2385" s="61"/>
      <c r="E2385" s="148"/>
      <c r="F2385" s="149"/>
      <c r="G2385" s="150"/>
      <c r="T2385" s="82">
        <v>2025</v>
      </c>
      <c r="U2385" s="68" t="s">
        <v>39</v>
      </c>
      <c r="V2385" s="74" t="s">
        <v>118</v>
      </c>
      <c r="W2385" s="38">
        <v>232</v>
      </c>
      <c r="X2385" s="38">
        <v>60</v>
      </c>
      <c r="Y2385" s="179">
        <v>25.862068965517199</v>
      </c>
    </row>
    <row r="2386" spans="2:25" x14ac:dyDescent="0.25">
      <c r="B2386" s="82"/>
      <c r="C2386" s="68"/>
      <c r="D2386" s="61"/>
      <c r="E2386" s="148"/>
      <c r="F2386" s="149"/>
      <c r="G2386" s="150"/>
      <c r="T2386" s="82">
        <v>2025</v>
      </c>
      <c r="U2386" s="68" t="s">
        <v>39</v>
      </c>
      <c r="V2386" s="74" t="s">
        <v>919</v>
      </c>
      <c r="W2386" s="38">
        <v>332</v>
      </c>
      <c r="X2386" s="38">
        <v>53</v>
      </c>
      <c r="Y2386" s="179">
        <v>15.9638554216867</v>
      </c>
    </row>
    <row r="2387" spans="2:25" x14ac:dyDescent="0.25">
      <c r="B2387" s="82"/>
      <c r="C2387" s="68"/>
      <c r="D2387" s="61"/>
      <c r="E2387" s="148"/>
      <c r="F2387" s="149"/>
      <c r="G2387" s="150"/>
      <c r="T2387" s="82">
        <v>2025</v>
      </c>
      <c r="U2387" s="68" t="s">
        <v>26</v>
      </c>
      <c r="V2387" s="74" t="s">
        <v>118</v>
      </c>
      <c r="W2387" s="38">
        <v>179</v>
      </c>
      <c r="X2387" s="38">
        <v>34</v>
      </c>
      <c r="Y2387" s="179">
        <v>18.994413407821199</v>
      </c>
    </row>
    <row r="2388" spans="2:25" x14ac:dyDescent="0.25">
      <c r="B2388" s="82"/>
      <c r="C2388" s="68"/>
      <c r="D2388" s="61"/>
      <c r="E2388" s="148"/>
      <c r="F2388" s="149"/>
      <c r="G2388" s="150"/>
      <c r="T2388" s="82">
        <v>2025</v>
      </c>
      <c r="U2388" s="68" t="s">
        <v>26</v>
      </c>
      <c r="V2388" s="74" t="s">
        <v>919</v>
      </c>
      <c r="W2388" s="38">
        <v>249</v>
      </c>
      <c r="X2388" s="38">
        <v>24</v>
      </c>
      <c r="Y2388" s="179">
        <v>9.6385542168674707</v>
      </c>
    </row>
    <row r="2389" spans="2:25" x14ac:dyDescent="0.25">
      <c r="B2389" s="82"/>
      <c r="C2389" s="68"/>
      <c r="D2389" s="61"/>
      <c r="E2389" s="148"/>
      <c r="F2389" s="149"/>
      <c r="G2389" s="150"/>
      <c r="T2389" s="82">
        <v>2025</v>
      </c>
      <c r="U2389" s="68" t="s">
        <v>58</v>
      </c>
      <c r="V2389" s="74" t="s">
        <v>118</v>
      </c>
      <c r="W2389" s="38">
        <v>184</v>
      </c>
      <c r="X2389" s="38">
        <v>23</v>
      </c>
      <c r="Y2389" s="179">
        <v>12.5</v>
      </c>
    </row>
    <row r="2390" spans="2:25" x14ac:dyDescent="0.25">
      <c r="B2390" s="82"/>
      <c r="C2390" s="68"/>
      <c r="D2390" s="61"/>
      <c r="E2390" s="148"/>
      <c r="F2390" s="149"/>
      <c r="G2390" s="150"/>
      <c r="T2390" s="82">
        <v>2025</v>
      </c>
      <c r="U2390" s="68" t="s">
        <v>58</v>
      </c>
      <c r="V2390" s="74" t="s">
        <v>919</v>
      </c>
      <c r="W2390" s="38">
        <v>252</v>
      </c>
      <c r="X2390" s="38">
        <v>25</v>
      </c>
      <c r="Y2390" s="179">
        <v>9.9206349206349191</v>
      </c>
    </row>
    <row r="2391" spans="2:25" x14ac:dyDescent="0.25">
      <c r="B2391" s="82"/>
      <c r="C2391" s="68"/>
      <c r="D2391" s="61"/>
      <c r="E2391" s="148"/>
      <c r="F2391" s="149"/>
      <c r="G2391" s="150"/>
      <c r="T2391" s="82">
        <v>2025</v>
      </c>
      <c r="U2391" s="68" t="s">
        <v>69</v>
      </c>
      <c r="V2391" s="74" t="s">
        <v>118</v>
      </c>
      <c r="W2391" s="38">
        <v>156</v>
      </c>
      <c r="X2391" s="38">
        <v>29</v>
      </c>
      <c r="Y2391" s="179">
        <v>18.589743589743598</v>
      </c>
    </row>
    <row r="2392" spans="2:25" x14ac:dyDescent="0.25">
      <c r="B2392" s="82"/>
      <c r="C2392" s="68"/>
      <c r="D2392" s="61"/>
      <c r="E2392" s="148"/>
      <c r="F2392" s="149"/>
      <c r="G2392" s="150"/>
      <c r="T2392" s="82">
        <v>2025</v>
      </c>
      <c r="U2392" s="68" t="s">
        <v>69</v>
      </c>
      <c r="V2392" s="74" t="s">
        <v>919</v>
      </c>
      <c r="W2392" s="38">
        <v>272</v>
      </c>
      <c r="X2392" s="38">
        <v>27</v>
      </c>
      <c r="Y2392" s="179">
        <v>9.9264705882353006</v>
      </c>
    </row>
    <row r="2393" spans="2:25" x14ac:dyDescent="0.25">
      <c r="B2393" s="82"/>
      <c r="C2393" s="68"/>
      <c r="D2393" s="61"/>
      <c r="E2393" s="148"/>
      <c r="F2393" s="149"/>
      <c r="G2393" s="150"/>
      <c r="T2393" s="82">
        <v>2025</v>
      </c>
      <c r="U2393" s="68" t="s">
        <v>40</v>
      </c>
      <c r="V2393" s="74" t="s">
        <v>118</v>
      </c>
      <c r="W2393" s="38">
        <v>172</v>
      </c>
      <c r="X2393" s="38">
        <v>40</v>
      </c>
      <c r="Y2393" s="179">
        <v>23.255813953488399</v>
      </c>
    </row>
    <row r="2394" spans="2:25" x14ac:dyDescent="0.25">
      <c r="B2394" s="82"/>
      <c r="C2394" s="68"/>
      <c r="D2394" s="61"/>
      <c r="E2394" s="148"/>
      <c r="F2394" s="149"/>
      <c r="G2394" s="150"/>
      <c r="T2394" s="82">
        <v>2025</v>
      </c>
      <c r="U2394" s="68" t="s">
        <v>40</v>
      </c>
      <c r="V2394" s="74" t="s">
        <v>919</v>
      </c>
      <c r="W2394" s="38">
        <v>241</v>
      </c>
      <c r="X2394" s="38">
        <v>27</v>
      </c>
      <c r="Y2394" s="179">
        <v>11.203319502074701</v>
      </c>
    </row>
    <row r="2395" spans="2:25" x14ac:dyDescent="0.25">
      <c r="B2395" s="82"/>
      <c r="C2395" s="68"/>
      <c r="D2395" s="61"/>
      <c r="E2395" s="148"/>
      <c r="F2395" s="149"/>
      <c r="G2395" s="150"/>
      <c r="T2395" s="82">
        <v>2025</v>
      </c>
      <c r="U2395" s="68" t="s">
        <v>41</v>
      </c>
      <c r="V2395" s="74" t="s">
        <v>118</v>
      </c>
      <c r="W2395" s="38">
        <v>233</v>
      </c>
      <c r="X2395" s="38">
        <v>33</v>
      </c>
      <c r="Y2395" s="179">
        <v>14.1630901287554</v>
      </c>
    </row>
    <row r="2396" spans="2:25" x14ac:dyDescent="0.25">
      <c r="B2396" s="82"/>
      <c r="C2396" s="68"/>
      <c r="D2396" s="61"/>
      <c r="E2396" s="148"/>
      <c r="F2396" s="149"/>
      <c r="G2396" s="150"/>
      <c r="T2396" s="82">
        <v>2025</v>
      </c>
      <c r="U2396" s="68" t="s">
        <v>41</v>
      </c>
      <c r="V2396" s="74" t="s">
        <v>919</v>
      </c>
      <c r="W2396" s="38">
        <v>374</v>
      </c>
      <c r="X2396" s="38">
        <v>30</v>
      </c>
      <c r="Y2396" s="179">
        <v>8.0213903743315509</v>
      </c>
    </row>
    <row r="2397" spans="2:25" x14ac:dyDescent="0.25">
      <c r="B2397" s="82"/>
      <c r="C2397" s="68"/>
      <c r="D2397" s="61"/>
      <c r="E2397" s="148"/>
      <c r="F2397" s="149"/>
      <c r="G2397" s="150"/>
      <c r="T2397" s="82">
        <v>2025</v>
      </c>
      <c r="U2397" s="68" t="s">
        <v>27</v>
      </c>
      <c r="V2397" s="74" t="s">
        <v>118</v>
      </c>
      <c r="W2397" s="38">
        <v>157</v>
      </c>
      <c r="X2397" s="38">
        <v>30</v>
      </c>
      <c r="Y2397" s="179">
        <v>19.1082802547771</v>
      </c>
    </row>
    <row r="2398" spans="2:25" x14ac:dyDescent="0.25">
      <c r="B2398" s="82"/>
      <c r="C2398" s="68"/>
      <c r="D2398" s="61"/>
      <c r="E2398" s="148"/>
      <c r="F2398" s="149"/>
      <c r="G2398" s="150"/>
      <c r="T2398" s="82">
        <v>2025</v>
      </c>
      <c r="U2398" s="68" t="s">
        <v>27</v>
      </c>
      <c r="V2398" s="74" t="s">
        <v>919</v>
      </c>
      <c r="W2398" s="38">
        <v>264</v>
      </c>
      <c r="X2398" s="38">
        <v>25</v>
      </c>
      <c r="Y2398" s="179">
        <v>9.4696969696969706</v>
      </c>
    </row>
    <row r="2399" spans="2:25" x14ac:dyDescent="0.25">
      <c r="B2399" s="82"/>
      <c r="C2399" s="68"/>
      <c r="D2399" s="61"/>
      <c r="E2399" s="148"/>
      <c r="F2399" s="149"/>
      <c r="G2399" s="150"/>
      <c r="T2399" s="82">
        <v>2025</v>
      </c>
      <c r="U2399" s="68" t="s">
        <v>28</v>
      </c>
      <c r="V2399" s="74" t="s">
        <v>118</v>
      </c>
      <c r="W2399" s="38">
        <v>135</v>
      </c>
      <c r="X2399" s="38">
        <v>31</v>
      </c>
      <c r="Y2399" s="179">
        <v>22.962962962963001</v>
      </c>
    </row>
    <row r="2400" spans="2:25" x14ac:dyDescent="0.25">
      <c r="B2400" s="82"/>
      <c r="C2400" s="68"/>
      <c r="D2400" s="61"/>
      <c r="E2400" s="148"/>
      <c r="F2400" s="149"/>
      <c r="G2400" s="150"/>
      <c r="T2400" s="82">
        <v>2025</v>
      </c>
      <c r="U2400" s="68" t="s">
        <v>28</v>
      </c>
      <c r="V2400" s="74" t="s">
        <v>919</v>
      </c>
      <c r="W2400" s="38">
        <v>256</v>
      </c>
      <c r="X2400" s="38">
        <v>25</v>
      </c>
      <c r="Y2400" s="179">
        <v>9.765625</v>
      </c>
    </row>
    <row r="2401" spans="2:25" x14ac:dyDescent="0.25">
      <c r="B2401" s="82"/>
      <c r="C2401" s="68"/>
      <c r="D2401" s="61"/>
      <c r="E2401" s="148"/>
      <c r="F2401" s="149"/>
      <c r="G2401" s="150"/>
      <c r="T2401" s="82">
        <v>2025</v>
      </c>
      <c r="U2401" s="68" t="s">
        <v>29</v>
      </c>
      <c r="V2401" s="74" t="s">
        <v>118</v>
      </c>
      <c r="W2401" s="38">
        <v>110</v>
      </c>
      <c r="X2401" s="38">
        <v>18</v>
      </c>
      <c r="Y2401" s="179">
        <v>16.363636363636399</v>
      </c>
    </row>
    <row r="2402" spans="2:25" x14ac:dyDescent="0.25">
      <c r="B2402" s="82"/>
      <c r="C2402" s="68"/>
      <c r="D2402" s="61"/>
      <c r="E2402" s="148"/>
      <c r="F2402" s="149"/>
      <c r="G2402" s="150"/>
      <c r="T2402" s="82">
        <v>2025</v>
      </c>
      <c r="U2402" s="68" t="s">
        <v>29</v>
      </c>
      <c r="V2402" s="74" t="s">
        <v>919</v>
      </c>
      <c r="W2402" s="38">
        <v>205</v>
      </c>
      <c r="X2402" s="38">
        <v>28</v>
      </c>
      <c r="Y2402" s="179">
        <v>13.6585365853659</v>
      </c>
    </row>
    <row r="2403" spans="2:25" x14ac:dyDescent="0.25">
      <c r="B2403" s="82"/>
      <c r="C2403" s="68"/>
      <c r="D2403" s="61"/>
      <c r="E2403" s="148"/>
      <c r="F2403" s="149"/>
      <c r="G2403" s="150"/>
      <c r="T2403" s="82">
        <v>2025</v>
      </c>
      <c r="U2403" s="68" t="s">
        <v>42</v>
      </c>
      <c r="V2403" s="74" t="s">
        <v>118</v>
      </c>
      <c r="W2403" s="38">
        <v>96</v>
      </c>
      <c r="X2403" s="38">
        <v>21</v>
      </c>
      <c r="Y2403" s="179">
        <v>21.875</v>
      </c>
    </row>
    <row r="2404" spans="2:25" x14ac:dyDescent="0.25">
      <c r="B2404" s="82"/>
      <c r="C2404" s="68"/>
      <c r="D2404" s="61"/>
      <c r="E2404" s="148"/>
      <c r="F2404" s="149"/>
      <c r="G2404" s="150"/>
      <c r="T2404" s="82">
        <v>2025</v>
      </c>
      <c r="U2404" s="68" t="s">
        <v>42</v>
      </c>
      <c r="V2404" s="74" t="s">
        <v>919</v>
      </c>
      <c r="W2404" s="38">
        <v>126</v>
      </c>
      <c r="X2404" s="38">
        <v>16</v>
      </c>
      <c r="Y2404" s="179">
        <v>12.698412698412699</v>
      </c>
    </row>
    <row r="2405" spans="2:25" x14ac:dyDescent="0.25">
      <c r="B2405" s="82"/>
      <c r="C2405" s="68"/>
      <c r="D2405" s="61"/>
      <c r="E2405" s="148"/>
      <c r="F2405" s="149"/>
      <c r="G2405" s="150"/>
      <c r="T2405" s="82">
        <v>2025</v>
      </c>
      <c r="U2405" s="68" t="s">
        <v>30</v>
      </c>
      <c r="V2405" s="74" t="s">
        <v>118</v>
      </c>
      <c r="W2405" s="38">
        <v>42</v>
      </c>
      <c r="X2405" s="38">
        <v>12</v>
      </c>
      <c r="Y2405" s="179">
        <v>28.571428571428601</v>
      </c>
    </row>
    <row r="2406" spans="2:25" x14ac:dyDescent="0.25">
      <c r="B2406" s="82"/>
      <c r="C2406" s="68"/>
      <c r="D2406" s="61"/>
      <c r="E2406" s="148"/>
      <c r="F2406" s="149"/>
      <c r="G2406" s="150"/>
      <c r="T2406" s="82">
        <v>2025</v>
      </c>
      <c r="U2406" s="68" t="s">
        <v>30</v>
      </c>
      <c r="V2406" s="74" t="s">
        <v>919</v>
      </c>
      <c r="W2406" s="38">
        <v>95</v>
      </c>
      <c r="X2406" s="38">
        <v>8</v>
      </c>
      <c r="Y2406" s="179">
        <v>8.4210526315789505</v>
      </c>
    </row>
    <row r="2407" spans="2:25" x14ac:dyDescent="0.25">
      <c r="B2407" s="82"/>
      <c r="C2407" s="68"/>
      <c r="D2407" s="61"/>
      <c r="E2407" s="148"/>
      <c r="F2407" s="149"/>
      <c r="G2407" s="150"/>
      <c r="T2407" s="82">
        <v>2025</v>
      </c>
      <c r="U2407" s="68" t="s">
        <v>59</v>
      </c>
      <c r="V2407" s="74" t="s">
        <v>118</v>
      </c>
      <c r="W2407" s="38">
        <v>94</v>
      </c>
      <c r="X2407" s="38">
        <v>15</v>
      </c>
      <c r="Y2407" s="179">
        <v>15.9574468085106</v>
      </c>
    </row>
    <row r="2408" spans="2:25" x14ac:dyDescent="0.25">
      <c r="B2408" s="82"/>
      <c r="C2408" s="68"/>
      <c r="D2408" s="61"/>
      <c r="E2408" s="148"/>
      <c r="F2408" s="149"/>
      <c r="G2408" s="150"/>
      <c r="T2408" s="82">
        <v>2025</v>
      </c>
      <c r="U2408" s="68" t="s">
        <v>59</v>
      </c>
      <c r="V2408" s="74" t="s">
        <v>919</v>
      </c>
      <c r="W2408" s="38">
        <v>146</v>
      </c>
      <c r="X2408" s="38">
        <v>7</v>
      </c>
      <c r="Y2408" s="179">
        <v>4.7945205479452104</v>
      </c>
    </row>
    <row r="2409" spans="2:25" x14ac:dyDescent="0.25">
      <c r="B2409" s="82"/>
      <c r="C2409" s="68"/>
      <c r="D2409" s="61"/>
      <c r="E2409" s="148"/>
      <c r="F2409" s="149"/>
      <c r="G2409" s="150"/>
      <c r="T2409" s="82">
        <v>2025</v>
      </c>
      <c r="U2409" s="68" t="s">
        <v>70</v>
      </c>
      <c r="V2409" s="74" t="s">
        <v>118</v>
      </c>
      <c r="W2409" s="38">
        <v>116</v>
      </c>
      <c r="X2409" s="38">
        <v>23</v>
      </c>
      <c r="Y2409" s="179">
        <v>19.827586206896601</v>
      </c>
    </row>
    <row r="2410" spans="2:25" x14ac:dyDescent="0.25">
      <c r="B2410" s="82"/>
      <c r="C2410" s="68"/>
      <c r="D2410" s="61"/>
      <c r="E2410" s="148"/>
      <c r="F2410" s="149"/>
      <c r="G2410" s="150"/>
      <c r="T2410" s="82">
        <v>2025</v>
      </c>
      <c r="U2410" s="68" t="s">
        <v>70</v>
      </c>
      <c r="V2410" s="74" t="s">
        <v>919</v>
      </c>
      <c r="W2410" s="38">
        <v>239</v>
      </c>
      <c r="X2410" s="38">
        <v>22</v>
      </c>
      <c r="Y2410" s="179">
        <v>9.2050209205020899</v>
      </c>
    </row>
    <row r="2411" spans="2:25" x14ac:dyDescent="0.25">
      <c r="B2411" s="82"/>
      <c r="C2411" s="68"/>
      <c r="D2411" s="61"/>
      <c r="E2411" s="148"/>
      <c r="F2411" s="149"/>
      <c r="G2411" s="150"/>
      <c r="T2411" s="82">
        <v>2025</v>
      </c>
      <c r="U2411" s="68" t="s">
        <v>91</v>
      </c>
      <c r="V2411" s="74" t="s">
        <v>118</v>
      </c>
      <c r="W2411" s="38">
        <v>102</v>
      </c>
      <c r="X2411" s="38">
        <v>22</v>
      </c>
      <c r="Y2411" s="179">
        <v>21.568627450980401</v>
      </c>
    </row>
    <row r="2412" spans="2:25" x14ac:dyDescent="0.25">
      <c r="B2412" s="82"/>
      <c r="C2412" s="68"/>
      <c r="D2412" s="61"/>
      <c r="E2412" s="148"/>
      <c r="F2412" s="149"/>
      <c r="G2412" s="150"/>
      <c r="T2412" s="82">
        <v>2025</v>
      </c>
      <c r="U2412" s="68" t="s">
        <v>91</v>
      </c>
      <c r="V2412" s="74" t="s">
        <v>919</v>
      </c>
      <c r="W2412" s="38">
        <v>165</v>
      </c>
      <c r="X2412" s="38">
        <v>25</v>
      </c>
      <c r="Y2412" s="179">
        <v>15.1515151515152</v>
      </c>
    </row>
    <row r="2413" spans="2:25" x14ac:dyDescent="0.25">
      <c r="B2413" s="82"/>
      <c r="C2413" s="68"/>
      <c r="D2413" s="61"/>
      <c r="E2413" s="148"/>
      <c r="F2413" s="149"/>
      <c r="G2413" s="150"/>
      <c r="T2413" s="82">
        <v>2025</v>
      </c>
      <c r="U2413" s="68" t="s">
        <v>92</v>
      </c>
      <c r="V2413" s="74" t="s">
        <v>118</v>
      </c>
      <c r="W2413" s="38">
        <v>272</v>
      </c>
      <c r="X2413" s="38">
        <v>69</v>
      </c>
      <c r="Y2413" s="179">
        <v>25.367647058823501</v>
      </c>
    </row>
    <row r="2414" spans="2:25" x14ac:dyDescent="0.25">
      <c r="B2414" s="82"/>
      <c r="C2414" s="68"/>
      <c r="D2414" s="61"/>
      <c r="E2414" s="148"/>
      <c r="F2414" s="149"/>
      <c r="G2414" s="150"/>
      <c r="T2414" s="82">
        <v>2025</v>
      </c>
      <c r="U2414" s="68" t="s">
        <v>92</v>
      </c>
      <c r="V2414" s="74" t="s">
        <v>919</v>
      </c>
      <c r="W2414" s="38">
        <v>529</v>
      </c>
      <c r="X2414" s="38">
        <v>50</v>
      </c>
      <c r="Y2414" s="179">
        <v>9.4517958412098295</v>
      </c>
    </row>
    <row r="2415" spans="2:25" x14ac:dyDescent="0.25">
      <c r="B2415" s="82"/>
      <c r="C2415" s="68"/>
      <c r="D2415" s="61"/>
      <c r="E2415" s="148"/>
      <c r="F2415" s="149"/>
      <c r="G2415" s="150"/>
      <c r="T2415" s="82">
        <v>2025</v>
      </c>
      <c r="U2415" s="68" t="s">
        <v>31</v>
      </c>
      <c r="V2415" s="74" t="s">
        <v>118</v>
      </c>
      <c r="W2415" s="38">
        <v>1221</v>
      </c>
      <c r="X2415" s="38">
        <v>273</v>
      </c>
      <c r="Y2415" s="179">
        <v>22.3587223587224</v>
      </c>
    </row>
    <row r="2416" spans="2:25" x14ac:dyDescent="0.25">
      <c r="B2416" s="82"/>
      <c r="C2416" s="68"/>
      <c r="D2416" s="61"/>
      <c r="E2416" s="148"/>
      <c r="F2416" s="149"/>
      <c r="G2416" s="150"/>
      <c r="T2416" s="82">
        <v>2025</v>
      </c>
      <c r="U2416" s="68" t="s">
        <v>31</v>
      </c>
      <c r="V2416" s="74" t="s">
        <v>919</v>
      </c>
      <c r="W2416" s="38">
        <v>1632</v>
      </c>
      <c r="X2416" s="38">
        <v>150</v>
      </c>
      <c r="Y2416" s="179">
        <v>9.1911764705882408</v>
      </c>
    </row>
    <row r="2417" spans="2:25" x14ac:dyDescent="0.25">
      <c r="B2417" s="82"/>
      <c r="C2417" s="68"/>
      <c r="D2417" s="61"/>
      <c r="E2417" s="148"/>
      <c r="F2417" s="149"/>
      <c r="G2417" s="150"/>
      <c r="T2417" s="82">
        <v>2025</v>
      </c>
      <c r="U2417" s="68" t="s">
        <v>71</v>
      </c>
      <c r="V2417" s="74" t="s">
        <v>118</v>
      </c>
      <c r="W2417" s="38">
        <v>134</v>
      </c>
      <c r="X2417" s="38">
        <v>30</v>
      </c>
      <c r="Y2417" s="179">
        <v>22.388059701492502</v>
      </c>
    </row>
    <row r="2418" spans="2:25" x14ac:dyDescent="0.25">
      <c r="B2418" s="82"/>
      <c r="C2418" s="68"/>
      <c r="D2418" s="61"/>
      <c r="E2418" s="148"/>
      <c r="F2418" s="149"/>
      <c r="G2418" s="150"/>
      <c r="T2418" s="82">
        <v>2025</v>
      </c>
      <c r="U2418" s="68" t="s">
        <v>71</v>
      </c>
      <c r="V2418" s="74" t="s">
        <v>919</v>
      </c>
      <c r="W2418" s="38">
        <v>257</v>
      </c>
      <c r="X2418" s="38">
        <v>24</v>
      </c>
      <c r="Y2418" s="179">
        <v>9.3385214007782107</v>
      </c>
    </row>
    <row r="2419" spans="2:25" x14ac:dyDescent="0.25">
      <c r="B2419" s="82"/>
      <c r="C2419" s="68"/>
      <c r="D2419" s="61"/>
      <c r="E2419" s="148"/>
      <c r="F2419" s="149"/>
      <c r="G2419" s="150"/>
      <c r="T2419" s="82">
        <v>2025</v>
      </c>
      <c r="U2419" s="68" t="s">
        <v>93</v>
      </c>
      <c r="V2419" s="74" t="s">
        <v>118</v>
      </c>
      <c r="W2419" s="38">
        <v>82</v>
      </c>
      <c r="X2419" s="38">
        <v>22</v>
      </c>
      <c r="Y2419" s="179">
        <v>26.829268292682901</v>
      </c>
    </row>
    <row r="2420" spans="2:25" x14ac:dyDescent="0.25">
      <c r="B2420" s="82"/>
      <c r="C2420" s="68"/>
      <c r="D2420" s="61"/>
      <c r="E2420" s="148"/>
      <c r="F2420" s="149"/>
      <c r="G2420" s="150"/>
      <c r="T2420" s="82">
        <v>2025</v>
      </c>
      <c r="U2420" s="68" t="s">
        <v>93</v>
      </c>
      <c r="V2420" s="74" t="s">
        <v>919</v>
      </c>
      <c r="W2420" s="38">
        <v>101</v>
      </c>
      <c r="X2420" s="38">
        <v>12</v>
      </c>
      <c r="Y2420" s="179">
        <v>11.881188118811901</v>
      </c>
    </row>
    <row r="2421" spans="2:25" x14ac:dyDescent="0.25">
      <c r="B2421" s="82"/>
      <c r="C2421" s="68"/>
      <c r="D2421" s="61"/>
      <c r="E2421" s="148"/>
      <c r="F2421" s="149"/>
      <c r="G2421" s="150"/>
      <c r="T2421" s="82">
        <v>2025</v>
      </c>
      <c r="U2421" s="68" t="s">
        <v>72</v>
      </c>
      <c r="V2421" s="74" t="s">
        <v>118</v>
      </c>
      <c r="W2421" s="38">
        <v>71</v>
      </c>
      <c r="X2421" s="38">
        <v>11</v>
      </c>
      <c r="Y2421" s="179">
        <v>15.492957746478901</v>
      </c>
    </row>
    <row r="2422" spans="2:25" x14ac:dyDescent="0.25">
      <c r="B2422" s="82"/>
      <c r="C2422" s="68"/>
      <c r="D2422" s="61"/>
      <c r="E2422" s="148"/>
      <c r="F2422" s="149"/>
      <c r="G2422" s="150"/>
      <c r="T2422" s="82">
        <v>2025</v>
      </c>
      <c r="U2422" s="68" t="s">
        <v>72</v>
      </c>
      <c r="V2422" s="74" t="s">
        <v>919</v>
      </c>
      <c r="W2422" s="38">
        <v>133</v>
      </c>
      <c r="X2422" s="38">
        <v>11</v>
      </c>
      <c r="Y2422" s="179">
        <v>8.2706766917293209</v>
      </c>
    </row>
    <row r="2423" spans="2:25" x14ac:dyDescent="0.25">
      <c r="B2423" s="82"/>
      <c r="C2423" s="68"/>
      <c r="D2423" s="61"/>
      <c r="E2423" s="148"/>
      <c r="F2423" s="149"/>
      <c r="G2423" s="150"/>
      <c r="T2423" s="82">
        <v>2025</v>
      </c>
      <c r="U2423" s="68" t="s">
        <v>43</v>
      </c>
      <c r="V2423" s="74" t="s">
        <v>118</v>
      </c>
      <c r="W2423" s="38">
        <v>55</v>
      </c>
      <c r="X2423" s="38">
        <v>12</v>
      </c>
      <c r="Y2423" s="179">
        <v>21.818181818181799</v>
      </c>
    </row>
    <row r="2424" spans="2:25" x14ac:dyDescent="0.25">
      <c r="B2424" s="82"/>
      <c r="C2424" s="68"/>
      <c r="D2424" s="61"/>
      <c r="E2424" s="148"/>
      <c r="F2424" s="149"/>
      <c r="G2424" s="150"/>
      <c r="T2424" s="82">
        <v>2025</v>
      </c>
      <c r="U2424" s="68" t="s">
        <v>43</v>
      </c>
      <c r="V2424" s="74" t="s">
        <v>919</v>
      </c>
      <c r="W2424" s="38">
        <v>68</v>
      </c>
      <c r="X2424" s="38">
        <v>6</v>
      </c>
      <c r="Y2424" s="179">
        <v>8.8235294117647101</v>
      </c>
    </row>
    <row r="2425" spans="2:25" x14ac:dyDescent="0.25">
      <c r="B2425" s="82"/>
      <c r="C2425" s="68"/>
      <c r="D2425" s="61"/>
      <c r="E2425" s="148"/>
      <c r="F2425" s="149"/>
      <c r="G2425" s="150"/>
      <c r="T2425" s="82">
        <v>2025</v>
      </c>
      <c r="U2425" s="68" t="s">
        <v>73</v>
      </c>
      <c r="V2425" s="74" t="s">
        <v>118</v>
      </c>
      <c r="W2425" s="38">
        <v>119</v>
      </c>
      <c r="X2425" s="38">
        <v>31</v>
      </c>
      <c r="Y2425" s="179">
        <v>26.050420168067198</v>
      </c>
    </row>
    <row r="2426" spans="2:25" x14ac:dyDescent="0.25">
      <c r="B2426" s="82"/>
      <c r="C2426" s="68"/>
      <c r="D2426" s="61"/>
      <c r="E2426" s="148"/>
      <c r="F2426" s="149"/>
      <c r="G2426" s="150"/>
      <c r="T2426" s="82">
        <v>2025</v>
      </c>
      <c r="U2426" s="68" t="s">
        <v>73</v>
      </c>
      <c r="V2426" s="74" t="s">
        <v>919</v>
      </c>
      <c r="W2426" s="38">
        <v>186</v>
      </c>
      <c r="X2426" s="38">
        <v>20</v>
      </c>
      <c r="Y2426" s="179">
        <v>10.752688172042999</v>
      </c>
    </row>
    <row r="2427" spans="2:25" x14ac:dyDescent="0.25">
      <c r="B2427" s="82"/>
      <c r="C2427" s="68"/>
      <c r="D2427" s="61"/>
      <c r="E2427" s="148"/>
      <c r="F2427" s="149"/>
      <c r="G2427" s="150"/>
      <c r="T2427" s="82">
        <v>2025</v>
      </c>
      <c r="U2427" s="68" t="s">
        <v>32</v>
      </c>
      <c r="V2427" s="74" t="s">
        <v>118</v>
      </c>
      <c r="W2427" s="38">
        <v>207</v>
      </c>
      <c r="X2427" s="38">
        <v>45</v>
      </c>
      <c r="Y2427" s="179">
        <v>21.739130434782599</v>
      </c>
    </row>
    <row r="2428" spans="2:25" x14ac:dyDescent="0.25">
      <c r="B2428" s="82"/>
      <c r="C2428" s="68"/>
      <c r="D2428" s="61"/>
      <c r="E2428" s="148"/>
      <c r="F2428" s="149"/>
      <c r="G2428" s="150"/>
      <c r="T2428" s="82">
        <v>2025</v>
      </c>
      <c r="U2428" s="68" t="s">
        <v>32</v>
      </c>
      <c r="V2428" s="74" t="s">
        <v>919</v>
      </c>
      <c r="W2428" s="38">
        <v>255</v>
      </c>
      <c r="X2428" s="38">
        <v>29</v>
      </c>
      <c r="Y2428" s="179">
        <v>11.372549019607799</v>
      </c>
    </row>
    <row r="2429" spans="2:25" x14ac:dyDescent="0.25">
      <c r="B2429" s="82"/>
      <c r="C2429" s="68"/>
      <c r="D2429" s="61"/>
      <c r="E2429" s="148"/>
      <c r="F2429" s="149"/>
      <c r="G2429" s="150"/>
      <c r="T2429" s="82">
        <v>2025</v>
      </c>
      <c r="U2429" s="68" t="s">
        <v>60</v>
      </c>
      <c r="V2429" s="74" t="s">
        <v>118</v>
      </c>
      <c r="W2429" s="38">
        <v>9</v>
      </c>
      <c r="X2429" s="38" t="s">
        <v>137</v>
      </c>
      <c r="Y2429" s="179" t="s">
        <v>137</v>
      </c>
    </row>
    <row r="2430" spans="2:25" x14ac:dyDescent="0.25">
      <c r="B2430" s="82"/>
      <c r="C2430" s="68"/>
      <c r="D2430" s="61"/>
      <c r="E2430" s="148"/>
      <c r="F2430" s="149"/>
      <c r="G2430" s="150"/>
      <c r="T2430" s="82">
        <v>2025</v>
      </c>
      <c r="U2430" s="68" t="s">
        <v>60</v>
      </c>
      <c r="V2430" s="74" t="s">
        <v>919</v>
      </c>
      <c r="W2430" s="38">
        <v>9</v>
      </c>
      <c r="X2430" s="38" t="s">
        <v>137</v>
      </c>
      <c r="Y2430" s="179" t="s">
        <v>137</v>
      </c>
    </row>
    <row r="2431" spans="2:25" x14ac:dyDescent="0.25">
      <c r="B2431" s="82"/>
      <c r="C2431" s="68"/>
      <c r="D2431" s="61"/>
      <c r="E2431" s="148"/>
      <c r="F2431" s="149"/>
      <c r="G2431" s="150"/>
      <c r="T2431" s="82">
        <v>2025</v>
      </c>
      <c r="U2431" s="68" t="s">
        <v>61</v>
      </c>
      <c r="V2431" s="74" t="s">
        <v>118</v>
      </c>
      <c r="W2431" s="38">
        <v>104</v>
      </c>
      <c r="X2431" s="38">
        <v>10</v>
      </c>
      <c r="Y2431" s="179">
        <v>9.6153846153846203</v>
      </c>
    </row>
    <row r="2432" spans="2:25" x14ac:dyDescent="0.25">
      <c r="B2432" s="82"/>
      <c r="C2432" s="68"/>
      <c r="D2432" s="61"/>
      <c r="E2432" s="148"/>
      <c r="F2432" s="149"/>
      <c r="G2432" s="150"/>
      <c r="T2432" s="82">
        <v>2025</v>
      </c>
      <c r="U2432" s="68" t="s">
        <v>61</v>
      </c>
      <c r="V2432" s="74" t="s">
        <v>919</v>
      </c>
      <c r="W2432" s="38">
        <v>178</v>
      </c>
      <c r="X2432" s="38">
        <v>21</v>
      </c>
      <c r="Y2432" s="179">
        <v>11.7977528089888</v>
      </c>
    </row>
    <row r="2433" spans="2:25" x14ac:dyDescent="0.25">
      <c r="B2433" s="82"/>
      <c r="C2433" s="68"/>
      <c r="D2433" s="61"/>
      <c r="E2433" s="148"/>
      <c r="F2433" s="149"/>
      <c r="G2433" s="150"/>
      <c r="T2433" s="82">
        <v>2025</v>
      </c>
      <c r="U2433" s="68" t="s">
        <v>94</v>
      </c>
      <c r="V2433" s="74" t="s">
        <v>118</v>
      </c>
      <c r="W2433" s="38">
        <v>128</v>
      </c>
      <c r="X2433" s="38">
        <v>27</v>
      </c>
      <c r="Y2433" s="179">
        <v>21.09375</v>
      </c>
    </row>
    <row r="2434" spans="2:25" x14ac:dyDescent="0.25">
      <c r="B2434" s="82"/>
      <c r="C2434" s="68"/>
      <c r="D2434" s="61"/>
      <c r="E2434" s="148"/>
      <c r="F2434" s="149"/>
      <c r="G2434" s="150"/>
      <c r="T2434" s="82">
        <v>2025</v>
      </c>
      <c r="U2434" s="68" t="s">
        <v>94</v>
      </c>
      <c r="V2434" s="74" t="s">
        <v>919</v>
      </c>
      <c r="W2434" s="38">
        <v>250</v>
      </c>
      <c r="X2434" s="38">
        <v>24</v>
      </c>
      <c r="Y2434" s="179">
        <v>9.6</v>
      </c>
    </row>
    <row r="2435" spans="2:25" x14ac:dyDescent="0.25">
      <c r="B2435" s="82"/>
      <c r="C2435" s="68"/>
      <c r="D2435" s="61"/>
      <c r="E2435" s="148"/>
      <c r="F2435" s="149"/>
      <c r="G2435" s="150"/>
      <c r="T2435" s="82">
        <v>2025</v>
      </c>
      <c r="U2435" s="68" t="s">
        <v>62</v>
      </c>
      <c r="V2435" s="74" t="s">
        <v>118</v>
      </c>
      <c r="W2435" s="38">
        <v>57</v>
      </c>
      <c r="X2435" s="38">
        <v>6</v>
      </c>
      <c r="Y2435" s="179">
        <v>10.526315789473699</v>
      </c>
    </row>
    <row r="2436" spans="2:25" x14ac:dyDescent="0.25">
      <c r="B2436" s="82"/>
      <c r="C2436" s="68"/>
      <c r="D2436" s="61"/>
      <c r="E2436" s="148"/>
      <c r="F2436" s="149"/>
      <c r="G2436" s="150"/>
      <c r="T2436" s="82">
        <v>2025</v>
      </c>
      <c r="U2436" s="68" t="s">
        <v>62</v>
      </c>
      <c r="V2436" s="74" t="s">
        <v>919</v>
      </c>
      <c r="W2436" s="38">
        <v>82</v>
      </c>
      <c r="X2436" s="38">
        <v>13</v>
      </c>
      <c r="Y2436" s="179">
        <v>15.853658536585399</v>
      </c>
    </row>
    <row r="2437" spans="2:25" x14ac:dyDescent="0.25">
      <c r="B2437" s="82"/>
      <c r="C2437" s="68"/>
      <c r="D2437" s="61"/>
      <c r="E2437" s="148"/>
      <c r="F2437" s="149"/>
      <c r="G2437" s="150"/>
      <c r="T2437" s="82">
        <v>2025</v>
      </c>
      <c r="U2437" s="68" t="s">
        <v>44</v>
      </c>
      <c r="V2437" s="74" t="s">
        <v>118</v>
      </c>
      <c r="W2437" s="38">
        <v>97</v>
      </c>
      <c r="X2437" s="38">
        <v>12</v>
      </c>
      <c r="Y2437" s="179">
        <v>12.3711340206186</v>
      </c>
    </row>
    <row r="2438" spans="2:25" x14ac:dyDescent="0.25">
      <c r="B2438" s="82"/>
      <c r="C2438" s="68"/>
      <c r="D2438" s="61"/>
      <c r="E2438" s="148"/>
      <c r="F2438" s="149"/>
      <c r="G2438" s="150"/>
      <c r="T2438" s="82">
        <v>2025</v>
      </c>
      <c r="U2438" s="68" t="s">
        <v>44</v>
      </c>
      <c r="V2438" s="74" t="s">
        <v>919</v>
      </c>
      <c r="W2438" s="38">
        <v>125</v>
      </c>
      <c r="X2438" s="38">
        <v>18</v>
      </c>
      <c r="Y2438" s="179">
        <v>14.4</v>
      </c>
    </row>
    <row r="2439" spans="2:25" x14ac:dyDescent="0.25">
      <c r="B2439" s="82"/>
      <c r="C2439" s="68"/>
      <c r="D2439" s="61"/>
      <c r="E2439" s="148"/>
      <c r="F2439" s="149"/>
      <c r="G2439" s="150"/>
      <c r="T2439" s="82">
        <v>2025</v>
      </c>
      <c r="U2439" s="68" t="s">
        <v>95</v>
      </c>
      <c r="V2439" s="74" t="s">
        <v>118</v>
      </c>
      <c r="W2439" s="38">
        <v>95</v>
      </c>
      <c r="X2439" s="38">
        <v>21</v>
      </c>
      <c r="Y2439" s="179">
        <v>22.105263157894701</v>
      </c>
    </row>
    <row r="2440" spans="2:25" x14ac:dyDescent="0.25">
      <c r="B2440" s="82"/>
      <c r="C2440" s="68"/>
      <c r="D2440" s="61"/>
      <c r="E2440" s="148"/>
      <c r="F2440" s="149"/>
      <c r="G2440" s="150"/>
      <c r="T2440" s="82">
        <v>2025</v>
      </c>
      <c r="U2440" s="68" t="s">
        <v>95</v>
      </c>
      <c r="V2440" s="74" t="s">
        <v>919</v>
      </c>
      <c r="W2440" s="38">
        <v>185</v>
      </c>
      <c r="X2440" s="38">
        <v>26</v>
      </c>
      <c r="Y2440" s="179">
        <v>14.054054054054101</v>
      </c>
    </row>
    <row r="2441" spans="2:25" x14ac:dyDescent="0.25">
      <c r="B2441" s="82"/>
      <c r="C2441" s="68"/>
      <c r="D2441" s="61"/>
      <c r="E2441" s="148"/>
      <c r="F2441" s="149"/>
      <c r="G2441" s="150"/>
      <c r="T2441" s="82">
        <v>2025</v>
      </c>
      <c r="U2441" s="68" t="s">
        <v>96</v>
      </c>
      <c r="V2441" s="74" t="s">
        <v>118</v>
      </c>
      <c r="W2441" s="38">
        <v>131</v>
      </c>
      <c r="X2441" s="38">
        <v>29</v>
      </c>
      <c r="Y2441" s="179">
        <v>22.137404580152701</v>
      </c>
    </row>
    <row r="2442" spans="2:25" x14ac:dyDescent="0.25">
      <c r="B2442" s="82"/>
      <c r="C2442" s="68"/>
      <c r="D2442" s="61"/>
      <c r="E2442" s="148"/>
      <c r="F2442" s="149"/>
      <c r="G2442" s="150"/>
      <c r="T2442" s="82">
        <v>2025</v>
      </c>
      <c r="U2442" s="68" t="s">
        <v>96</v>
      </c>
      <c r="V2442" s="74" t="s">
        <v>919</v>
      </c>
      <c r="W2442" s="38">
        <v>216</v>
      </c>
      <c r="X2442" s="38">
        <v>26</v>
      </c>
      <c r="Y2442" s="179">
        <v>12.037037037037001</v>
      </c>
    </row>
    <row r="2443" spans="2:25" x14ac:dyDescent="0.25">
      <c r="B2443" s="82"/>
      <c r="C2443" s="68"/>
      <c r="D2443" s="61"/>
      <c r="E2443" s="148"/>
      <c r="F2443" s="149"/>
      <c r="G2443" s="150"/>
      <c r="T2443" s="82">
        <v>2025</v>
      </c>
      <c r="U2443" s="68" t="s">
        <v>74</v>
      </c>
      <c r="V2443" s="74" t="s">
        <v>118</v>
      </c>
      <c r="W2443" s="38">
        <v>220</v>
      </c>
      <c r="X2443" s="38">
        <v>36</v>
      </c>
      <c r="Y2443" s="179">
        <v>16.363636363636399</v>
      </c>
    </row>
    <row r="2444" spans="2:25" x14ac:dyDescent="0.25">
      <c r="B2444" s="82"/>
      <c r="C2444" s="68"/>
      <c r="D2444" s="61"/>
      <c r="E2444" s="148"/>
      <c r="F2444" s="149"/>
      <c r="G2444" s="150"/>
      <c r="T2444" s="82">
        <v>2025</v>
      </c>
      <c r="U2444" s="68" t="s">
        <v>74</v>
      </c>
      <c r="V2444" s="74" t="s">
        <v>919</v>
      </c>
      <c r="W2444" s="38">
        <v>345</v>
      </c>
      <c r="X2444" s="38">
        <v>29</v>
      </c>
      <c r="Y2444" s="179">
        <v>8.4057971014492807</v>
      </c>
    </row>
    <row r="2445" spans="2:25" x14ac:dyDescent="0.25">
      <c r="B2445" s="82"/>
      <c r="C2445" s="68"/>
      <c r="D2445" s="61"/>
      <c r="E2445" s="148"/>
      <c r="F2445" s="149"/>
      <c r="G2445" s="150"/>
      <c r="T2445" s="82">
        <v>2025</v>
      </c>
      <c r="U2445" s="68" t="s">
        <v>45</v>
      </c>
      <c r="V2445" s="74" t="s">
        <v>118</v>
      </c>
      <c r="W2445" s="38">
        <v>74</v>
      </c>
      <c r="X2445" s="38">
        <v>10</v>
      </c>
      <c r="Y2445" s="179">
        <v>13.5135135135135</v>
      </c>
    </row>
    <row r="2446" spans="2:25" x14ac:dyDescent="0.25">
      <c r="B2446" s="82"/>
      <c r="C2446" s="68"/>
      <c r="D2446" s="61"/>
      <c r="E2446" s="148"/>
      <c r="F2446" s="149"/>
      <c r="G2446" s="150"/>
      <c r="T2446" s="82">
        <v>2025</v>
      </c>
      <c r="U2446" s="68" t="s">
        <v>45</v>
      </c>
      <c r="V2446" s="74" t="s">
        <v>919</v>
      </c>
      <c r="W2446" s="38">
        <v>93</v>
      </c>
      <c r="X2446" s="38" t="s">
        <v>137</v>
      </c>
      <c r="Y2446" s="179" t="s">
        <v>137</v>
      </c>
    </row>
    <row r="2447" spans="2:25" x14ac:dyDescent="0.25">
      <c r="B2447" s="82"/>
      <c r="C2447" s="68"/>
      <c r="D2447" s="61"/>
      <c r="E2447" s="148"/>
      <c r="F2447" s="149"/>
      <c r="G2447" s="150"/>
      <c r="T2447" s="82">
        <v>2025</v>
      </c>
      <c r="U2447" s="68" t="s">
        <v>97</v>
      </c>
      <c r="V2447" s="74" t="s">
        <v>118</v>
      </c>
      <c r="W2447" s="38">
        <v>623</v>
      </c>
      <c r="X2447" s="38">
        <v>167</v>
      </c>
      <c r="Y2447" s="179">
        <v>26.8057784911718</v>
      </c>
    </row>
    <row r="2448" spans="2:25" x14ac:dyDescent="0.25">
      <c r="B2448" s="82"/>
      <c r="C2448" s="68"/>
      <c r="D2448" s="61"/>
      <c r="E2448" s="148"/>
      <c r="F2448" s="149"/>
      <c r="G2448" s="150"/>
      <c r="T2448" s="82">
        <v>2025</v>
      </c>
      <c r="U2448" s="68" t="s">
        <v>97</v>
      </c>
      <c r="V2448" s="74" t="s">
        <v>919</v>
      </c>
      <c r="W2448" s="38">
        <v>1087</v>
      </c>
      <c r="X2448" s="38">
        <v>118</v>
      </c>
      <c r="Y2448" s="179">
        <v>10.8555657773689</v>
      </c>
    </row>
    <row r="2449" spans="2:25" x14ac:dyDescent="0.25">
      <c r="B2449" s="82"/>
      <c r="C2449" s="68"/>
      <c r="D2449" s="61"/>
      <c r="E2449" s="148"/>
      <c r="F2449" s="149"/>
      <c r="G2449" s="150"/>
      <c r="T2449" s="82">
        <v>2025</v>
      </c>
      <c r="U2449" s="68" t="s">
        <v>75</v>
      </c>
      <c r="V2449" s="74" t="s">
        <v>118</v>
      </c>
      <c r="W2449" s="38">
        <v>112</v>
      </c>
      <c r="X2449" s="38">
        <v>19</v>
      </c>
      <c r="Y2449" s="179">
        <v>16.964285714285701</v>
      </c>
    </row>
    <row r="2450" spans="2:25" x14ac:dyDescent="0.25">
      <c r="B2450" s="82"/>
      <c r="C2450" s="68"/>
      <c r="D2450" s="61"/>
      <c r="E2450" s="148"/>
      <c r="F2450" s="149"/>
      <c r="G2450" s="150"/>
      <c r="T2450" s="82">
        <v>2025</v>
      </c>
      <c r="U2450" s="68" t="s">
        <v>75</v>
      </c>
      <c r="V2450" s="74" t="s">
        <v>919</v>
      </c>
      <c r="W2450" s="38">
        <v>188</v>
      </c>
      <c r="X2450" s="38">
        <v>18</v>
      </c>
      <c r="Y2450" s="179">
        <v>9.5744680851063908</v>
      </c>
    </row>
    <row r="2451" spans="2:25" x14ac:dyDescent="0.25">
      <c r="B2451" s="82"/>
      <c r="C2451" s="68"/>
      <c r="D2451" s="61"/>
      <c r="E2451" s="148"/>
      <c r="F2451" s="149"/>
      <c r="G2451" s="150"/>
      <c r="T2451" s="82">
        <v>2025</v>
      </c>
      <c r="U2451" s="68" t="s">
        <v>46</v>
      </c>
      <c r="V2451" s="74" t="s">
        <v>118</v>
      </c>
      <c r="W2451" s="38">
        <v>243</v>
      </c>
      <c r="X2451" s="38">
        <v>39</v>
      </c>
      <c r="Y2451" s="179">
        <v>16.049382716049401</v>
      </c>
    </row>
    <row r="2452" spans="2:25" x14ac:dyDescent="0.25">
      <c r="B2452" s="82"/>
      <c r="C2452" s="68"/>
      <c r="D2452" s="61"/>
      <c r="E2452" s="148"/>
      <c r="F2452" s="149"/>
      <c r="G2452" s="150"/>
      <c r="T2452" s="82">
        <v>2025</v>
      </c>
      <c r="U2452" s="68" t="s">
        <v>46</v>
      </c>
      <c r="V2452" s="74" t="s">
        <v>919</v>
      </c>
      <c r="W2452" s="38">
        <v>396</v>
      </c>
      <c r="X2452" s="38">
        <v>47</v>
      </c>
      <c r="Y2452" s="179">
        <v>11.8686868686869</v>
      </c>
    </row>
    <row r="2453" spans="2:25" x14ac:dyDescent="0.25">
      <c r="B2453" s="82"/>
      <c r="C2453" s="68"/>
      <c r="D2453" s="61"/>
      <c r="E2453" s="148"/>
      <c r="F2453" s="149"/>
      <c r="G2453" s="150"/>
      <c r="T2453" s="82">
        <v>2025</v>
      </c>
      <c r="U2453" s="68" t="s">
        <v>63</v>
      </c>
      <c r="V2453" s="74" t="s">
        <v>118</v>
      </c>
      <c r="W2453" s="38">
        <v>95</v>
      </c>
      <c r="X2453" s="38">
        <v>9</v>
      </c>
      <c r="Y2453" s="179">
        <v>9.4736842105263204</v>
      </c>
    </row>
    <row r="2454" spans="2:25" x14ac:dyDescent="0.25">
      <c r="B2454" s="82"/>
      <c r="C2454" s="68"/>
      <c r="D2454" s="61"/>
      <c r="E2454" s="148"/>
      <c r="F2454" s="149"/>
      <c r="G2454" s="150"/>
      <c r="T2454" s="82">
        <v>2025</v>
      </c>
      <c r="U2454" s="68" t="s">
        <v>63</v>
      </c>
      <c r="V2454" s="74" t="s">
        <v>919</v>
      </c>
      <c r="W2454" s="38">
        <v>123</v>
      </c>
      <c r="X2454" s="38">
        <v>10</v>
      </c>
      <c r="Y2454" s="179">
        <v>8.1300813008130106</v>
      </c>
    </row>
    <row r="2455" spans="2:25" x14ac:dyDescent="0.25">
      <c r="B2455" s="82"/>
      <c r="C2455" s="68"/>
      <c r="D2455" s="61"/>
      <c r="E2455" s="148"/>
      <c r="F2455" s="149"/>
      <c r="G2455" s="150"/>
      <c r="T2455" s="82">
        <v>2025</v>
      </c>
      <c r="U2455" s="68" t="s">
        <v>47</v>
      </c>
      <c r="V2455" s="74" t="s">
        <v>118</v>
      </c>
      <c r="W2455" s="38">
        <v>138</v>
      </c>
      <c r="X2455" s="38">
        <v>37</v>
      </c>
      <c r="Y2455" s="179">
        <v>26.811594202898601</v>
      </c>
    </row>
    <row r="2456" spans="2:25" x14ac:dyDescent="0.25">
      <c r="B2456" s="82"/>
      <c r="C2456" s="68"/>
      <c r="D2456" s="61"/>
      <c r="E2456" s="148"/>
      <c r="F2456" s="149"/>
      <c r="G2456" s="150"/>
      <c r="T2456" s="82">
        <v>2025</v>
      </c>
      <c r="U2456" s="68" t="s">
        <v>47</v>
      </c>
      <c r="V2456" s="74" t="s">
        <v>919</v>
      </c>
      <c r="W2456" s="38">
        <v>207</v>
      </c>
      <c r="X2456" s="38">
        <v>37</v>
      </c>
      <c r="Y2456" s="179">
        <v>17.874396135265702</v>
      </c>
    </row>
    <row r="2457" spans="2:25" x14ac:dyDescent="0.25">
      <c r="B2457" s="82"/>
      <c r="C2457" s="68"/>
      <c r="D2457" s="61"/>
      <c r="E2457" s="148"/>
      <c r="F2457" s="149"/>
      <c r="G2457" s="150"/>
      <c r="T2457" s="82">
        <v>2025</v>
      </c>
      <c r="U2457" s="68" t="s">
        <v>76</v>
      </c>
      <c r="V2457" s="74" t="s">
        <v>118</v>
      </c>
      <c r="W2457" s="38">
        <v>78</v>
      </c>
      <c r="X2457" s="38">
        <v>23</v>
      </c>
      <c r="Y2457" s="179">
        <v>29.4871794871795</v>
      </c>
    </row>
    <row r="2458" spans="2:25" x14ac:dyDescent="0.25">
      <c r="B2458" s="82"/>
      <c r="C2458" s="68"/>
      <c r="D2458" s="61"/>
      <c r="E2458" s="148"/>
      <c r="F2458" s="149"/>
      <c r="G2458" s="150"/>
      <c r="T2458" s="82">
        <v>2025</v>
      </c>
      <c r="U2458" s="68" t="s">
        <v>76</v>
      </c>
      <c r="V2458" s="74" t="s">
        <v>919</v>
      </c>
      <c r="W2458" s="38">
        <v>138</v>
      </c>
      <c r="X2458" s="38">
        <v>14</v>
      </c>
      <c r="Y2458" s="179">
        <v>10.144927536231901</v>
      </c>
    </row>
    <row r="2459" spans="2:25" x14ac:dyDescent="0.25">
      <c r="B2459" s="82"/>
      <c r="C2459" s="68"/>
      <c r="D2459" s="61"/>
      <c r="E2459" s="148"/>
      <c r="F2459" s="149"/>
      <c r="G2459" s="150"/>
      <c r="T2459" s="82">
        <v>2025</v>
      </c>
      <c r="U2459" s="68" t="s">
        <v>77</v>
      </c>
      <c r="V2459" s="74" t="s">
        <v>118</v>
      </c>
      <c r="W2459" s="38">
        <v>276</v>
      </c>
      <c r="X2459" s="38">
        <v>34</v>
      </c>
      <c r="Y2459" s="179">
        <v>12.3188405797101</v>
      </c>
    </row>
    <row r="2460" spans="2:25" x14ac:dyDescent="0.25">
      <c r="B2460" s="82"/>
      <c r="C2460" s="68"/>
      <c r="D2460" s="61"/>
      <c r="E2460" s="148"/>
      <c r="F2460" s="149"/>
      <c r="G2460" s="150"/>
      <c r="T2460" s="82">
        <v>2025</v>
      </c>
      <c r="U2460" s="68" t="s">
        <v>77</v>
      </c>
      <c r="V2460" s="74" t="s">
        <v>919</v>
      </c>
      <c r="W2460" s="38">
        <v>405</v>
      </c>
      <c r="X2460" s="38">
        <v>37</v>
      </c>
      <c r="Y2460" s="179">
        <v>9.1358024691358004</v>
      </c>
    </row>
    <row r="2461" spans="2:25" x14ac:dyDescent="0.25">
      <c r="B2461" s="82"/>
      <c r="C2461" s="68"/>
      <c r="D2461" s="61"/>
      <c r="E2461" s="148"/>
      <c r="F2461" s="149"/>
      <c r="G2461" s="150"/>
      <c r="T2461" s="82">
        <v>2025</v>
      </c>
      <c r="U2461" s="68" t="s">
        <v>33</v>
      </c>
      <c r="V2461" s="74" t="s">
        <v>118</v>
      </c>
      <c r="W2461" s="38">
        <v>238</v>
      </c>
      <c r="X2461" s="38">
        <v>43</v>
      </c>
      <c r="Y2461" s="179">
        <v>18.067226890756299</v>
      </c>
    </row>
    <row r="2462" spans="2:25" x14ac:dyDescent="0.25">
      <c r="B2462" s="82"/>
      <c r="C2462" s="68"/>
      <c r="D2462" s="61"/>
      <c r="E2462" s="148"/>
      <c r="F2462" s="149"/>
      <c r="G2462" s="150"/>
      <c r="T2462" s="82">
        <v>2025</v>
      </c>
      <c r="U2462" s="68" t="s">
        <v>33</v>
      </c>
      <c r="V2462" s="74" t="s">
        <v>919</v>
      </c>
      <c r="W2462" s="38">
        <v>321</v>
      </c>
      <c r="X2462" s="38">
        <v>28</v>
      </c>
      <c r="Y2462" s="179">
        <v>8.7227414330218096</v>
      </c>
    </row>
    <row r="2463" spans="2:25" x14ac:dyDescent="0.25">
      <c r="B2463" s="82"/>
      <c r="C2463" s="68"/>
      <c r="D2463" s="61"/>
      <c r="E2463" s="148"/>
      <c r="F2463" s="149"/>
      <c r="G2463" s="150"/>
      <c r="T2463" s="82">
        <v>2025</v>
      </c>
      <c r="U2463" s="68" t="s">
        <v>34</v>
      </c>
      <c r="V2463" s="74" t="s">
        <v>118</v>
      </c>
      <c r="W2463" s="38">
        <v>146</v>
      </c>
      <c r="X2463" s="38">
        <v>34</v>
      </c>
      <c r="Y2463" s="179">
        <v>23.287671232876701</v>
      </c>
    </row>
    <row r="2464" spans="2:25" x14ac:dyDescent="0.25">
      <c r="B2464" s="82"/>
      <c r="C2464" s="68"/>
      <c r="D2464" s="61"/>
      <c r="E2464" s="148"/>
      <c r="F2464" s="149"/>
      <c r="G2464" s="150"/>
      <c r="T2464" s="82">
        <v>2025</v>
      </c>
      <c r="U2464" s="68" t="s">
        <v>34</v>
      </c>
      <c r="V2464" s="74" t="s">
        <v>919</v>
      </c>
      <c r="W2464" s="38">
        <v>202</v>
      </c>
      <c r="X2464" s="38">
        <v>20</v>
      </c>
      <c r="Y2464" s="179">
        <v>9.9009900990098991</v>
      </c>
    </row>
    <row r="2465" spans="2:25" x14ac:dyDescent="0.25">
      <c r="B2465" s="82"/>
      <c r="C2465" s="68"/>
      <c r="D2465" s="61"/>
      <c r="E2465" s="148"/>
      <c r="F2465" s="149"/>
      <c r="G2465" s="150"/>
      <c r="T2465" s="82">
        <v>2025</v>
      </c>
      <c r="U2465" s="68" t="s">
        <v>48</v>
      </c>
      <c r="V2465" s="74" t="s">
        <v>118</v>
      </c>
      <c r="W2465" s="38">
        <v>10</v>
      </c>
      <c r="X2465" s="38" t="s">
        <v>137</v>
      </c>
      <c r="Y2465" s="179" t="s">
        <v>137</v>
      </c>
    </row>
    <row r="2466" spans="2:25" x14ac:dyDescent="0.25">
      <c r="B2466" s="82"/>
      <c r="C2466" s="68"/>
      <c r="D2466" s="61"/>
      <c r="E2466" s="148"/>
      <c r="F2466" s="149"/>
      <c r="G2466" s="150"/>
      <c r="T2466" s="82">
        <v>2025</v>
      </c>
      <c r="U2466" s="68" t="s">
        <v>48</v>
      </c>
      <c r="V2466" s="74" t="s">
        <v>919</v>
      </c>
      <c r="W2466" s="38">
        <v>18</v>
      </c>
      <c r="X2466" s="38" t="s">
        <v>137</v>
      </c>
      <c r="Y2466" s="179" t="s">
        <v>137</v>
      </c>
    </row>
    <row r="2467" spans="2:25" x14ac:dyDescent="0.25">
      <c r="B2467" s="82"/>
      <c r="C2467" s="68"/>
      <c r="D2467" s="61"/>
      <c r="E2467" s="148"/>
      <c r="F2467" s="149"/>
      <c r="G2467" s="150"/>
      <c r="T2467" s="82">
        <v>2025</v>
      </c>
      <c r="U2467" s="68" t="s">
        <v>49</v>
      </c>
      <c r="V2467" s="74" t="s">
        <v>118</v>
      </c>
      <c r="W2467" s="38">
        <v>251</v>
      </c>
      <c r="X2467" s="38">
        <v>55</v>
      </c>
      <c r="Y2467" s="179">
        <v>21.912350597609599</v>
      </c>
    </row>
    <row r="2468" spans="2:25" x14ac:dyDescent="0.25">
      <c r="B2468" s="82"/>
      <c r="C2468" s="68"/>
      <c r="D2468" s="61"/>
      <c r="E2468" s="148"/>
      <c r="F2468" s="149"/>
      <c r="G2468" s="150"/>
      <c r="T2468" s="82">
        <v>2025</v>
      </c>
      <c r="U2468" s="68" t="s">
        <v>49</v>
      </c>
      <c r="V2468" s="74" t="s">
        <v>919</v>
      </c>
      <c r="W2468" s="38">
        <v>339</v>
      </c>
      <c r="X2468" s="38">
        <v>37</v>
      </c>
      <c r="Y2468" s="179">
        <v>10.914454277286101</v>
      </c>
    </row>
    <row r="2469" spans="2:25" x14ac:dyDescent="0.25">
      <c r="B2469" s="82"/>
      <c r="C2469" s="68"/>
      <c r="D2469" s="61"/>
      <c r="E2469" s="148"/>
      <c r="F2469" s="149"/>
      <c r="G2469" s="150"/>
      <c r="T2469" s="82">
        <v>2025</v>
      </c>
      <c r="U2469" s="68" t="s">
        <v>50</v>
      </c>
      <c r="V2469" s="74" t="s">
        <v>118</v>
      </c>
      <c r="W2469" s="38">
        <v>132</v>
      </c>
      <c r="X2469" s="38">
        <v>17</v>
      </c>
      <c r="Y2469" s="179">
        <v>12.8787878787879</v>
      </c>
    </row>
    <row r="2470" spans="2:25" x14ac:dyDescent="0.25">
      <c r="B2470" s="82"/>
      <c r="C2470" s="68"/>
      <c r="D2470" s="61"/>
      <c r="E2470" s="148"/>
      <c r="F2470" s="149"/>
      <c r="G2470" s="150"/>
      <c r="T2470" s="82">
        <v>2025</v>
      </c>
      <c r="U2470" s="68" t="s">
        <v>50</v>
      </c>
      <c r="V2470" s="74" t="s">
        <v>919</v>
      </c>
      <c r="W2470" s="38">
        <v>244</v>
      </c>
      <c r="X2470" s="38">
        <v>25</v>
      </c>
      <c r="Y2470" s="179">
        <v>10.2459016393443</v>
      </c>
    </row>
    <row r="2471" spans="2:25" x14ac:dyDescent="0.25">
      <c r="B2471" s="82"/>
      <c r="C2471" s="68"/>
      <c r="D2471" s="61"/>
      <c r="E2471" s="148"/>
      <c r="F2471" s="149"/>
      <c r="G2471" s="150"/>
      <c r="T2471" s="82">
        <v>2025</v>
      </c>
      <c r="U2471" s="68" t="s">
        <v>51</v>
      </c>
      <c r="V2471" s="74" t="s">
        <v>118</v>
      </c>
      <c r="W2471" s="38">
        <v>137</v>
      </c>
      <c r="X2471" s="38">
        <v>27</v>
      </c>
      <c r="Y2471" s="179">
        <v>19.7080291970803</v>
      </c>
    </row>
    <row r="2472" spans="2:25" x14ac:dyDescent="0.25">
      <c r="B2472" s="82"/>
      <c r="C2472" s="68"/>
      <c r="D2472" s="61"/>
      <c r="E2472" s="148"/>
      <c r="F2472" s="149"/>
      <c r="G2472" s="150"/>
      <c r="T2472" s="82">
        <v>2025</v>
      </c>
      <c r="U2472" s="68" t="s">
        <v>51</v>
      </c>
      <c r="V2472" s="74" t="s">
        <v>919</v>
      </c>
      <c r="W2472" s="38">
        <v>205</v>
      </c>
      <c r="X2472" s="38">
        <v>26</v>
      </c>
      <c r="Y2472" s="179">
        <v>12.6829268292683</v>
      </c>
    </row>
    <row r="2473" spans="2:25" x14ac:dyDescent="0.25">
      <c r="B2473" s="82"/>
      <c r="C2473" s="68"/>
      <c r="D2473" s="61"/>
      <c r="E2473" s="148"/>
      <c r="F2473" s="149"/>
      <c r="G2473" s="150"/>
      <c r="T2473" s="82">
        <v>2025</v>
      </c>
      <c r="U2473" s="68" t="s">
        <v>78</v>
      </c>
      <c r="V2473" s="74" t="s">
        <v>118</v>
      </c>
      <c r="W2473" s="38">
        <v>194</v>
      </c>
      <c r="X2473" s="38">
        <v>50</v>
      </c>
      <c r="Y2473" s="179">
        <v>25.7731958762887</v>
      </c>
    </row>
    <row r="2474" spans="2:25" x14ac:dyDescent="0.25">
      <c r="B2474" s="82"/>
      <c r="C2474" s="68"/>
      <c r="D2474" s="61"/>
      <c r="E2474" s="148"/>
      <c r="F2474" s="149"/>
      <c r="G2474" s="150"/>
      <c r="T2474" s="82">
        <v>2025</v>
      </c>
      <c r="U2474" s="68" t="s">
        <v>78</v>
      </c>
      <c r="V2474" s="74" t="s">
        <v>919</v>
      </c>
      <c r="W2474" s="38">
        <v>367</v>
      </c>
      <c r="X2474" s="38">
        <v>45</v>
      </c>
      <c r="Y2474" s="179">
        <v>12.261580381471401</v>
      </c>
    </row>
    <row r="2475" spans="2:25" x14ac:dyDescent="0.25">
      <c r="B2475" s="82"/>
      <c r="C2475" s="68"/>
      <c r="D2475" s="61"/>
      <c r="E2475" s="148"/>
      <c r="F2475" s="149"/>
      <c r="G2475" s="150"/>
      <c r="T2475" s="82">
        <v>2025</v>
      </c>
      <c r="U2475" s="68" t="s">
        <v>79</v>
      </c>
      <c r="V2475" s="74" t="s">
        <v>118</v>
      </c>
      <c r="W2475" s="38">
        <v>49</v>
      </c>
      <c r="X2475" s="38">
        <v>5</v>
      </c>
      <c r="Y2475" s="179">
        <v>10.2040816326531</v>
      </c>
    </row>
    <row r="2476" spans="2:25" x14ac:dyDescent="0.25">
      <c r="B2476" s="82"/>
      <c r="C2476" s="68"/>
      <c r="D2476" s="61"/>
      <c r="E2476" s="148"/>
      <c r="F2476" s="149"/>
      <c r="G2476" s="150"/>
      <c r="T2476" s="82">
        <v>2025</v>
      </c>
      <c r="U2476" s="68" t="s">
        <v>79</v>
      </c>
      <c r="V2476" s="74" t="s">
        <v>919</v>
      </c>
      <c r="W2476" s="38">
        <v>154</v>
      </c>
      <c r="X2476" s="38">
        <v>22</v>
      </c>
      <c r="Y2476" s="179">
        <v>14.285714285714301</v>
      </c>
    </row>
    <row r="2477" spans="2:25" x14ac:dyDescent="0.25">
      <c r="B2477" s="82"/>
      <c r="C2477" s="68"/>
      <c r="D2477" s="61"/>
      <c r="E2477" s="148"/>
      <c r="F2477" s="149"/>
      <c r="G2477" s="150"/>
      <c r="T2477" s="82">
        <v>2025</v>
      </c>
      <c r="U2477" s="68" t="s">
        <v>80</v>
      </c>
      <c r="V2477" s="74" t="s">
        <v>118</v>
      </c>
      <c r="W2477" s="38">
        <v>104</v>
      </c>
      <c r="X2477" s="38">
        <v>20</v>
      </c>
      <c r="Y2477" s="179">
        <v>19.230769230769202</v>
      </c>
    </row>
    <row r="2478" spans="2:25" x14ac:dyDescent="0.25">
      <c r="B2478" s="82"/>
      <c r="C2478" s="68"/>
      <c r="D2478" s="61"/>
      <c r="E2478" s="148"/>
      <c r="F2478" s="149"/>
      <c r="G2478" s="150"/>
      <c r="T2478" s="82">
        <v>2025</v>
      </c>
      <c r="U2478" s="68" t="s">
        <v>80</v>
      </c>
      <c r="V2478" s="74" t="s">
        <v>919</v>
      </c>
      <c r="W2478" s="38">
        <v>135</v>
      </c>
      <c r="X2478" s="38">
        <v>18</v>
      </c>
      <c r="Y2478" s="179">
        <v>13.3333333333333</v>
      </c>
    </row>
    <row r="2479" spans="2:25" x14ac:dyDescent="0.25">
      <c r="B2479" s="82"/>
      <c r="C2479" s="68"/>
      <c r="D2479" s="61"/>
      <c r="E2479" s="148"/>
      <c r="F2479" s="149"/>
      <c r="G2479" s="150"/>
      <c r="T2479" s="82">
        <v>2025</v>
      </c>
      <c r="U2479" s="68" t="s">
        <v>81</v>
      </c>
      <c r="V2479" s="74" t="s">
        <v>118</v>
      </c>
      <c r="W2479" s="38">
        <v>60</v>
      </c>
      <c r="X2479" s="38">
        <v>8</v>
      </c>
      <c r="Y2479" s="179">
        <v>13.3333333333333</v>
      </c>
    </row>
    <row r="2480" spans="2:25" x14ac:dyDescent="0.25">
      <c r="B2480" s="82"/>
      <c r="C2480" s="68"/>
      <c r="D2480" s="61"/>
      <c r="E2480" s="148"/>
      <c r="F2480" s="149"/>
      <c r="G2480" s="150"/>
      <c r="T2480" s="82">
        <v>2025</v>
      </c>
      <c r="U2480" s="68" t="s">
        <v>81</v>
      </c>
      <c r="V2480" s="74" t="s">
        <v>919</v>
      </c>
      <c r="W2480" s="38">
        <v>134</v>
      </c>
      <c r="X2480" s="38">
        <v>15</v>
      </c>
      <c r="Y2480" s="179">
        <v>11.194029850746301</v>
      </c>
    </row>
    <row r="2481" spans="2:25" x14ac:dyDescent="0.25">
      <c r="B2481" s="82"/>
      <c r="C2481" s="68"/>
      <c r="D2481" s="61"/>
      <c r="E2481" s="148"/>
      <c r="F2481" s="149"/>
      <c r="G2481" s="150"/>
      <c r="T2481" s="82">
        <v>2025</v>
      </c>
      <c r="U2481" s="68" t="s">
        <v>52</v>
      </c>
      <c r="V2481" s="74" t="s">
        <v>118</v>
      </c>
      <c r="W2481" s="38">
        <v>59</v>
      </c>
      <c r="X2481" s="38">
        <v>16</v>
      </c>
      <c r="Y2481" s="179">
        <v>27.118644067796598</v>
      </c>
    </row>
    <row r="2482" spans="2:25" x14ac:dyDescent="0.25">
      <c r="B2482" s="82"/>
      <c r="C2482" s="68"/>
      <c r="D2482" s="61"/>
      <c r="E2482" s="148"/>
      <c r="F2482" s="149"/>
      <c r="G2482" s="150"/>
      <c r="T2482" s="82">
        <v>2025</v>
      </c>
      <c r="U2482" s="68" t="s">
        <v>52</v>
      </c>
      <c r="V2482" s="74" t="s">
        <v>919</v>
      </c>
      <c r="W2482" s="38">
        <v>110</v>
      </c>
      <c r="X2482" s="38">
        <v>13</v>
      </c>
      <c r="Y2482" s="179">
        <v>11.818181818181801</v>
      </c>
    </row>
    <row r="2483" spans="2:25" x14ac:dyDescent="0.25">
      <c r="B2483" s="82"/>
      <c r="C2483" s="68"/>
      <c r="D2483" s="61"/>
      <c r="E2483" s="148"/>
      <c r="F2483" s="149"/>
      <c r="G2483" s="150"/>
      <c r="T2483" s="82">
        <v>2025</v>
      </c>
      <c r="U2483" s="68" t="s">
        <v>98</v>
      </c>
      <c r="V2483" s="74" t="s">
        <v>118</v>
      </c>
      <c r="W2483" s="38">
        <v>228</v>
      </c>
      <c r="X2483" s="38">
        <v>46</v>
      </c>
      <c r="Y2483" s="179">
        <v>20.175438596491201</v>
      </c>
    </row>
    <row r="2484" spans="2:25" x14ac:dyDescent="0.25">
      <c r="B2484" s="82"/>
      <c r="C2484" s="68"/>
      <c r="D2484" s="61"/>
      <c r="E2484" s="148"/>
      <c r="F2484" s="149"/>
      <c r="G2484" s="150"/>
      <c r="T2484" s="82">
        <v>2025</v>
      </c>
      <c r="U2484" s="68" t="s">
        <v>98</v>
      </c>
      <c r="V2484" s="74" t="s">
        <v>919</v>
      </c>
      <c r="W2484" s="38">
        <v>409</v>
      </c>
      <c r="X2484" s="38">
        <v>54</v>
      </c>
      <c r="Y2484" s="179">
        <v>13.2029339853301</v>
      </c>
    </row>
    <row r="2485" spans="2:25" x14ac:dyDescent="0.25">
      <c r="B2485" s="82"/>
      <c r="C2485" s="68"/>
      <c r="D2485" s="61"/>
      <c r="E2485" s="148"/>
      <c r="F2485" s="149"/>
      <c r="G2485" s="150"/>
      <c r="T2485" s="82">
        <v>2025</v>
      </c>
      <c r="U2485" s="68" t="s">
        <v>53</v>
      </c>
      <c r="V2485" s="74" t="s">
        <v>118</v>
      </c>
      <c r="W2485" s="38">
        <v>115</v>
      </c>
      <c r="X2485" s="38">
        <v>11</v>
      </c>
      <c r="Y2485" s="179">
        <v>9.5652173913043494</v>
      </c>
    </row>
    <row r="2486" spans="2:25" x14ac:dyDescent="0.25">
      <c r="B2486" s="82"/>
      <c r="C2486" s="68"/>
      <c r="D2486" s="61"/>
      <c r="E2486" s="148"/>
      <c r="F2486" s="149"/>
      <c r="G2486" s="150"/>
      <c r="T2486" s="82">
        <v>2025</v>
      </c>
      <c r="U2486" s="68" t="s">
        <v>53</v>
      </c>
      <c r="V2486" s="74" t="s">
        <v>919</v>
      </c>
      <c r="W2486" s="38">
        <v>200</v>
      </c>
      <c r="X2486" s="38">
        <v>16</v>
      </c>
      <c r="Y2486" s="179">
        <v>8</v>
      </c>
    </row>
    <row r="2487" spans="2:25" x14ac:dyDescent="0.25">
      <c r="B2487" s="82"/>
      <c r="C2487" s="68"/>
      <c r="D2487" s="61"/>
      <c r="E2487" s="148"/>
      <c r="F2487" s="149"/>
      <c r="G2487" s="150"/>
      <c r="T2487" s="82">
        <v>2025</v>
      </c>
      <c r="U2487" s="68" t="s">
        <v>99</v>
      </c>
      <c r="V2487" s="74" t="s">
        <v>118</v>
      </c>
      <c r="W2487" s="38">
        <v>268</v>
      </c>
      <c r="X2487" s="38">
        <v>93</v>
      </c>
      <c r="Y2487" s="179">
        <v>34.701492537313399</v>
      </c>
    </row>
    <row r="2488" spans="2:25" x14ac:dyDescent="0.25">
      <c r="B2488" s="82"/>
      <c r="C2488" s="68"/>
      <c r="D2488" s="61"/>
      <c r="E2488" s="148"/>
      <c r="F2488" s="149"/>
      <c r="G2488" s="150"/>
      <c r="T2488" s="82">
        <v>2025</v>
      </c>
      <c r="U2488" s="68" t="s">
        <v>99</v>
      </c>
      <c r="V2488" s="74" t="s">
        <v>919</v>
      </c>
      <c r="W2488" s="38">
        <v>514</v>
      </c>
      <c r="X2488" s="38">
        <v>70</v>
      </c>
      <c r="Y2488" s="179">
        <v>13.6186770428016</v>
      </c>
    </row>
    <row r="2489" spans="2:25" x14ac:dyDescent="0.25">
      <c r="B2489" s="82"/>
      <c r="C2489" s="68"/>
      <c r="D2489" s="61"/>
      <c r="E2489" s="148"/>
      <c r="F2489" s="149"/>
      <c r="G2489" s="150"/>
      <c r="T2489" s="82">
        <v>2025</v>
      </c>
      <c r="U2489" s="68" t="s">
        <v>64</v>
      </c>
      <c r="V2489" s="74" t="s">
        <v>118</v>
      </c>
      <c r="W2489" s="38">
        <v>157</v>
      </c>
      <c r="X2489" s="38">
        <v>35</v>
      </c>
      <c r="Y2489" s="179">
        <v>22.292993630573299</v>
      </c>
    </row>
    <row r="2490" spans="2:25" x14ac:dyDescent="0.25">
      <c r="B2490" s="82"/>
      <c r="C2490" s="68"/>
      <c r="D2490" s="61"/>
      <c r="E2490" s="148"/>
      <c r="F2490" s="149"/>
      <c r="G2490" s="150"/>
      <c r="T2490" s="82">
        <v>2025</v>
      </c>
      <c r="U2490" s="68" t="s">
        <v>64</v>
      </c>
      <c r="V2490" s="74" t="s">
        <v>919</v>
      </c>
      <c r="W2490" s="38">
        <v>154</v>
      </c>
      <c r="X2490" s="38">
        <v>13</v>
      </c>
      <c r="Y2490" s="179">
        <v>8.4415584415584402</v>
      </c>
    </row>
    <row r="2491" spans="2:25" x14ac:dyDescent="0.25">
      <c r="B2491" s="82"/>
      <c r="C2491" s="68"/>
      <c r="D2491" s="61"/>
      <c r="E2491" s="148"/>
      <c r="F2491" s="149"/>
      <c r="G2491" s="150"/>
      <c r="T2491" s="82">
        <v>2025</v>
      </c>
      <c r="U2491" s="68" t="s">
        <v>100</v>
      </c>
      <c r="V2491" s="74" t="s">
        <v>118</v>
      </c>
      <c r="W2491" s="38">
        <v>142</v>
      </c>
      <c r="X2491" s="38">
        <v>33</v>
      </c>
      <c r="Y2491" s="179">
        <v>23.239436619718301</v>
      </c>
    </row>
    <row r="2492" spans="2:25" x14ac:dyDescent="0.25">
      <c r="B2492" s="82"/>
      <c r="C2492" s="68"/>
      <c r="D2492" s="61"/>
      <c r="E2492" s="148"/>
      <c r="F2492" s="149"/>
      <c r="G2492" s="150"/>
      <c r="T2492" s="82">
        <v>2025</v>
      </c>
      <c r="U2492" s="68" t="s">
        <v>100</v>
      </c>
      <c r="V2492" s="74" t="s">
        <v>919</v>
      </c>
      <c r="W2492" s="38">
        <v>238</v>
      </c>
      <c r="X2492" s="38">
        <v>48</v>
      </c>
      <c r="Y2492" s="179">
        <v>20.168067226890798</v>
      </c>
    </row>
    <row r="2493" spans="2:25" x14ac:dyDescent="0.25">
      <c r="B2493" s="82"/>
      <c r="C2493" s="68"/>
      <c r="D2493" s="61"/>
      <c r="E2493" s="148"/>
      <c r="F2493" s="149"/>
      <c r="G2493" s="150"/>
      <c r="T2493" s="82">
        <v>2025</v>
      </c>
      <c r="U2493" s="68" t="s">
        <v>35</v>
      </c>
      <c r="V2493" s="74" t="s">
        <v>118</v>
      </c>
      <c r="W2493" s="38">
        <v>152</v>
      </c>
      <c r="X2493" s="38">
        <v>29</v>
      </c>
      <c r="Y2493" s="179">
        <v>19.078947368421101</v>
      </c>
    </row>
    <row r="2494" spans="2:25" x14ac:dyDescent="0.25">
      <c r="B2494" s="82"/>
      <c r="C2494" s="68"/>
      <c r="D2494" s="61"/>
      <c r="E2494" s="148"/>
      <c r="F2494" s="149"/>
      <c r="G2494" s="150"/>
      <c r="T2494" s="82">
        <v>2025</v>
      </c>
      <c r="U2494" s="68" t="s">
        <v>35</v>
      </c>
      <c r="V2494" s="74" t="s">
        <v>919</v>
      </c>
      <c r="W2494" s="38">
        <v>199</v>
      </c>
      <c r="X2494" s="38">
        <v>18</v>
      </c>
      <c r="Y2494" s="179">
        <v>9.0452261306532709</v>
      </c>
    </row>
    <row r="2495" spans="2:25" x14ac:dyDescent="0.25">
      <c r="B2495" s="82"/>
      <c r="C2495" s="68"/>
      <c r="D2495" s="61"/>
      <c r="E2495" s="148"/>
      <c r="F2495" s="149"/>
      <c r="G2495" s="150"/>
      <c r="T2495" s="82">
        <v>2025</v>
      </c>
      <c r="U2495" s="68" t="s">
        <v>36</v>
      </c>
      <c r="V2495" s="74" t="s">
        <v>118</v>
      </c>
      <c r="W2495" s="38">
        <v>30</v>
      </c>
      <c r="X2495" s="38">
        <v>8</v>
      </c>
      <c r="Y2495" s="179">
        <v>26.6666666666667</v>
      </c>
    </row>
    <row r="2496" spans="2:25" x14ac:dyDescent="0.25">
      <c r="B2496" s="82"/>
      <c r="C2496" s="68"/>
      <c r="D2496" s="61"/>
      <c r="E2496" s="148"/>
      <c r="F2496" s="149"/>
      <c r="G2496" s="150"/>
      <c r="T2496" s="82">
        <v>2025</v>
      </c>
      <c r="U2496" s="68" t="s">
        <v>36</v>
      </c>
      <c r="V2496" s="74" t="s">
        <v>919</v>
      </c>
      <c r="W2496" s="38">
        <v>78</v>
      </c>
      <c r="X2496" s="38" t="s">
        <v>137</v>
      </c>
      <c r="Y2496" s="179" t="s">
        <v>137</v>
      </c>
    </row>
    <row r="2497" spans="2:25" x14ac:dyDescent="0.25">
      <c r="B2497" s="82"/>
      <c r="C2497" s="68"/>
      <c r="D2497" s="61"/>
      <c r="E2497" s="148"/>
      <c r="F2497" s="149"/>
      <c r="G2497" s="150"/>
      <c r="T2497" s="82">
        <v>2025</v>
      </c>
      <c r="U2497" s="68" t="s">
        <v>101</v>
      </c>
      <c r="V2497" s="74" t="s">
        <v>118</v>
      </c>
      <c r="W2497" s="38">
        <v>156</v>
      </c>
      <c r="X2497" s="38">
        <v>38</v>
      </c>
      <c r="Y2497" s="179">
        <v>24.3589743589744</v>
      </c>
    </row>
    <row r="2498" spans="2:25" x14ac:dyDescent="0.25">
      <c r="B2498" s="82"/>
      <c r="C2498" s="68"/>
      <c r="D2498" s="61"/>
      <c r="E2498" s="148"/>
      <c r="F2498" s="149"/>
      <c r="G2498" s="150"/>
      <c r="T2498" s="82">
        <v>2025</v>
      </c>
      <c r="U2498" s="68" t="s">
        <v>101</v>
      </c>
      <c r="V2498" s="74" t="s">
        <v>919</v>
      </c>
      <c r="W2498" s="38">
        <v>208</v>
      </c>
      <c r="X2498" s="38">
        <v>24</v>
      </c>
      <c r="Y2498" s="179">
        <v>11.538461538461499</v>
      </c>
    </row>
    <row r="2499" spans="2:25" x14ac:dyDescent="0.25">
      <c r="B2499" s="82"/>
      <c r="C2499" s="68"/>
      <c r="D2499" s="61"/>
      <c r="E2499" s="148"/>
      <c r="F2499" s="149"/>
      <c r="G2499" s="150"/>
      <c r="T2499" s="82">
        <v>2025</v>
      </c>
      <c r="U2499" s="68" t="s">
        <v>102</v>
      </c>
      <c r="V2499" s="74" t="s">
        <v>118</v>
      </c>
      <c r="W2499" s="38">
        <v>110</v>
      </c>
      <c r="X2499" s="38">
        <v>39</v>
      </c>
      <c r="Y2499" s="179">
        <v>35.454545454545503</v>
      </c>
    </row>
    <row r="2500" spans="2:25" x14ac:dyDescent="0.25">
      <c r="B2500" s="82"/>
      <c r="C2500" s="68"/>
      <c r="D2500" s="61"/>
      <c r="E2500" s="148"/>
      <c r="F2500" s="149"/>
      <c r="G2500" s="150"/>
      <c r="T2500" s="82">
        <v>2025</v>
      </c>
      <c r="U2500" s="68" t="s">
        <v>102</v>
      </c>
      <c r="V2500" s="74" t="s">
        <v>919</v>
      </c>
      <c r="W2500" s="38">
        <v>205</v>
      </c>
      <c r="X2500" s="38">
        <v>21</v>
      </c>
      <c r="Y2500" s="179">
        <v>10.243902439024399</v>
      </c>
    </row>
    <row r="2501" spans="2:25" x14ac:dyDescent="0.25">
      <c r="B2501" s="82"/>
      <c r="C2501" s="68"/>
      <c r="D2501" s="61"/>
      <c r="E2501" s="148"/>
      <c r="F2501" s="149"/>
      <c r="G2501" s="150"/>
      <c r="T2501" s="82">
        <v>2025</v>
      </c>
      <c r="U2501" s="68" t="s">
        <v>103</v>
      </c>
      <c r="V2501" s="74" t="s">
        <v>118</v>
      </c>
      <c r="W2501" s="38">
        <v>357</v>
      </c>
      <c r="X2501" s="38">
        <v>68</v>
      </c>
      <c r="Y2501" s="179">
        <v>19.047619047619101</v>
      </c>
    </row>
    <row r="2502" spans="2:25" x14ac:dyDescent="0.25">
      <c r="B2502" s="82"/>
      <c r="C2502" s="68"/>
      <c r="D2502" s="61"/>
      <c r="E2502" s="148"/>
      <c r="F2502" s="149"/>
      <c r="G2502" s="150"/>
      <c r="T2502" s="82">
        <v>2025</v>
      </c>
      <c r="U2502" s="68" t="s">
        <v>103</v>
      </c>
      <c r="V2502" s="74" t="s">
        <v>919</v>
      </c>
      <c r="W2502" s="38">
        <v>561</v>
      </c>
      <c r="X2502" s="38">
        <v>61</v>
      </c>
      <c r="Y2502" s="179">
        <v>10.873440285205</v>
      </c>
    </row>
    <row r="2503" spans="2:25" x14ac:dyDescent="0.25">
      <c r="B2503" s="82"/>
      <c r="C2503" s="68"/>
      <c r="D2503" s="61"/>
      <c r="E2503" s="148"/>
      <c r="F2503" s="149"/>
      <c r="G2503" s="150"/>
      <c r="T2503" s="82">
        <v>2025</v>
      </c>
      <c r="U2503" s="68" t="s">
        <v>65</v>
      </c>
      <c r="V2503" s="74" t="s">
        <v>118</v>
      </c>
      <c r="W2503" s="38">
        <v>112</v>
      </c>
      <c r="X2503" s="38">
        <v>13</v>
      </c>
      <c r="Y2503" s="179">
        <v>11.6071428571429</v>
      </c>
    </row>
    <row r="2504" spans="2:25" x14ac:dyDescent="0.25">
      <c r="B2504" s="82"/>
      <c r="C2504" s="68"/>
      <c r="D2504" s="61"/>
      <c r="E2504" s="148"/>
      <c r="F2504" s="149"/>
      <c r="G2504" s="150"/>
      <c r="T2504" s="82">
        <v>2025</v>
      </c>
      <c r="U2504" s="68" t="s">
        <v>65</v>
      </c>
      <c r="V2504" s="74" t="s">
        <v>919</v>
      </c>
      <c r="W2504" s="38">
        <v>147</v>
      </c>
      <c r="X2504" s="38">
        <v>13</v>
      </c>
      <c r="Y2504" s="179">
        <v>8.84353741496599</v>
      </c>
    </row>
    <row r="2505" spans="2:25" x14ac:dyDescent="0.25">
      <c r="B2505" s="82"/>
      <c r="C2505" s="68"/>
      <c r="D2505" s="61"/>
      <c r="E2505" s="148"/>
      <c r="F2505" s="149"/>
      <c r="G2505" s="150"/>
      <c r="T2505" s="82">
        <v>2025</v>
      </c>
      <c r="U2505" s="68" t="s">
        <v>54</v>
      </c>
      <c r="V2505" s="74" t="s">
        <v>118</v>
      </c>
      <c r="W2505" s="38">
        <v>260</v>
      </c>
      <c r="X2505" s="38">
        <v>63</v>
      </c>
      <c r="Y2505" s="179">
        <v>24.230769230769202</v>
      </c>
    </row>
    <row r="2506" spans="2:25" x14ac:dyDescent="0.25">
      <c r="B2506" s="82"/>
      <c r="C2506" s="68"/>
      <c r="D2506" s="61"/>
      <c r="E2506" s="148"/>
      <c r="F2506" s="149"/>
      <c r="G2506" s="150"/>
      <c r="T2506" s="82">
        <v>2025</v>
      </c>
      <c r="U2506" s="68" t="s">
        <v>54</v>
      </c>
      <c r="V2506" s="74" t="s">
        <v>919</v>
      </c>
      <c r="W2506" s="38">
        <v>358</v>
      </c>
      <c r="X2506" s="38">
        <v>36</v>
      </c>
      <c r="Y2506" s="179">
        <v>10.055865921787699</v>
      </c>
    </row>
    <row r="2507" spans="2:25" x14ac:dyDescent="0.25">
      <c r="B2507" s="82"/>
      <c r="C2507" s="68"/>
      <c r="D2507" s="61"/>
      <c r="E2507" s="148"/>
      <c r="F2507" s="149"/>
      <c r="G2507" s="150"/>
      <c r="T2507" s="82">
        <v>2025</v>
      </c>
      <c r="U2507" s="68" t="s">
        <v>82</v>
      </c>
      <c r="V2507" s="74" t="s">
        <v>118</v>
      </c>
      <c r="W2507" s="38">
        <v>114</v>
      </c>
      <c r="X2507" s="38">
        <v>28</v>
      </c>
      <c r="Y2507" s="179">
        <v>24.5614035087719</v>
      </c>
    </row>
    <row r="2508" spans="2:25" x14ac:dyDescent="0.25">
      <c r="B2508" s="82"/>
      <c r="C2508" s="68"/>
      <c r="D2508" s="61"/>
      <c r="E2508" s="148"/>
      <c r="F2508" s="149"/>
      <c r="G2508" s="150"/>
      <c r="T2508" s="82">
        <v>2025</v>
      </c>
      <c r="U2508" s="68" t="s">
        <v>82</v>
      </c>
      <c r="V2508" s="74" t="s">
        <v>919</v>
      </c>
      <c r="W2508" s="38">
        <v>173</v>
      </c>
      <c r="X2508" s="38">
        <v>21</v>
      </c>
      <c r="Y2508" s="179">
        <v>12.1387283236994</v>
      </c>
    </row>
    <row r="2509" spans="2:25" x14ac:dyDescent="0.25">
      <c r="B2509" s="82"/>
      <c r="C2509" s="68"/>
      <c r="D2509" s="61"/>
      <c r="E2509" s="148"/>
      <c r="F2509" s="149"/>
      <c r="G2509" s="150"/>
      <c r="T2509" s="82">
        <v>2025</v>
      </c>
      <c r="U2509" s="68" t="s">
        <v>104</v>
      </c>
      <c r="V2509" s="74" t="s">
        <v>118</v>
      </c>
      <c r="W2509" s="38">
        <v>32</v>
      </c>
      <c r="X2509" s="38">
        <v>16</v>
      </c>
      <c r="Y2509" s="179">
        <v>50</v>
      </c>
    </row>
    <row r="2510" spans="2:25" x14ac:dyDescent="0.25">
      <c r="B2510" s="82"/>
      <c r="C2510" s="68"/>
      <c r="D2510" s="61"/>
      <c r="E2510" s="148"/>
      <c r="F2510" s="149"/>
      <c r="G2510" s="150"/>
      <c r="T2510" s="82">
        <v>2025</v>
      </c>
      <c r="U2510" s="68" t="s">
        <v>104</v>
      </c>
      <c r="V2510" s="74" t="s">
        <v>919</v>
      </c>
      <c r="W2510" s="38">
        <v>50</v>
      </c>
      <c r="X2510" s="38">
        <v>5</v>
      </c>
      <c r="Y2510" s="179">
        <v>10</v>
      </c>
    </row>
    <row r="2511" spans="2:25" x14ac:dyDescent="0.25">
      <c r="B2511" s="82"/>
      <c r="C2511" s="68"/>
      <c r="D2511" s="61"/>
      <c r="E2511" s="148"/>
      <c r="F2511" s="149"/>
      <c r="G2511" s="150"/>
      <c r="T2511" s="82">
        <v>2025</v>
      </c>
      <c r="U2511" s="68" t="s">
        <v>83</v>
      </c>
      <c r="V2511" s="74" t="s">
        <v>118</v>
      </c>
      <c r="W2511" s="38">
        <v>216</v>
      </c>
      <c r="X2511" s="38">
        <v>59</v>
      </c>
      <c r="Y2511" s="179">
        <v>27.314814814814799</v>
      </c>
    </row>
    <row r="2512" spans="2:25" x14ac:dyDescent="0.25">
      <c r="B2512" s="82"/>
      <c r="C2512" s="68"/>
      <c r="D2512" s="61"/>
      <c r="E2512" s="148"/>
      <c r="F2512" s="149"/>
      <c r="G2512" s="150"/>
      <c r="T2512" s="82">
        <v>2025</v>
      </c>
      <c r="U2512" s="68" t="s">
        <v>83</v>
      </c>
      <c r="V2512" s="74" t="s">
        <v>919</v>
      </c>
      <c r="W2512" s="38">
        <v>401</v>
      </c>
      <c r="X2512" s="38">
        <v>66</v>
      </c>
      <c r="Y2512" s="179">
        <v>16.458852867830402</v>
      </c>
    </row>
    <row r="2513" spans="2:25" x14ac:dyDescent="0.25">
      <c r="B2513" s="82"/>
      <c r="C2513" s="68"/>
      <c r="D2513" s="61"/>
      <c r="E2513" s="148"/>
      <c r="F2513" s="149"/>
      <c r="G2513" s="150"/>
      <c r="T2513" s="82">
        <v>2025</v>
      </c>
      <c r="U2513" s="68" t="s">
        <v>55</v>
      </c>
      <c r="V2513" s="74" t="s">
        <v>118</v>
      </c>
      <c r="W2513" s="38">
        <v>542</v>
      </c>
      <c r="X2513" s="38">
        <v>57</v>
      </c>
      <c r="Y2513" s="179">
        <v>10.516605166051701</v>
      </c>
    </row>
    <row r="2514" spans="2:25" x14ac:dyDescent="0.25">
      <c r="B2514" s="82"/>
      <c r="C2514" s="68"/>
      <c r="D2514" s="61"/>
      <c r="E2514" s="148"/>
      <c r="F2514" s="149"/>
      <c r="G2514" s="150"/>
      <c r="T2514" s="82">
        <v>2025</v>
      </c>
      <c r="U2514" s="68" t="s">
        <v>55</v>
      </c>
      <c r="V2514" s="74" t="s">
        <v>919</v>
      </c>
      <c r="W2514" s="38">
        <v>640</v>
      </c>
      <c r="X2514" s="38">
        <v>55</v>
      </c>
      <c r="Y2514" s="179">
        <v>8.59375</v>
      </c>
    </row>
    <row r="2515" spans="2:25" x14ac:dyDescent="0.25">
      <c r="B2515" s="82"/>
      <c r="C2515" s="68"/>
      <c r="D2515" s="61"/>
      <c r="E2515" s="148"/>
      <c r="F2515" s="149"/>
      <c r="G2515" s="150"/>
      <c r="T2515" s="82">
        <v>2025</v>
      </c>
      <c r="U2515" s="68" t="s">
        <v>110</v>
      </c>
      <c r="V2515" s="74" t="s">
        <v>118</v>
      </c>
      <c r="W2515" s="38">
        <v>888</v>
      </c>
      <c r="X2515" s="38">
        <v>124</v>
      </c>
      <c r="Y2515" s="179">
        <v>13.963963963964</v>
      </c>
    </row>
    <row r="2516" spans="2:25" x14ac:dyDescent="0.25">
      <c r="B2516" s="82"/>
      <c r="C2516" s="68"/>
      <c r="D2516" s="61"/>
      <c r="E2516" s="148"/>
      <c r="F2516" s="149"/>
      <c r="G2516" s="150"/>
      <c r="T2516" s="82">
        <v>2025</v>
      </c>
      <c r="U2516" s="68" t="s">
        <v>110</v>
      </c>
      <c r="V2516" s="74" t="s">
        <v>919</v>
      </c>
      <c r="W2516" s="38">
        <v>925</v>
      </c>
      <c r="X2516" s="38">
        <v>83</v>
      </c>
      <c r="Y2516" s="179">
        <v>8.9729729729729808</v>
      </c>
    </row>
    <row r="2517" spans="2:25" x14ac:dyDescent="0.25">
      <c r="B2517" s="82"/>
      <c r="C2517" s="68"/>
      <c r="D2517" s="61"/>
      <c r="E2517" s="148"/>
      <c r="F2517" s="149"/>
      <c r="G2517" s="150"/>
    </row>
    <row r="2518" spans="2:25" x14ac:dyDescent="0.25">
      <c r="B2518" s="82"/>
      <c r="C2518" s="68"/>
      <c r="D2518" s="61"/>
      <c r="E2518" s="148"/>
      <c r="F2518" s="149"/>
      <c r="G2518" s="150"/>
    </row>
    <row r="2519" spans="2:25" x14ac:dyDescent="0.25">
      <c r="B2519" s="82"/>
      <c r="C2519" s="68"/>
      <c r="D2519" s="61"/>
      <c r="E2519" s="148"/>
      <c r="F2519" s="149"/>
      <c r="G2519" s="150"/>
    </row>
    <row r="2520" spans="2:25" x14ac:dyDescent="0.25">
      <c r="B2520" s="82"/>
      <c r="C2520" s="68"/>
      <c r="D2520" s="61"/>
      <c r="E2520" s="148"/>
      <c r="F2520" s="149"/>
      <c r="G2520" s="150"/>
    </row>
    <row r="2521" spans="2:25" x14ac:dyDescent="0.25">
      <c r="B2521" s="82"/>
      <c r="C2521" s="68"/>
      <c r="D2521" s="61"/>
      <c r="E2521" s="148"/>
      <c r="F2521" s="149"/>
      <c r="G2521" s="150"/>
    </row>
    <row r="2522" spans="2:25" x14ac:dyDescent="0.25">
      <c r="B2522" s="82"/>
      <c r="C2522" s="68"/>
      <c r="D2522" s="61"/>
      <c r="E2522" s="148"/>
      <c r="F2522" s="149"/>
      <c r="G2522" s="150"/>
    </row>
    <row r="2523" spans="2:25" x14ac:dyDescent="0.25">
      <c r="B2523" s="82"/>
      <c r="C2523" s="68"/>
      <c r="D2523" s="61"/>
      <c r="E2523" s="148"/>
      <c r="F2523" s="149"/>
      <c r="G2523" s="150"/>
    </row>
    <row r="2524" spans="2:25" x14ac:dyDescent="0.25">
      <c r="B2524" s="82"/>
      <c r="C2524" s="68"/>
      <c r="D2524" s="61"/>
      <c r="E2524" s="148"/>
      <c r="F2524" s="149"/>
      <c r="G2524" s="150"/>
    </row>
    <row r="2525" spans="2:25" x14ac:dyDescent="0.25">
      <c r="B2525" s="82"/>
      <c r="C2525" s="68"/>
      <c r="D2525" s="61"/>
      <c r="E2525" s="148"/>
      <c r="F2525" s="149"/>
      <c r="G2525" s="150"/>
    </row>
    <row r="2526" spans="2:25" x14ac:dyDescent="0.25">
      <c r="B2526" s="82"/>
      <c r="C2526" s="68"/>
      <c r="D2526" s="61"/>
      <c r="E2526" s="148"/>
      <c r="F2526" s="149"/>
      <c r="G2526" s="150"/>
    </row>
    <row r="2527" spans="2:25" x14ac:dyDescent="0.25">
      <c r="B2527" s="82"/>
      <c r="C2527" s="68"/>
      <c r="D2527" s="61"/>
      <c r="E2527" s="148"/>
      <c r="F2527" s="149"/>
      <c r="G2527" s="150"/>
    </row>
    <row r="2528" spans="2:25" x14ac:dyDescent="0.25">
      <c r="B2528" s="82"/>
      <c r="C2528" s="68"/>
      <c r="D2528" s="61"/>
      <c r="E2528" s="148"/>
      <c r="F2528" s="149"/>
      <c r="G2528" s="150"/>
    </row>
    <row r="2529" spans="2:7" x14ac:dyDescent="0.25">
      <c r="B2529" s="82"/>
      <c r="C2529" s="68"/>
      <c r="D2529" s="61"/>
      <c r="E2529" s="148"/>
      <c r="F2529" s="149"/>
      <c r="G2529" s="150"/>
    </row>
    <row r="2530" spans="2:7" x14ac:dyDescent="0.25">
      <c r="B2530" s="82"/>
      <c r="C2530" s="68"/>
      <c r="D2530" s="61"/>
      <c r="E2530" s="148"/>
      <c r="F2530" s="149"/>
      <c r="G2530" s="150"/>
    </row>
    <row r="2531" spans="2:7" x14ac:dyDescent="0.25">
      <c r="B2531" s="82"/>
      <c r="C2531" s="68"/>
      <c r="D2531" s="61"/>
      <c r="E2531" s="148"/>
      <c r="F2531" s="149"/>
      <c r="G2531" s="150"/>
    </row>
    <row r="2532" spans="2:7" x14ac:dyDescent="0.25">
      <c r="B2532" s="82"/>
      <c r="C2532" s="68"/>
      <c r="D2532" s="61"/>
      <c r="E2532" s="148"/>
      <c r="F2532" s="149"/>
      <c r="G2532" s="150"/>
    </row>
    <row r="2533" spans="2:7" x14ac:dyDescent="0.25">
      <c r="B2533" s="82"/>
      <c r="C2533" s="68"/>
      <c r="D2533" s="61"/>
      <c r="E2533" s="148"/>
      <c r="F2533" s="149"/>
      <c r="G2533" s="150"/>
    </row>
    <row r="2534" spans="2:7" x14ac:dyDescent="0.25">
      <c r="B2534" s="82"/>
      <c r="C2534" s="68"/>
      <c r="D2534" s="61"/>
      <c r="E2534" s="148"/>
      <c r="F2534" s="149"/>
      <c r="G2534" s="150"/>
    </row>
    <row r="2535" spans="2:7" x14ac:dyDescent="0.25">
      <c r="B2535" s="82"/>
      <c r="C2535" s="68"/>
      <c r="D2535" s="61"/>
      <c r="E2535" s="148"/>
      <c r="F2535" s="149"/>
      <c r="G2535" s="150"/>
    </row>
    <row r="2536" spans="2:7" x14ac:dyDescent="0.25">
      <c r="B2536" s="82"/>
      <c r="C2536" s="68"/>
      <c r="D2536" s="61"/>
      <c r="E2536" s="148"/>
      <c r="F2536" s="149"/>
      <c r="G2536" s="150"/>
    </row>
    <row r="2537" spans="2:7" x14ac:dyDescent="0.25">
      <c r="B2537" s="82"/>
      <c r="C2537" s="68"/>
      <c r="D2537" s="61"/>
      <c r="E2537" s="148"/>
      <c r="F2537" s="149"/>
      <c r="G2537" s="150"/>
    </row>
    <row r="2538" spans="2:7" x14ac:dyDescent="0.25">
      <c r="B2538" s="82"/>
      <c r="C2538" s="68"/>
      <c r="D2538" s="61"/>
      <c r="E2538" s="148"/>
      <c r="F2538" s="149"/>
      <c r="G2538" s="150"/>
    </row>
    <row r="2539" spans="2:7" x14ac:dyDescent="0.25">
      <c r="B2539" s="82"/>
      <c r="C2539" s="68"/>
      <c r="D2539" s="61"/>
      <c r="E2539" s="148"/>
      <c r="F2539" s="149"/>
      <c r="G2539" s="150"/>
    </row>
    <row r="2540" spans="2:7" x14ac:dyDescent="0.25">
      <c r="B2540" s="82"/>
      <c r="C2540" s="68"/>
      <c r="D2540" s="61"/>
      <c r="E2540" s="148"/>
      <c r="F2540" s="149"/>
      <c r="G2540" s="150"/>
    </row>
    <row r="2541" spans="2:7" x14ac:dyDescent="0.25">
      <c r="B2541" s="82"/>
      <c r="C2541" s="68"/>
      <c r="D2541" s="61"/>
      <c r="E2541" s="148"/>
      <c r="F2541" s="149"/>
      <c r="G2541" s="150"/>
    </row>
    <row r="2542" spans="2:7" x14ac:dyDescent="0.25">
      <c r="B2542" s="82"/>
      <c r="C2542" s="68"/>
      <c r="D2542" s="61"/>
      <c r="E2542" s="148"/>
      <c r="F2542" s="149"/>
      <c r="G2542" s="150"/>
    </row>
    <row r="2543" spans="2:7" x14ac:dyDescent="0.25">
      <c r="B2543" s="82"/>
      <c r="C2543" s="68"/>
      <c r="D2543" s="61"/>
      <c r="E2543" s="148"/>
      <c r="F2543" s="149"/>
      <c r="G2543" s="150"/>
    </row>
    <row r="2544" spans="2:7" x14ac:dyDescent="0.25">
      <c r="B2544" s="82"/>
      <c r="C2544" s="68"/>
      <c r="D2544" s="61"/>
      <c r="E2544" s="148"/>
      <c r="F2544" s="149"/>
      <c r="G2544" s="150"/>
    </row>
    <row r="2545" spans="2:7" x14ac:dyDescent="0.25">
      <c r="B2545" s="82"/>
      <c r="C2545" s="68"/>
      <c r="D2545" s="61"/>
      <c r="E2545" s="148"/>
      <c r="F2545" s="149"/>
      <c r="G2545" s="150"/>
    </row>
    <row r="2546" spans="2:7" x14ac:dyDescent="0.25">
      <c r="B2546" s="82"/>
      <c r="C2546" s="68"/>
      <c r="D2546" s="61"/>
      <c r="E2546" s="148"/>
      <c r="F2546" s="149"/>
      <c r="G2546" s="150"/>
    </row>
    <row r="2547" spans="2:7" x14ac:dyDescent="0.25">
      <c r="B2547" s="82"/>
      <c r="C2547" s="68"/>
      <c r="D2547" s="61"/>
      <c r="E2547" s="148"/>
      <c r="F2547" s="149"/>
      <c r="G2547" s="150"/>
    </row>
    <row r="2548" spans="2:7" x14ac:dyDescent="0.25">
      <c r="B2548" s="82"/>
      <c r="C2548" s="68"/>
      <c r="D2548" s="61"/>
      <c r="E2548" s="148"/>
      <c r="F2548" s="149"/>
      <c r="G2548" s="150"/>
    </row>
    <row r="2549" spans="2:7" x14ac:dyDescent="0.25">
      <c r="B2549" s="82"/>
      <c r="C2549" s="68"/>
      <c r="D2549" s="61"/>
      <c r="E2549" s="148"/>
      <c r="F2549" s="149"/>
      <c r="G2549" s="150"/>
    </row>
    <row r="2550" spans="2:7" x14ac:dyDescent="0.25">
      <c r="B2550" s="82"/>
      <c r="C2550" s="68"/>
      <c r="D2550" s="61"/>
      <c r="E2550" s="148"/>
      <c r="F2550" s="149"/>
      <c r="G2550" s="150"/>
    </row>
    <row r="2551" spans="2:7" x14ac:dyDescent="0.25">
      <c r="B2551" s="82"/>
      <c r="C2551" s="68"/>
      <c r="D2551" s="61"/>
      <c r="E2551" s="148"/>
      <c r="F2551" s="149"/>
      <c r="G2551" s="150"/>
    </row>
    <row r="2552" spans="2:7" x14ac:dyDescent="0.25">
      <c r="B2552" s="82"/>
      <c r="C2552" s="68"/>
      <c r="D2552" s="61"/>
      <c r="E2552" s="148"/>
      <c r="F2552" s="149"/>
      <c r="G2552" s="150"/>
    </row>
    <row r="2553" spans="2:7" x14ac:dyDescent="0.25">
      <c r="B2553" s="82"/>
      <c r="C2553" s="68"/>
      <c r="D2553" s="61"/>
      <c r="E2553" s="148"/>
      <c r="F2553" s="149"/>
      <c r="G2553" s="150"/>
    </row>
    <row r="2554" spans="2:7" x14ac:dyDescent="0.25">
      <c r="B2554" s="82"/>
      <c r="C2554" s="68"/>
      <c r="D2554" s="61"/>
      <c r="E2554" s="148"/>
      <c r="F2554" s="149"/>
      <c r="G2554" s="150"/>
    </row>
    <row r="2555" spans="2:7" x14ac:dyDescent="0.25">
      <c r="B2555" s="82"/>
      <c r="C2555" s="68"/>
      <c r="D2555" s="61"/>
      <c r="E2555" s="148"/>
      <c r="F2555" s="149"/>
      <c r="G2555" s="150"/>
    </row>
    <row r="2556" spans="2:7" x14ac:dyDescent="0.25">
      <c r="B2556" s="82"/>
      <c r="C2556" s="68"/>
      <c r="D2556" s="61"/>
      <c r="E2556" s="148"/>
      <c r="F2556" s="149"/>
      <c r="G2556" s="150"/>
    </row>
    <row r="2557" spans="2:7" x14ac:dyDescent="0.25">
      <c r="B2557" s="82"/>
      <c r="C2557" s="68"/>
      <c r="D2557" s="61"/>
      <c r="E2557" s="148"/>
      <c r="F2557" s="149"/>
      <c r="G2557" s="150"/>
    </row>
    <row r="2558" spans="2:7" x14ac:dyDescent="0.25">
      <c r="B2558" s="82"/>
      <c r="C2558" s="68"/>
      <c r="D2558" s="61"/>
      <c r="E2558" s="148"/>
      <c r="F2558" s="149"/>
      <c r="G2558" s="150"/>
    </row>
    <row r="2559" spans="2:7" x14ac:dyDescent="0.25">
      <c r="B2559" s="82"/>
      <c r="C2559" s="68"/>
      <c r="D2559" s="61"/>
      <c r="E2559" s="148"/>
      <c r="F2559" s="149"/>
      <c r="G2559" s="150"/>
    </row>
    <row r="2560" spans="2:7" x14ac:dyDescent="0.25">
      <c r="B2560" s="82"/>
      <c r="C2560" s="68"/>
      <c r="D2560" s="61"/>
      <c r="E2560" s="148"/>
      <c r="F2560" s="149"/>
      <c r="G2560" s="150"/>
    </row>
    <row r="2561" spans="2:7" x14ac:dyDescent="0.25">
      <c r="B2561" s="82"/>
      <c r="C2561" s="68"/>
      <c r="D2561" s="61"/>
      <c r="E2561" s="148"/>
      <c r="F2561" s="149"/>
      <c r="G2561" s="150"/>
    </row>
    <row r="2562" spans="2:7" x14ac:dyDescent="0.25">
      <c r="B2562" s="82"/>
      <c r="C2562" s="68"/>
      <c r="D2562" s="61"/>
      <c r="E2562" s="148"/>
      <c r="F2562" s="149"/>
      <c r="G2562" s="150"/>
    </row>
    <row r="2563" spans="2:7" x14ac:dyDescent="0.25">
      <c r="B2563" s="82"/>
      <c r="C2563" s="68"/>
      <c r="D2563" s="61"/>
      <c r="E2563" s="148"/>
      <c r="F2563" s="149"/>
      <c r="G2563" s="150"/>
    </row>
    <row r="2564" spans="2:7" x14ac:dyDescent="0.25">
      <c r="B2564" s="82"/>
      <c r="C2564" s="68"/>
      <c r="D2564" s="61"/>
      <c r="E2564" s="148"/>
      <c r="F2564" s="149"/>
      <c r="G2564" s="150"/>
    </row>
    <row r="2565" spans="2:7" x14ac:dyDescent="0.25">
      <c r="B2565" s="82"/>
      <c r="C2565" s="68"/>
      <c r="D2565" s="61"/>
      <c r="E2565" s="148"/>
      <c r="F2565" s="149"/>
      <c r="G2565" s="150"/>
    </row>
    <row r="2566" spans="2:7" x14ac:dyDescent="0.25">
      <c r="B2566" s="82"/>
      <c r="C2566" s="68"/>
      <c r="D2566" s="61"/>
      <c r="E2566" s="148"/>
      <c r="F2566" s="149"/>
      <c r="G2566" s="150"/>
    </row>
    <row r="2567" spans="2:7" x14ac:dyDescent="0.25">
      <c r="B2567" s="82"/>
      <c r="C2567" s="68"/>
      <c r="D2567" s="61"/>
      <c r="E2567" s="148"/>
      <c r="F2567" s="149"/>
      <c r="G2567" s="150"/>
    </row>
    <row r="2568" spans="2:7" x14ac:dyDescent="0.25">
      <c r="B2568" s="82"/>
      <c r="C2568" s="68"/>
      <c r="D2568" s="61"/>
      <c r="E2568" s="148"/>
      <c r="F2568" s="149"/>
      <c r="G2568" s="150"/>
    </row>
    <row r="2569" spans="2:7" x14ac:dyDescent="0.25">
      <c r="B2569" s="82"/>
      <c r="C2569" s="68"/>
      <c r="D2569" s="61"/>
      <c r="E2569" s="148"/>
      <c r="F2569" s="149"/>
      <c r="G2569" s="150"/>
    </row>
    <row r="2570" spans="2:7" x14ac:dyDescent="0.25">
      <c r="B2570" s="82"/>
      <c r="C2570" s="68"/>
      <c r="D2570" s="61"/>
      <c r="E2570" s="148"/>
      <c r="F2570" s="149"/>
      <c r="G2570" s="150"/>
    </row>
    <row r="2571" spans="2:7" x14ac:dyDescent="0.25">
      <c r="B2571" s="82"/>
      <c r="C2571" s="68"/>
      <c r="D2571" s="61"/>
      <c r="E2571" s="148"/>
      <c r="F2571" s="149"/>
      <c r="G2571" s="150"/>
    </row>
    <row r="2572" spans="2:7" x14ac:dyDescent="0.25">
      <c r="B2572" s="82"/>
      <c r="C2572" s="68"/>
      <c r="D2572" s="61"/>
      <c r="E2572" s="148"/>
      <c r="F2572" s="149"/>
      <c r="G2572" s="150"/>
    </row>
    <row r="2573" spans="2:7" x14ac:dyDescent="0.25">
      <c r="B2573" s="82"/>
      <c r="C2573" s="68"/>
      <c r="D2573" s="61"/>
      <c r="E2573" s="148"/>
      <c r="F2573" s="149"/>
      <c r="G2573" s="150"/>
    </row>
    <row r="2574" spans="2:7" x14ac:dyDescent="0.25">
      <c r="B2574" s="82"/>
      <c r="C2574" s="68"/>
      <c r="D2574" s="61"/>
      <c r="E2574" s="148"/>
      <c r="F2574" s="149"/>
      <c r="G2574" s="150"/>
    </row>
    <row r="2575" spans="2:7" x14ac:dyDescent="0.25">
      <c r="B2575" s="82"/>
      <c r="C2575" s="68"/>
      <c r="D2575" s="61"/>
      <c r="E2575" s="148"/>
      <c r="F2575" s="149"/>
      <c r="G2575" s="150"/>
    </row>
    <row r="2576" spans="2:7" x14ac:dyDescent="0.25">
      <c r="B2576" s="82"/>
      <c r="C2576" s="68"/>
      <c r="D2576" s="61"/>
      <c r="E2576" s="148"/>
      <c r="F2576" s="149"/>
      <c r="G2576" s="150"/>
    </row>
    <row r="2577" spans="2:7" x14ac:dyDescent="0.25">
      <c r="B2577" s="82"/>
      <c r="C2577" s="68"/>
      <c r="D2577" s="61"/>
      <c r="E2577" s="148"/>
      <c r="F2577" s="149"/>
      <c r="G2577" s="150"/>
    </row>
    <row r="2578" spans="2:7" x14ac:dyDescent="0.25">
      <c r="B2578" s="82"/>
      <c r="C2578" s="68"/>
      <c r="D2578" s="61"/>
      <c r="E2578" s="148"/>
      <c r="F2578" s="149"/>
      <c r="G2578" s="150"/>
    </row>
    <row r="2579" spans="2:7" x14ac:dyDescent="0.25">
      <c r="B2579" s="82"/>
      <c r="C2579" s="68"/>
      <c r="D2579" s="61"/>
      <c r="E2579" s="148"/>
      <c r="F2579" s="149"/>
      <c r="G2579" s="150"/>
    </row>
    <row r="2580" spans="2:7" x14ac:dyDescent="0.25">
      <c r="B2580" s="82"/>
      <c r="C2580" s="68"/>
      <c r="D2580" s="61"/>
      <c r="E2580" s="148"/>
      <c r="F2580" s="149"/>
      <c r="G2580" s="150"/>
    </row>
    <row r="2581" spans="2:7" x14ac:dyDescent="0.25">
      <c r="B2581" s="82"/>
      <c r="C2581" s="68"/>
      <c r="D2581" s="61"/>
      <c r="E2581" s="148"/>
      <c r="F2581" s="149"/>
      <c r="G2581" s="150"/>
    </row>
    <row r="2582" spans="2:7" x14ac:dyDescent="0.25">
      <c r="B2582" s="82"/>
      <c r="C2582" s="68"/>
      <c r="D2582" s="61"/>
      <c r="E2582" s="148"/>
      <c r="F2582" s="149"/>
      <c r="G2582" s="150"/>
    </row>
    <row r="2583" spans="2:7" x14ac:dyDescent="0.25">
      <c r="B2583" s="82"/>
      <c r="C2583" s="68"/>
      <c r="D2583" s="61"/>
      <c r="E2583" s="148"/>
      <c r="F2583" s="149"/>
      <c r="G2583" s="150"/>
    </row>
    <row r="2584" spans="2:7" x14ac:dyDescent="0.25">
      <c r="B2584" s="82"/>
      <c r="C2584" s="68"/>
      <c r="D2584" s="61"/>
      <c r="E2584" s="148"/>
      <c r="F2584" s="149"/>
      <c r="G2584" s="150"/>
    </row>
    <row r="2585" spans="2:7" x14ac:dyDescent="0.25">
      <c r="B2585" s="82"/>
      <c r="C2585" s="68"/>
      <c r="D2585" s="61"/>
      <c r="E2585" s="148"/>
      <c r="F2585" s="149"/>
      <c r="G2585" s="150"/>
    </row>
    <row r="2586" spans="2:7" x14ac:dyDescent="0.25">
      <c r="B2586" s="82"/>
      <c r="C2586" s="68"/>
      <c r="D2586" s="61"/>
      <c r="E2586" s="148"/>
      <c r="F2586" s="149"/>
      <c r="G2586" s="150"/>
    </row>
    <row r="2587" spans="2:7" x14ac:dyDescent="0.25">
      <c r="B2587" s="82"/>
      <c r="C2587" s="68"/>
      <c r="D2587" s="61"/>
      <c r="E2587" s="148"/>
      <c r="F2587" s="149"/>
      <c r="G2587" s="150"/>
    </row>
    <row r="2588" spans="2:7" x14ac:dyDescent="0.25">
      <c r="B2588" s="82"/>
      <c r="C2588" s="68"/>
      <c r="D2588" s="61"/>
      <c r="E2588" s="148"/>
      <c r="F2588" s="149"/>
      <c r="G2588" s="150"/>
    </row>
    <row r="2589" spans="2:7" x14ac:dyDescent="0.25">
      <c r="B2589" s="82"/>
      <c r="C2589" s="68"/>
      <c r="D2589" s="61"/>
      <c r="E2589" s="148"/>
      <c r="F2589" s="149"/>
      <c r="G2589" s="150"/>
    </row>
    <row r="2590" spans="2:7" x14ac:dyDescent="0.25">
      <c r="B2590" s="82"/>
      <c r="C2590" s="68"/>
      <c r="D2590" s="61"/>
      <c r="E2590" s="148"/>
      <c r="F2590" s="149"/>
      <c r="G2590" s="150"/>
    </row>
    <row r="2591" spans="2:7" x14ac:dyDescent="0.25">
      <c r="B2591" s="82"/>
      <c r="C2591" s="68"/>
      <c r="D2591" s="61"/>
      <c r="E2591" s="148"/>
      <c r="F2591" s="149"/>
      <c r="G2591" s="150"/>
    </row>
    <row r="2592" spans="2:7" x14ac:dyDescent="0.25">
      <c r="B2592" s="82"/>
      <c r="C2592" s="68"/>
      <c r="D2592" s="61"/>
      <c r="E2592" s="148"/>
      <c r="F2592" s="149"/>
      <c r="G2592" s="150"/>
    </row>
    <row r="2593" spans="2:7" x14ac:dyDescent="0.25">
      <c r="B2593" s="82"/>
      <c r="C2593" s="68"/>
      <c r="D2593" s="61"/>
      <c r="E2593" s="148"/>
      <c r="F2593" s="149"/>
      <c r="G2593" s="150"/>
    </row>
    <row r="2594" spans="2:7" x14ac:dyDescent="0.25">
      <c r="B2594" s="82"/>
      <c r="C2594" s="68"/>
      <c r="D2594" s="61"/>
      <c r="E2594" s="148"/>
      <c r="F2594" s="149"/>
      <c r="G2594" s="150"/>
    </row>
    <row r="2595" spans="2:7" x14ac:dyDescent="0.25">
      <c r="B2595" s="82"/>
      <c r="C2595" s="68"/>
      <c r="D2595" s="61"/>
      <c r="E2595" s="148"/>
      <c r="F2595" s="149"/>
      <c r="G2595" s="150"/>
    </row>
    <row r="2596" spans="2:7" x14ac:dyDescent="0.25">
      <c r="B2596" s="82"/>
      <c r="C2596" s="68"/>
      <c r="D2596" s="61"/>
      <c r="E2596" s="148"/>
      <c r="F2596" s="149"/>
      <c r="G2596" s="150"/>
    </row>
    <row r="2597" spans="2:7" x14ac:dyDescent="0.25">
      <c r="B2597" s="82"/>
      <c r="C2597" s="68"/>
      <c r="D2597" s="61"/>
      <c r="E2597" s="148"/>
      <c r="F2597" s="149"/>
      <c r="G2597" s="150"/>
    </row>
    <row r="2598" spans="2:7" x14ac:dyDescent="0.25">
      <c r="B2598" s="82"/>
      <c r="C2598" s="68"/>
      <c r="D2598" s="61"/>
      <c r="E2598" s="148"/>
      <c r="F2598" s="149"/>
      <c r="G2598" s="150"/>
    </row>
    <row r="2599" spans="2:7" x14ac:dyDescent="0.25">
      <c r="B2599" s="82"/>
      <c r="C2599" s="68"/>
      <c r="D2599" s="61"/>
      <c r="E2599" s="148"/>
      <c r="F2599" s="149"/>
      <c r="G2599" s="150"/>
    </row>
    <row r="2600" spans="2:7" x14ac:dyDescent="0.25">
      <c r="B2600" s="82"/>
      <c r="C2600" s="68"/>
      <c r="D2600" s="61"/>
      <c r="E2600" s="148"/>
      <c r="F2600" s="149"/>
      <c r="G2600" s="150"/>
    </row>
    <row r="2601" spans="2:7" x14ac:dyDescent="0.25">
      <c r="B2601" s="82"/>
      <c r="C2601" s="68"/>
      <c r="D2601" s="61"/>
      <c r="E2601" s="148"/>
      <c r="F2601" s="149"/>
      <c r="G2601" s="150"/>
    </row>
    <row r="2602" spans="2:7" x14ac:dyDescent="0.25">
      <c r="B2602" s="82"/>
      <c r="C2602" s="68"/>
      <c r="D2602" s="61"/>
      <c r="E2602" s="148"/>
      <c r="F2602" s="149"/>
      <c r="G2602" s="150"/>
    </row>
    <row r="2603" spans="2:7" x14ac:dyDescent="0.25">
      <c r="B2603" s="82"/>
      <c r="C2603" s="68"/>
      <c r="D2603" s="61"/>
      <c r="E2603" s="148"/>
      <c r="F2603" s="149"/>
      <c r="G2603" s="150"/>
    </row>
    <row r="2604" spans="2:7" x14ac:dyDescent="0.25">
      <c r="B2604" s="82"/>
      <c r="C2604" s="68"/>
      <c r="D2604" s="61"/>
      <c r="E2604" s="148"/>
      <c r="F2604" s="149"/>
      <c r="G2604" s="150"/>
    </row>
    <row r="2605" spans="2:7" x14ac:dyDescent="0.25">
      <c r="B2605" s="82"/>
      <c r="C2605" s="68"/>
      <c r="D2605" s="61"/>
      <c r="E2605" s="148"/>
      <c r="F2605" s="149"/>
      <c r="G2605" s="150"/>
    </row>
    <row r="2606" spans="2:7" x14ac:dyDescent="0.25">
      <c r="B2606" s="82"/>
      <c r="C2606" s="68"/>
      <c r="D2606" s="61"/>
      <c r="E2606" s="148"/>
      <c r="F2606" s="149"/>
      <c r="G2606" s="150"/>
    </row>
    <row r="2607" spans="2:7" x14ac:dyDescent="0.25">
      <c r="B2607" s="82"/>
      <c r="C2607" s="68"/>
      <c r="D2607" s="61"/>
      <c r="E2607" s="148"/>
      <c r="F2607" s="149"/>
      <c r="G2607" s="150"/>
    </row>
    <row r="2608" spans="2:7" x14ac:dyDescent="0.25">
      <c r="B2608" s="82"/>
      <c r="C2608" s="68"/>
      <c r="D2608" s="61"/>
      <c r="E2608" s="148"/>
      <c r="F2608" s="149"/>
      <c r="G2608" s="150"/>
    </row>
    <row r="2609" spans="2:7" x14ac:dyDescent="0.25">
      <c r="B2609" s="82"/>
      <c r="C2609" s="68"/>
      <c r="D2609" s="61"/>
      <c r="E2609" s="148"/>
      <c r="F2609" s="149"/>
      <c r="G2609" s="150"/>
    </row>
    <row r="2610" spans="2:7" x14ac:dyDescent="0.25">
      <c r="B2610" s="82"/>
      <c r="C2610" s="68"/>
      <c r="D2610" s="61"/>
      <c r="E2610" s="148"/>
      <c r="F2610" s="149"/>
      <c r="G2610" s="150"/>
    </row>
    <row r="2611" spans="2:7" x14ac:dyDescent="0.25">
      <c r="B2611" s="82"/>
      <c r="C2611" s="68"/>
      <c r="D2611" s="61"/>
      <c r="E2611" s="148"/>
      <c r="F2611" s="149"/>
      <c r="G2611" s="150"/>
    </row>
    <row r="2612" spans="2:7" x14ac:dyDescent="0.25">
      <c r="B2612" s="82"/>
      <c r="C2612" s="68"/>
      <c r="D2612" s="61"/>
      <c r="E2612" s="148"/>
      <c r="F2612" s="149"/>
      <c r="G2612" s="150"/>
    </row>
    <row r="2613" spans="2:7" x14ac:dyDescent="0.25">
      <c r="B2613" s="82"/>
      <c r="C2613" s="68"/>
      <c r="D2613" s="61"/>
      <c r="E2613" s="148"/>
      <c r="F2613" s="149"/>
      <c r="G2613" s="150"/>
    </row>
    <row r="2614" spans="2:7" x14ac:dyDescent="0.25">
      <c r="B2614" s="82"/>
      <c r="C2614" s="68"/>
      <c r="D2614" s="61"/>
      <c r="E2614" s="148"/>
      <c r="F2614" s="149"/>
      <c r="G2614" s="150"/>
    </row>
    <row r="2615" spans="2:7" x14ac:dyDescent="0.25">
      <c r="B2615" s="82"/>
      <c r="C2615" s="68"/>
      <c r="D2615" s="61"/>
      <c r="E2615" s="148"/>
      <c r="F2615" s="149"/>
      <c r="G2615" s="150"/>
    </row>
    <row r="2616" spans="2:7" x14ac:dyDescent="0.25">
      <c r="B2616" s="82"/>
      <c r="C2616" s="68"/>
      <c r="D2616" s="61"/>
      <c r="E2616" s="148"/>
      <c r="F2616" s="149"/>
      <c r="G2616" s="150"/>
    </row>
    <row r="2617" spans="2:7" x14ac:dyDescent="0.25">
      <c r="B2617" s="82"/>
      <c r="C2617" s="68"/>
      <c r="D2617" s="61"/>
      <c r="E2617" s="148"/>
      <c r="F2617" s="149"/>
      <c r="G2617" s="150"/>
    </row>
    <row r="2618" spans="2:7" x14ac:dyDescent="0.25">
      <c r="B2618" s="82"/>
      <c r="C2618" s="68"/>
      <c r="D2618" s="61"/>
      <c r="E2618" s="148"/>
      <c r="F2618" s="149"/>
      <c r="G2618" s="150"/>
    </row>
    <row r="2619" spans="2:7" x14ac:dyDescent="0.25">
      <c r="B2619" s="82"/>
      <c r="C2619" s="68"/>
      <c r="D2619" s="61"/>
      <c r="E2619" s="148"/>
      <c r="F2619" s="149"/>
      <c r="G2619" s="150"/>
    </row>
    <row r="2620" spans="2:7" x14ac:dyDescent="0.25">
      <c r="B2620" s="82"/>
      <c r="C2620" s="68"/>
      <c r="D2620" s="61"/>
      <c r="E2620" s="148"/>
      <c r="F2620" s="149"/>
      <c r="G2620" s="150"/>
    </row>
    <row r="2621" spans="2:7" x14ac:dyDescent="0.25">
      <c r="B2621" s="82"/>
      <c r="C2621" s="68"/>
      <c r="D2621" s="61"/>
      <c r="E2621" s="148"/>
      <c r="F2621" s="149"/>
      <c r="G2621" s="150"/>
    </row>
    <row r="2622" spans="2:7" x14ac:dyDescent="0.25">
      <c r="B2622" s="82"/>
      <c r="C2622" s="68"/>
      <c r="D2622" s="61"/>
      <c r="E2622" s="148"/>
      <c r="F2622" s="149"/>
      <c r="G2622" s="150"/>
    </row>
    <row r="2623" spans="2:7" x14ac:dyDescent="0.25">
      <c r="B2623" s="82"/>
      <c r="C2623" s="68"/>
      <c r="D2623" s="61"/>
      <c r="E2623" s="148"/>
      <c r="F2623" s="149"/>
      <c r="G2623" s="150"/>
    </row>
    <row r="2624" spans="2:7" x14ac:dyDescent="0.25">
      <c r="B2624" s="82"/>
      <c r="C2624" s="68"/>
      <c r="D2624" s="61"/>
      <c r="E2624" s="148"/>
      <c r="F2624" s="149"/>
      <c r="G2624" s="150"/>
    </row>
    <row r="2625" spans="2:7" x14ac:dyDescent="0.25">
      <c r="B2625" s="82"/>
      <c r="C2625" s="68"/>
      <c r="D2625" s="61"/>
      <c r="E2625" s="148"/>
      <c r="F2625" s="149"/>
      <c r="G2625" s="150"/>
    </row>
    <row r="2626" spans="2:7" x14ac:dyDescent="0.25">
      <c r="B2626" s="82"/>
      <c r="C2626" s="68"/>
      <c r="D2626" s="61"/>
      <c r="E2626" s="148"/>
      <c r="F2626" s="149"/>
      <c r="G2626" s="150"/>
    </row>
    <row r="2627" spans="2:7" x14ac:dyDescent="0.25">
      <c r="B2627" s="82"/>
      <c r="C2627" s="68"/>
      <c r="D2627" s="61"/>
      <c r="E2627" s="148"/>
      <c r="F2627" s="149"/>
      <c r="G2627" s="150"/>
    </row>
    <row r="2628" spans="2:7" x14ac:dyDescent="0.25">
      <c r="B2628" s="82"/>
      <c r="C2628" s="68"/>
      <c r="D2628" s="61"/>
      <c r="E2628" s="148"/>
      <c r="F2628" s="149"/>
      <c r="G2628" s="150"/>
    </row>
    <row r="2629" spans="2:7" x14ac:dyDescent="0.25">
      <c r="B2629" s="82"/>
      <c r="C2629" s="68"/>
      <c r="D2629" s="61"/>
      <c r="E2629" s="148"/>
      <c r="F2629" s="149"/>
      <c r="G2629" s="150"/>
    </row>
    <row r="2630" spans="2:7" x14ac:dyDescent="0.25">
      <c r="B2630" s="82"/>
      <c r="C2630" s="68"/>
      <c r="D2630" s="61"/>
      <c r="E2630" s="148"/>
      <c r="F2630" s="149"/>
      <c r="G2630" s="150"/>
    </row>
    <row r="2631" spans="2:7" x14ac:dyDescent="0.25">
      <c r="B2631" s="82"/>
      <c r="C2631" s="68"/>
      <c r="D2631" s="61"/>
      <c r="E2631" s="148"/>
      <c r="F2631" s="149"/>
      <c r="G2631" s="150"/>
    </row>
    <row r="2632" spans="2:7" x14ac:dyDescent="0.25">
      <c r="B2632" s="82"/>
      <c r="C2632" s="68"/>
      <c r="D2632" s="61"/>
      <c r="E2632" s="148"/>
      <c r="F2632" s="149"/>
      <c r="G2632" s="150"/>
    </row>
    <row r="2633" spans="2:7" x14ac:dyDescent="0.25">
      <c r="B2633" s="82"/>
      <c r="C2633" s="68"/>
      <c r="D2633" s="61"/>
      <c r="E2633" s="148"/>
      <c r="F2633" s="149"/>
      <c r="G2633" s="150"/>
    </row>
    <row r="2634" spans="2:7" x14ac:dyDescent="0.25">
      <c r="B2634" s="82"/>
      <c r="C2634" s="68"/>
      <c r="D2634" s="61"/>
      <c r="E2634" s="148"/>
      <c r="F2634" s="149"/>
      <c r="G2634" s="150"/>
    </row>
    <row r="2635" spans="2:7" x14ac:dyDescent="0.25">
      <c r="B2635" s="82"/>
      <c r="C2635" s="68"/>
      <c r="D2635" s="61"/>
      <c r="E2635" s="148"/>
      <c r="F2635" s="149"/>
      <c r="G2635" s="150"/>
    </row>
    <row r="2636" spans="2:7" x14ac:dyDescent="0.25">
      <c r="B2636" s="82"/>
      <c r="C2636" s="68"/>
      <c r="D2636" s="61"/>
      <c r="E2636" s="148"/>
      <c r="F2636" s="149"/>
      <c r="G2636" s="150"/>
    </row>
    <row r="2637" spans="2:7" x14ac:dyDescent="0.25">
      <c r="B2637" s="82"/>
      <c r="C2637" s="68"/>
      <c r="D2637" s="61"/>
      <c r="E2637" s="148"/>
      <c r="F2637" s="149"/>
      <c r="G2637" s="150"/>
    </row>
    <row r="2638" spans="2:7" x14ac:dyDescent="0.25">
      <c r="B2638" s="82"/>
      <c r="C2638" s="68"/>
      <c r="D2638" s="61"/>
      <c r="E2638" s="148"/>
      <c r="F2638" s="149"/>
      <c r="G2638" s="150"/>
    </row>
    <row r="2639" spans="2:7" x14ac:dyDescent="0.25">
      <c r="B2639" s="82"/>
      <c r="C2639" s="68"/>
      <c r="D2639" s="61"/>
      <c r="E2639" s="148"/>
      <c r="F2639" s="149"/>
      <c r="G2639" s="150"/>
    </row>
    <row r="2640" spans="2:7" x14ac:dyDescent="0.25">
      <c r="B2640" s="82"/>
      <c r="C2640" s="68"/>
      <c r="D2640" s="61"/>
      <c r="E2640" s="148"/>
      <c r="F2640" s="149"/>
      <c r="G2640" s="150"/>
    </row>
    <row r="2641" spans="2:7" x14ac:dyDescent="0.25">
      <c r="B2641" s="82"/>
      <c r="C2641" s="68"/>
      <c r="D2641" s="61"/>
      <c r="E2641" s="148"/>
      <c r="F2641" s="149"/>
      <c r="G2641" s="150"/>
    </row>
    <row r="2642" spans="2:7" x14ac:dyDescent="0.25">
      <c r="B2642" s="82"/>
      <c r="C2642" s="68"/>
      <c r="D2642" s="61"/>
      <c r="E2642" s="148"/>
      <c r="F2642" s="149"/>
      <c r="G2642" s="150"/>
    </row>
    <row r="2643" spans="2:7" x14ac:dyDescent="0.25">
      <c r="B2643" s="82"/>
      <c r="C2643" s="68"/>
      <c r="D2643" s="61"/>
      <c r="E2643" s="148"/>
      <c r="F2643" s="149"/>
      <c r="G2643" s="150"/>
    </row>
    <row r="2644" spans="2:7" x14ac:dyDescent="0.25">
      <c r="B2644" s="82"/>
      <c r="C2644" s="68"/>
      <c r="D2644" s="61"/>
      <c r="E2644" s="148"/>
      <c r="F2644" s="149"/>
      <c r="G2644" s="150"/>
    </row>
    <row r="2645" spans="2:7" x14ac:dyDescent="0.25">
      <c r="B2645" s="82"/>
      <c r="C2645" s="68"/>
      <c r="D2645" s="61"/>
      <c r="E2645" s="148"/>
      <c r="F2645" s="149"/>
      <c r="G2645" s="150"/>
    </row>
    <row r="2646" spans="2:7" x14ac:dyDescent="0.25">
      <c r="B2646" s="82"/>
      <c r="C2646" s="68"/>
      <c r="D2646" s="61"/>
      <c r="E2646" s="148"/>
      <c r="F2646" s="149"/>
      <c r="G2646" s="150"/>
    </row>
    <row r="2647" spans="2:7" x14ac:dyDescent="0.25">
      <c r="B2647" s="82"/>
      <c r="C2647" s="68"/>
      <c r="D2647" s="61"/>
      <c r="E2647" s="148"/>
      <c r="F2647" s="149"/>
      <c r="G2647" s="150"/>
    </row>
    <row r="2648" spans="2:7" x14ac:dyDescent="0.25">
      <c r="B2648" s="82"/>
      <c r="C2648" s="68"/>
      <c r="D2648" s="61"/>
      <c r="E2648" s="148"/>
      <c r="F2648" s="149"/>
      <c r="G2648" s="150"/>
    </row>
    <row r="2649" spans="2:7" x14ac:dyDescent="0.25">
      <c r="B2649" s="82"/>
      <c r="C2649" s="68"/>
      <c r="D2649" s="61"/>
      <c r="E2649" s="148"/>
      <c r="F2649" s="149"/>
      <c r="G2649" s="150"/>
    </row>
    <row r="2650" spans="2:7" x14ac:dyDescent="0.25">
      <c r="B2650" s="82"/>
      <c r="C2650" s="68"/>
      <c r="D2650" s="61"/>
      <c r="E2650" s="148"/>
      <c r="F2650" s="149"/>
      <c r="G2650" s="150"/>
    </row>
    <row r="2651" spans="2:7" x14ac:dyDescent="0.25">
      <c r="B2651" s="82"/>
      <c r="C2651" s="68"/>
      <c r="D2651" s="61"/>
      <c r="E2651" s="148"/>
      <c r="F2651" s="149"/>
      <c r="G2651" s="150"/>
    </row>
    <row r="2652" spans="2:7" x14ac:dyDescent="0.25">
      <c r="B2652" s="82"/>
      <c r="C2652" s="68"/>
      <c r="D2652" s="61"/>
      <c r="E2652" s="148"/>
      <c r="F2652" s="149"/>
      <c r="G2652" s="150"/>
    </row>
    <row r="2653" spans="2:7" x14ac:dyDescent="0.25">
      <c r="B2653" s="82"/>
      <c r="C2653" s="68"/>
      <c r="D2653" s="61"/>
      <c r="E2653" s="148"/>
      <c r="F2653" s="149"/>
      <c r="G2653" s="150"/>
    </row>
    <row r="2654" spans="2:7" x14ac:dyDescent="0.25">
      <c r="B2654" s="82"/>
      <c r="C2654" s="68"/>
      <c r="D2654" s="61"/>
      <c r="E2654" s="148"/>
      <c r="F2654" s="149"/>
      <c r="G2654" s="150"/>
    </row>
    <row r="2655" spans="2:7" x14ac:dyDescent="0.25">
      <c r="B2655" s="82"/>
      <c r="C2655" s="68"/>
      <c r="D2655" s="61"/>
      <c r="E2655" s="148"/>
      <c r="F2655" s="149"/>
      <c r="G2655" s="150"/>
    </row>
    <row r="2656" spans="2:7" x14ac:dyDescent="0.25">
      <c r="B2656" s="82"/>
      <c r="C2656" s="68"/>
      <c r="D2656" s="61"/>
      <c r="E2656" s="148"/>
      <c r="F2656" s="149"/>
      <c r="G2656" s="150"/>
    </row>
    <row r="2657" spans="2:7" x14ac:dyDescent="0.25">
      <c r="B2657" s="82"/>
      <c r="C2657" s="68"/>
      <c r="D2657" s="61"/>
      <c r="E2657" s="148"/>
      <c r="F2657" s="149"/>
      <c r="G2657" s="150"/>
    </row>
    <row r="2658" spans="2:7" x14ac:dyDescent="0.25">
      <c r="B2658" s="82"/>
      <c r="C2658" s="68"/>
      <c r="D2658" s="61"/>
      <c r="E2658" s="148"/>
      <c r="F2658" s="149"/>
      <c r="G2658" s="150"/>
    </row>
    <row r="2659" spans="2:7" x14ac:dyDescent="0.25">
      <c r="B2659" s="82"/>
      <c r="C2659" s="68"/>
      <c r="D2659" s="61"/>
      <c r="E2659" s="148"/>
      <c r="F2659" s="149"/>
      <c r="G2659" s="150"/>
    </row>
    <row r="2660" spans="2:7" x14ac:dyDescent="0.25">
      <c r="B2660" s="82"/>
      <c r="C2660" s="68"/>
      <c r="D2660" s="61"/>
      <c r="E2660" s="148"/>
      <c r="F2660" s="149"/>
      <c r="G2660" s="150"/>
    </row>
    <row r="2661" spans="2:7" x14ac:dyDescent="0.25">
      <c r="B2661" s="82"/>
      <c r="C2661" s="68"/>
      <c r="D2661" s="61"/>
      <c r="E2661" s="148"/>
      <c r="F2661" s="149"/>
      <c r="G2661" s="150"/>
    </row>
    <row r="2662" spans="2:7" x14ac:dyDescent="0.25">
      <c r="B2662" s="82"/>
      <c r="C2662" s="68"/>
      <c r="D2662" s="61"/>
      <c r="E2662" s="148"/>
      <c r="F2662" s="149"/>
      <c r="G2662" s="150"/>
    </row>
    <row r="2663" spans="2:7" x14ac:dyDescent="0.25">
      <c r="B2663" s="82"/>
      <c r="C2663" s="68"/>
      <c r="D2663" s="61"/>
      <c r="E2663" s="148"/>
      <c r="F2663" s="149"/>
      <c r="G2663" s="150"/>
    </row>
    <row r="2664" spans="2:7" x14ac:dyDescent="0.25">
      <c r="B2664" s="82"/>
      <c r="C2664" s="68"/>
      <c r="D2664" s="61"/>
      <c r="E2664" s="148"/>
      <c r="F2664" s="149"/>
      <c r="G2664" s="150"/>
    </row>
    <row r="2665" spans="2:7" x14ac:dyDescent="0.25">
      <c r="B2665" s="82"/>
      <c r="C2665" s="68"/>
      <c r="D2665" s="61"/>
      <c r="E2665" s="148"/>
      <c r="F2665" s="149"/>
      <c r="G2665" s="150"/>
    </row>
    <row r="2666" spans="2:7" x14ac:dyDescent="0.25">
      <c r="B2666" s="82"/>
      <c r="C2666" s="68"/>
      <c r="D2666" s="61"/>
      <c r="E2666" s="148"/>
      <c r="F2666" s="149"/>
      <c r="G2666" s="150"/>
    </row>
    <row r="2667" spans="2:7" x14ac:dyDescent="0.25">
      <c r="B2667" s="82"/>
      <c r="C2667" s="68"/>
      <c r="D2667" s="61"/>
      <c r="E2667" s="148"/>
      <c r="F2667" s="149"/>
      <c r="G2667" s="150"/>
    </row>
    <row r="2668" spans="2:7" x14ac:dyDescent="0.25">
      <c r="B2668" s="82"/>
      <c r="C2668" s="68"/>
      <c r="D2668" s="61"/>
      <c r="E2668" s="148"/>
      <c r="F2668" s="149"/>
      <c r="G2668" s="150"/>
    </row>
    <row r="2669" spans="2:7" x14ac:dyDescent="0.25">
      <c r="B2669" s="82"/>
      <c r="C2669" s="68"/>
      <c r="D2669" s="61"/>
      <c r="E2669" s="148"/>
      <c r="F2669" s="149"/>
      <c r="G2669" s="150"/>
    </row>
    <row r="2670" spans="2:7" x14ac:dyDescent="0.25">
      <c r="B2670" s="82"/>
      <c r="C2670" s="68"/>
      <c r="D2670" s="61"/>
      <c r="E2670" s="148"/>
      <c r="F2670" s="149"/>
      <c r="G2670" s="150"/>
    </row>
    <row r="2671" spans="2:7" x14ac:dyDescent="0.25">
      <c r="B2671" s="82"/>
      <c r="C2671" s="68"/>
      <c r="D2671" s="61"/>
      <c r="E2671" s="148"/>
      <c r="F2671" s="149"/>
      <c r="G2671" s="150"/>
    </row>
    <row r="2672" spans="2:7" x14ac:dyDescent="0.25">
      <c r="B2672" s="82"/>
      <c r="C2672" s="68"/>
      <c r="D2672" s="61"/>
      <c r="E2672" s="148"/>
      <c r="F2672" s="149"/>
      <c r="G2672" s="150"/>
    </row>
    <row r="2673" spans="2:7" x14ac:dyDescent="0.25">
      <c r="B2673" s="82"/>
      <c r="C2673" s="68"/>
      <c r="D2673" s="61"/>
      <c r="E2673" s="148"/>
      <c r="F2673" s="149"/>
      <c r="G2673" s="150"/>
    </row>
    <row r="2674" spans="2:7" x14ac:dyDescent="0.25">
      <c r="B2674" s="82"/>
      <c r="C2674" s="68"/>
      <c r="D2674" s="61"/>
      <c r="E2674" s="148"/>
      <c r="F2674" s="149"/>
      <c r="G2674" s="150"/>
    </row>
    <row r="2675" spans="2:7" x14ac:dyDescent="0.25">
      <c r="B2675" s="82"/>
      <c r="C2675" s="68"/>
      <c r="D2675" s="61"/>
      <c r="E2675" s="148"/>
      <c r="F2675" s="149"/>
      <c r="G2675" s="150"/>
    </row>
    <row r="2676" spans="2:7" x14ac:dyDescent="0.25">
      <c r="B2676" s="82"/>
      <c r="C2676" s="68"/>
      <c r="D2676" s="61"/>
      <c r="E2676" s="148"/>
      <c r="F2676" s="149"/>
      <c r="G2676" s="150"/>
    </row>
    <row r="2677" spans="2:7" x14ac:dyDescent="0.25">
      <c r="B2677" s="82"/>
      <c r="C2677" s="68"/>
      <c r="D2677" s="61"/>
      <c r="E2677" s="148"/>
      <c r="F2677" s="149"/>
      <c r="G2677" s="150"/>
    </row>
    <row r="2678" spans="2:7" x14ac:dyDescent="0.25">
      <c r="B2678" s="82"/>
      <c r="C2678" s="68"/>
      <c r="D2678" s="61"/>
      <c r="E2678" s="148"/>
      <c r="F2678" s="149"/>
      <c r="G2678" s="150"/>
    </row>
    <row r="2679" spans="2:7" x14ac:dyDescent="0.25">
      <c r="B2679" s="82"/>
      <c r="C2679" s="68"/>
      <c r="D2679" s="61"/>
      <c r="E2679" s="148"/>
      <c r="F2679" s="149"/>
      <c r="G2679" s="150"/>
    </row>
    <row r="2680" spans="2:7" x14ac:dyDescent="0.25">
      <c r="B2680" s="82"/>
      <c r="C2680" s="68"/>
      <c r="D2680" s="61"/>
      <c r="E2680" s="148"/>
      <c r="F2680" s="149"/>
      <c r="G2680" s="150"/>
    </row>
    <row r="2681" spans="2:7" x14ac:dyDescent="0.25">
      <c r="B2681" s="82"/>
      <c r="C2681" s="68"/>
      <c r="D2681" s="61"/>
      <c r="E2681" s="148"/>
      <c r="F2681" s="149"/>
      <c r="G2681" s="150"/>
    </row>
    <row r="2682" spans="2:7" x14ac:dyDescent="0.25">
      <c r="B2682" s="82"/>
      <c r="C2682" s="68"/>
      <c r="D2682" s="61"/>
      <c r="E2682" s="148"/>
      <c r="F2682" s="149"/>
      <c r="G2682" s="150"/>
    </row>
    <row r="2683" spans="2:7" x14ac:dyDescent="0.25">
      <c r="B2683" s="82"/>
      <c r="C2683" s="68"/>
      <c r="D2683" s="61"/>
      <c r="E2683" s="148"/>
      <c r="F2683" s="149"/>
      <c r="G2683" s="150"/>
    </row>
    <row r="2684" spans="2:7" x14ac:dyDescent="0.25">
      <c r="B2684" s="82"/>
      <c r="C2684" s="68"/>
      <c r="D2684" s="61"/>
      <c r="E2684" s="148"/>
      <c r="F2684" s="149"/>
      <c r="G2684" s="150"/>
    </row>
    <row r="2685" spans="2:7" x14ac:dyDescent="0.25">
      <c r="B2685" s="82"/>
      <c r="C2685" s="68"/>
      <c r="D2685" s="61"/>
      <c r="E2685" s="148"/>
      <c r="F2685" s="149"/>
      <c r="G2685" s="150"/>
    </row>
    <row r="2686" spans="2:7" x14ac:dyDescent="0.25">
      <c r="B2686" s="82"/>
      <c r="C2686" s="68"/>
      <c r="D2686" s="61"/>
      <c r="E2686" s="148"/>
      <c r="F2686" s="149"/>
      <c r="G2686" s="150"/>
    </row>
    <row r="2687" spans="2:7" x14ac:dyDescent="0.25">
      <c r="B2687" s="82"/>
      <c r="C2687" s="68"/>
      <c r="D2687" s="61"/>
      <c r="E2687" s="148"/>
      <c r="F2687" s="149"/>
      <c r="G2687" s="150"/>
    </row>
    <row r="2688" spans="2:7" x14ac:dyDescent="0.25">
      <c r="B2688" s="82"/>
      <c r="C2688" s="68"/>
      <c r="D2688" s="61"/>
      <c r="E2688" s="148"/>
      <c r="F2688" s="149"/>
      <c r="G2688" s="150"/>
    </row>
    <row r="2689" spans="2:7" x14ac:dyDescent="0.25">
      <c r="B2689" s="82"/>
      <c r="C2689" s="68"/>
      <c r="D2689" s="61"/>
      <c r="E2689" s="148"/>
      <c r="F2689" s="149"/>
      <c r="G2689" s="150"/>
    </row>
    <row r="2690" spans="2:7" x14ac:dyDescent="0.25">
      <c r="B2690" s="82"/>
      <c r="C2690" s="68"/>
      <c r="D2690" s="61"/>
      <c r="E2690" s="148"/>
      <c r="F2690" s="149"/>
      <c r="G2690" s="150"/>
    </row>
    <row r="2691" spans="2:7" x14ac:dyDescent="0.25">
      <c r="B2691" s="82"/>
      <c r="C2691" s="68"/>
      <c r="D2691" s="61"/>
      <c r="E2691" s="148"/>
      <c r="F2691" s="149"/>
      <c r="G2691" s="150"/>
    </row>
    <row r="2692" spans="2:7" x14ac:dyDescent="0.25">
      <c r="B2692" s="82"/>
      <c r="C2692" s="68"/>
      <c r="D2692" s="61"/>
      <c r="E2692" s="148"/>
      <c r="F2692" s="149"/>
      <c r="G2692" s="150"/>
    </row>
    <row r="2693" spans="2:7" x14ac:dyDescent="0.25">
      <c r="B2693" s="82"/>
      <c r="C2693" s="68"/>
      <c r="D2693" s="61"/>
      <c r="E2693" s="148"/>
      <c r="F2693" s="149"/>
      <c r="G2693" s="150"/>
    </row>
    <row r="2694" spans="2:7" x14ac:dyDescent="0.25">
      <c r="B2694" s="82"/>
      <c r="C2694" s="68"/>
      <c r="D2694" s="61"/>
      <c r="E2694" s="148"/>
      <c r="F2694" s="149"/>
      <c r="G2694" s="150"/>
    </row>
    <row r="2695" spans="2:7" x14ac:dyDescent="0.25">
      <c r="B2695" s="82"/>
      <c r="C2695" s="68"/>
      <c r="D2695" s="61"/>
      <c r="E2695" s="148"/>
      <c r="F2695" s="149"/>
      <c r="G2695" s="150"/>
    </row>
    <row r="2696" spans="2:7" x14ac:dyDescent="0.25">
      <c r="B2696" s="82"/>
      <c r="C2696" s="68"/>
      <c r="D2696" s="61"/>
      <c r="E2696" s="148"/>
      <c r="F2696" s="149"/>
      <c r="G2696" s="150"/>
    </row>
    <row r="2697" spans="2:7" x14ac:dyDescent="0.25">
      <c r="B2697" s="82"/>
      <c r="C2697" s="68"/>
      <c r="D2697" s="61"/>
      <c r="E2697" s="148"/>
      <c r="F2697" s="149"/>
      <c r="G2697" s="150"/>
    </row>
    <row r="2698" spans="2:7" x14ac:dyDescent="0.25">
      <c r="B2698" s="82"/>
      <c r="C2698" s="68"/>
      <c r="D2698" s="61"/>
      <c r="E2698" s="148"/>
      <c r="F2698" s="149"/>
      <c r="G2698" s="150"/>
    </row>
    <row r="2699" spans="2:7" x14ac:dyDescent="0.25">
      <c r="B2699" s="82"/>
      <c r="C2699" s="68"/>
      <c r="D2699" s="61"/>
      <c r="E2699" s="148"/>
      <c r="F2699" s="149"/>
      <c r="G2699" s="150"/>
    </row>
    <row r="2700" spans="2:7" x14ac:dyDescent="0.25">
      <c r="B2700" s="82"/>
      <c r="C2700" s="68"/>
      <c r="D2700" s="61"/>
      <c r="E2700" s="148"/>
      <c r="F2700" s="149"/>
      <c r="G2700" s="150"/>
    </row>
    <row r="2701" spans="2:7" x14ac:dyDescent="0.25">
      <c r="B2701" s="82"/>
      <c r="C2701" s="68"/>
      <c r="D2701" s="61"/>
      <c r="E2701" s="148"/>
      <c r="F2701" s="149"/>
      <c r="G2701" s="150"/>
    </row>
    <row r="2702" spans="2:7" x14ac:dyDescent="0.25">
      <c r="B2702" s="82"/>
      <c r="C2702" s="68"/>
      <c r="D2702" s="61"/>
      <c r="E2702" s="148"/>
      <c r="F2702" s="149"/>
      <c r="G2702" s="150"/>
    </row>
    <row r="2703" spans="2:7" x14ac:dyDescent="0.25">
      <c r="B2703" s="82"/>
      <c r="C2703" s="68"/>
      <c r="D2703" s="61"/>
      <c r="E2703" s="148"/>
      <c r="F2703" s="149"/>
      <c r="G2703" s="150"/>
    </row>
    <row r="2704" spans="2:7" x14ac:dyDescent="0.25">
      <c r="B2704" s="82"/>
      <c r="C2704" s="68"/>
      <c r="D2704" s="61"/>
      <c r="E2704" s="148"/>
      <c r="F2704" s="149"/>
      <c r="G2704" s="150"/>
    </row>
    <row r="2705" spans="2:7" x14ac:dyDescent="0.25">
      <c r="B2705" s="82"/>
      <c r="C2705" s="68"/>
      <c r="D2705" s="61"/>
      <c r="E2705" s="148"/>
      <c r="F2705" s="149"/>
      <c r="G2705" s="150"/>
    </row>
    <row r="2706" spans="2:7" x14ac:dyDescent="0.25">
      <c r="B2706" s="82"/>
      <c r="C2706" s="68"/>
      <c r="D2706" s="61"/>
      <c r="E2706" s="148"/>
      <c r="F2706" s="149"/>
      <c r="G2706" s="150"/>
    </row>
    <row r="2707" spans="2:7" x14ac:dyDescent="0.25">
      <c r="B2707" s="82"/>
      <c r="C2707" s="68"/>
      <c r="D2707" s="61"/>
      <c r="E2707" s="148"/>
      <c r="F2707" s="149"/>
      <c r="G2707" s="150"/>
    </row>
    <row r="2708" spans="2:7" x14ac:dyDescent="0.25">
      <c r="B2708" s="82"/>
      <c r="C2708" s="68"/>
      <c r="D2708" s="61"/>
      <c r="E2708" s="148"/>
      <c r="F2708" s="149"/>
      <c r="G2708" s="150"/>
    </row>
    <row r="2709" spans="2:7" x14ac:dyDescent="0.25">
      <c r="B2709" s="82"/>
      <c r="C2709" s="68"/>
      <c r="D2709" s="61"/>
      <c r="E2709" s="148"/>
      <c r="F2709" s="149"/>
      <c r="G2709" s="150"/>
    </row>
    <row r="2710" spans="2:7" x14ac:dyDescent="0.25">
      <c r="B2710" s="82"/>
      <c r="C2710" s="68"/>
      <c r="D2710" s="61"/>
      <c r="E2710" s="148"/>
      <c r="F2710" s="149"/>
      <c r="G2710" s="150"/>
    </row>
    <row r="2711" spans="2:7" x14ac:dyDescent="0.25">
      <c r="B2711" s="82"/>
      <c r="C2711" s="68"/>
      <c r="D2711" s="61"/>
      <c r="E2711" s="148"/>
      <c r="F2711" s="149"/>
      <c r="G2711" s="150"/>
    </row>
    <row r="2712" spans="2:7" x14ac:dyDescent="0.25">
      <c r="B2712" s="82"/>
      <c r="C2712" s="68"/>
      <c r="D2712" s="61"/>
      <c r="E2712" s="148"/>
      <c r="F2712" s="149"/>
      <c r="G2712" s="150"/>
    </row>
    <row r="2713" spans="2:7" x14ac:dyDescent="0.25">
      <c r="B2713" s="82"/>
      <c r="C2713" s="68"/>
      <c r="D2713" s="61"/>
      <c r="E2713" s="148"/>
      <c r="F2713" s="149"/>
      <c r="G2713" s="150"/>
    </row>
    <row r="2714" spans="2:7" x14ac:dyDescent="0.25">
      <c r="B2714" s="82"/>
      <c r="C2714" s="68"/>
      <c r="D2714" s="61"/>
      <c r="E2714" s="148"/>
      <c r="F2714" s="149"/>
      <c r="G2714" s="150"/>
    </row>
    <row r="2715" spans="2:7" x14ac:dyDescent="0.25">
      <c r="B2715" s="82"/>
      <c r="C2715" s="68"/>
      <c r="D2715" s="61"/>
      <c r="E2715" s="148"/>
      <c r="F2715" s="149"/>
      <c r="G2715" s="150"/>
    </row>
    <row r="2716" spans="2:7" x14ac:dyDescent="0.25">
      <c r="B2716" s="82"/>
      <c r="C2716" s="68"/>
      <c r="D2716" s="61"/>
      <c r="E2716" s="148"/>
      <c r="F2716" s="149"/>
      <c r="G2716" s="150"/>
    </row>
    <row r="2717" spans="2:7" x14ac:dyDescent="0.25">
      <c r="B2717" s="82"/>
      <c r="C2717" s="68"/>
      <c r="D2717" s="61"/>
      <c r="E2717" s="148"/>
      <c r="F2717" s="149"/>
      <c r="G2717" s="150"/>
    </row>
    <row r="2718" spans="2:7" x14ac:dyDescent="0.25">
      <c r="B2718" s="82"/>
      <c r="C2718" s="68"/>
      <c r="D2718" s="61"/>
      <c r="E2718" s="148"/>
      <c r="F2718" s="149"/>
      <c r="G2718" s="150"/>
    </row>
    <row r="2719" spans="2:7" x14ac:dyDescent="0.25">
      <c r="B2719" s="82"/>
      <c r="C2719" s="68"/>
      <c r="D2719" s="61"/>
      <c r="E2719" s="148"/>
      <c r="F2719" s="149"/>
      <c r="G2719" s="150"/>
    </row>
    <row r="2720" spans="2:7" x14ac:dyDescent="0.25">
      <c r="B2720" s="82"/>
      <c r="C2720" s="68"/>
      <c r="D2720" s="61"/>
      <c r="E2720" s="148"/>
      <c r="F2720" s="149"/>
      <c r="G2720" s="150"/>
    </row>
    <row r="2721" spans="2:7" x14ac:dyDescent="0.25">
      <c r="B2721" s="82"/>
      <c r="C2721" s="68"/>
      <c r="D2721" s="61"/>
      <c r="E2721" s="148"/>
      <c r="F2721" s="149"/>
      <c r="G2721" s="150"/>
    </row>
    <row r="2722" spans="2:7" x14ac:dyDescent="0.25">
      <c r="B2722" s="82"/>
      <c r="C2722" s="68"/>
      <c r="D2722" s="61"/>
      <c r="E2722" s="148"/>
      <c r="F2722" s="149"/>
      <c r="G2722" s="150"/>
    </row>
    <row r="2723" spans="2:7" x14ac:dyDescent="0.25">
      <c r="B2723" s="82"/>
      <c r="C2723" s="68"/>
      <c r="D2723" s="61"/>
      <c r="E2723" s="148"/>
      <c r="F2723" s="149"/>
      <c r="G2723" s="150"/>
    </row>
    <row r="2724" spans="2:7" x14ac:dyDescent="0.25">
      <c r="B2724" s="82"/>
      <c r="C2724" s="68"/>
      <c r="D2724" s="61"/>
      <c r="E2724" s="148"/>
      <c r="F2724" s="149"/>
      <c r="G2724" s="150"/>
    </row>
    <row r="2725" spans="2:7" x14ac:dyDescent="0.25">
      <c r="B2725" s="82"/>
      <c r="C2725" s="68"/>
      <c r="D2725" s="61"/>
      <c r="E2725" s="148"/>
      <c r="F2725" s="149"/>
      <c r="G2725" s="150"/>
    </row>
    <row r="2726" spans="2:7" x14ac:dyDescent="0.25">
      <c r="B2726" s="82"/>
      <c r="C2726" s="68"/>
      <c r="D2726" s="61"/>
      <c r="E2726" s="148"/>
      <c r="F2726" s="149"/>
      <c r="G2726" s="150"/>
    </row>
    <row r="2727" spans="2:7" x14ac:dyDescent="0.25">
      <c r="B2727" s="82"/>
      <c r="C2727" s="68"/>
      <c r="D2727" s="61"/>
      <c r="E2727" s="148"/>
      <c r="F2727" s="149"/>
      <c r="G2727" s="150"/>
    </row>
    <row r="2728" spans="2:7" x14ac:dyDescent="0.25">
      <c r="B2728" s="82"/>
      <c r="C2728" s="68"/>
      <c r="D2728" s="61"/>
      <c r="E2728" s="148"/>
      <c r="F2728" s="149"/>
      <c r="G2728" s="150"/>
    </row>
    <row r="2729" spans="2:7" x14ac:dyDescent="0.25">
      <c r="B2729" s="82"/>
      <c r="C2729" s="68"/>
      <c r="D2729" s="61"/>
      <c r="E2729" s="148"/>
      <c r="F2729" s="149"/>
      <c r="G2729" s="150"/>
    </row>
    <row r="2730" spans="2:7" x14ac:dyDescent="0.25">
      <c r="B2730" s="82"/>
      <c r="C2730" s="68"/>
      <c r="D2730" s="61"/>
      <c r="E2730" s="148"/>
      <c r="F2730" s="149"/>
      <c r="G2730" s="150"/>
    </row>
    <row r="2731" spans="2:7" x14ac:dyDescent="0.25">
      <c r="B2731" s="82"/>
      <c r="C2731" s="68"/>
      <c r="D2731" s="61"/>
      <c r="E2731" s="148"/>
      <c r="F2731" s="149"/>
      <c r="G2731" s="150"/>
    </row>
    <row r="2732" spans="2:7" x14ac:dyDescent="0.25">
      <c r="B2732" s="82"/>
      <c r="C2732" s="68"/>
      <c r="D2732" s="61"/>
      <c r="E2732" s="148"/>
      <c r="F2732" s="149"/>
      <c r="G2732" s="150"/>
    </row>
    <row r="2733" spans="2:7" x14ac:dyDescent="0.25">
      <c r="B2733" s="82"/>
      <c r="C2733" s="68"/>
      <c r="D2733" s="61"/>
      <c r="E2733" s="148"/>
      <c r="F2733" s="149"/>
      <c r="G2733" s="150"/>
    </row>
    <row r="2734" spans="2:7" x14ac:dyDescent="0.25">
      <c r="B2734" s="82"/>
      <c r="C2734" s="68"/>
      <c r="D2734" s="61"/>
      <c r="E2734" s="148"/>
      <c r="F2734" s="149"/>
      <c r="G2734" s="150"/>
    </row>
    <row r="2735" spans="2:7" x14ac:dyDescent="0.25">
      <c r="B2735" s="82"/>
      <c r="C2735" s="68"/>
      <c r="D2735" s="61"/>
      <c r="E2735" s="148"/>
      <c r="F2735" s="149"/>
      <c r="G2735" s="150"/>
    </row>
    <row r="2736" spans="2:7" x14ac:dyDescent="0.25">
      <c r="B2736" s="82"/>
      <c r="C2736" s="68"/>
      <c r="D2736" s="61"/>
      <c r="E2736" s="148"/>
      <c r="F2736" s="149"/>
      <c r="G2736" s="150"/>
    </row>
    <row r="2737" spans="2:7" x14ac:dyDescent="0.25">
      <c r="B2737" s="82"/>
      <c r="C2737" s="68"/>
      <c r="D2737" s="61"/>
      <c r="E2737" s="148"/>
      <c r="F2737" s="149"/>
      <c r="G2737" s="150"/>
    </row>
    <row r="2738" spans="2:7" x14ac:dyDescent="0.25">
      <c r="B2738" s="82"/>
      <c r="C2738" s="68"/>
      <c r="D2738" s="61"/>
      <c r="E2738" s="148"/>
      <c r="F2738" s="149"/>
      <c r="G2738" s="150"/>
    </row>
    <row r="2739" spans="2:7" x14ac:dyDescent="0.25">
      <c r="B2739" s="82"/>
      <c r="C2739" s="68"/>
      <c r="D2739" s="61"/>
      <c r="E2739" s="148"/>
      <c r="F2739" s="149"/>
      <c r="G2739" s="150"/>
    </row>
    <row r="2740" spans="2:7" x14ac:dyDescent="0.25">
      <c r="B2740" s="82"/>
      <c r="C2740" s="68"/>
      <c r="D2740" s="61"/>
      <c r="E2740" s="148"/>
      <c r="F2740" s="149"/>
      <c r="G2740" s="150"/>
    </row>
    <row r="2741" spans="2:7" x14ac:dyDescent="0.25">
      <c r="B2741" s="82"/>
      <c r="C2741" s="68"/>
      <c r="D2741" s="61"/>
      <c r="E2741" s="148"/>
      <c r="F2741" s="149"/>
      <c r="G2741" s="150"/>
    </row>
    <row r="2742" spans="2:7" x14ac:dyDescent="0.25">
      <c r="B2742" s="82"/>
      <c r="C2742" s="68"/>
      <c r="D2742" s="61"/>
      <c r="E2742" s="148"/>
      <c r="F2742" s="149"/>
      <c r="G2742" s="150"/>
    </row>
    <row r="2743" spans="2:7" x14ac:dyDescent="0.25">
      <c r="B2743" s="82"/>
      <c r="C2743" s="68"/>
      <c r="D2743" s="61"/>
      <c r="E2743" s="148"/>
      <c r="F2743" s="149"/>
      <c r="G2743" s="150"/>
    </row>
    <row r="2744" spans="2:7" x14ac:dyDescent="0.25">
      <c r="B2744" s="82"/>
      <c r="C2744" s="68"/>
      <c r="D2744" s="61"/>
      <c r="E2744" s="148"/>
      <c r="F2744" s="149"/>
      <c r="G2744" s="150"/>
    </row>
    <row r="2745" spans="2:7" x14ac:dyDescent="0.25">
      <c r="B2745" s="82"/>
      <c r="C2745" s="68"/>
      <c r="D2745" s="61"/>
      <c r="E2745" s="148"/>
      <c r="F2745" s="149"/>
      <c r="G2745" s="150"/>
    </row>
    <row r="2746" spans="2:7" x14ac:dyDescent="0.25">
      <c r="B2746" s="82"/>
      <c r="C2746" s="68"/>
      <c r="D2746" s="61"/>
      <c r="E2746" s="148"/>
      <c r="F2746" s="149"/>
      <c r="G2746" s="150"/>
    </row>
    <row r="2747" spans="2:7" x14ac:dyDescent="0.25">
      <c r="B2747" s="82"/>
      <c r="C2747" s="68"/>
      <c r="D2747" s="61"/>
      <c r="E2747" s="148"/>
      <c r="F2747" s="149"/>
      <c r="G2747" s="150"/>
    </row>
    <row r="2748" spans="2:7" x14ac:dyDescent="0.25">
      <c r="B2748" s="82"/>
      <c r="C2748" s="68"/>
      <c r="D2748" s="61"/>
      <c r="E2748" s="148"/>
      <c r="F2748" s="149"/>
      <c r="G2748" s="150"/>
    </row>
    <row r="2749" spans="2:7" x14ac:dyDescent="0.25">
      <c r="B2749" s="82"/>
      <c r="C2749" s="68"/>
      <c r="D2749" s="61"/>
      <c r="E2749" s="148"/>
      <c r="F2749" s="149"/>
      <c r="G2749" s="150"/>
    </row>
    <row r="2750" spans="2:7" x14ac:dyDescent="0.25">
      <c r="B2750" s="82"/>
      <c r="C2750" s="68"/>
      <c r="D2750" s="61"/>
      <c r="E2750" s="148"/>
      <c r="F2750" s="149"/>
      <c r="G2750" s="150"/>
    </row>
    <row r="2751" spans="2:7" x14ac:dyDescent="0.25">
      <c r="B2751" s="82"/>
      <c r="C2751" s="68"/>
      <c r="D2751" s="61"/>
      <c r="E2751" s="148"/>
      <c r="F2751" s="149"/>
      <c r="G2751" s="150"/>
    </row>
    <row r="2752" spans="2:7" x14ac:dyDescent="0.25">
      <c r="B2752" s="82"/>
      <c r="C2752" s="68"/>
      <c r="D2752" s="61"/>
      <c r="E2752" s="148"/>
      <c r="F2752" s="149"/>
      <c r="G2752" s="150"/>
    </row>
    <row r="2753" spans="2:7" x14ac:dyDescent="0.25">
      <c r="B2753" s="82"/>
      <c r="C2753" s="68"/>
      <c r="D2753" s="61"/>
      <c r="E2753" s="148"/>
      <c r="F2753" s="149"/>
      <c r="G2753" s="150"/>
    </row>
    <row r="2754" spans="2:7" x14ac:dyDescent="0.25">
      <c r="B2754" s="82"/>
      <c r="C2754" s="68"/>
      <c r="D2754" s="61"/>
      <c r="E2754" s="148"/>
      <c r="F2754" s="149"/>
      <c r="G2754" s="150"/>
    </row>
    <row r="2755" spans="2:7" x14ac:dyDescent="0.25">
      <c r="B2755" s="82"/>
      <c r="C2755" s="68"/>
      <c r="D2755" s="61"/>
      <c r="E2755" s="148"/>
      <c r="F2755" s="149"/>
      <c r="G2755" s="150"/>
    </row>
    <row r="2756" spans="2:7" x14ac:dyDescent="0.25">
      <c r="B2756" s="82"/>
      <c r="C2756" s="68"/>
      <c r="D2756" s="61"/>
      <c r="E2756" s="148"/>
      <c r="F2756" s="149"/>
      <c r="G2756" s="150"/>
    </row>
    <row r="2757" spans="2:7" x14ac:dyDescent="0.25">
      <c r="B2757" s="82"/>
      <c r="C2757" s="68"/>
      <c r="D2757" s="61"/>
      <c r="E2757" s="148"/>
      <c r="F2757" s="149"/>
      <c r="G2757" s="150"/>
    </row>
    <row r="2758" spans="2:7" x14ac:dyDescent="0.25">
      <c r="B2758" s="82"/>
      <c r="C2758" s="68"/>
      <c r="D2758" s="61"/>
      <c r="E2758" s="148"/>
      <c r="F2758" s="149"/>
      <c r="G2758" s="150"/>
    </row>
    <row r="2759" spans="2:7" x14ac:dyDescent="0.25">
      <c r="B2759" s="82"/>
      <c r="C2759" s="68"/>
      <c r="D2759" s="61"/>
      <c r="E2759" s="148"/>
      <c r="F2759" s="149"/>
      <c r="G2759" s="150"/>
    </row>
    <row r="2760" spans="2:7" x14ac:dyDescent="0.25">
      <c r="B2760" s="82"/>
      <c r="C2760" s="68"/>
      <c r="D2760" s="61"/>
      <c r="E2760" s="148"/>
      <c r="F2760" s="149"/>
      <c r="G2760" s="150"/>
    </row>
    <row r="2761" spans="2:7" x14ac:dyDescent="0.25">
      <c r="B2761" s="82"/>
      <c r="C2761" s="68"/>
      <c r="D2761" s="61"/>
      <c r="E2761" s="148"/>
      <c r="F2761" s="149"/>
      <c r="G2761" s="150"/>
    </row>
    <row r="2762" spans="2:7" x14ac:dyDescent="0.25">
      <c r="B2762" s="82"/>
      <c r="C2762" s="68"/>
      <c r="D2762" s="61"/>
      <c r="E2762" s="148"/>
      <c r="F2762" s="149"/>
      <c r="G2762" s="150"/>
    </row>
    <row r="2763" spans="2:7" x14ac:dyDescent="0.25">
      <c r="B2763" s="82"/>
      <c r="C2763" s="68"/>
      <c r="D2763" s="61"/>
      <c r="E2763" s="148"/>
      <c r="F2763" s="149"/>
      <c r="G2763" s="150"/>
    </row>
    <row r="2764" spans="2:7" x14ac:dyDescent="0.25">
      <c r="B2764" s="82"/>
      <c r="C2764" s="68"/>
      <c r="D2764" s="61"/>
      <c r="E2764" s="148"/>
      <c r="F2764" s="149"/>
      <c r="G2764" s="150"/>
    </row>
    <row r="2765" spans="2:7" x14ac:dyDescent="0.25">
      <c r="B2765" s="82"/>
      <c r="C2765" s="68"/>
      <c r="D2765" s="61"/>
      <c r="E2765" s="148"/>
      <c r="F2765" s="149"/>
      <c r="G2765" s="150"/>
    </row>
    <row r="2766" spans="2:7" x14ac:dyDescent="0.25">
      <c r="B2766" s="82"/>
      <c r="C2766" s="68"/>
      <c r="D2766" s="61"/>
      <c r="E2766" s="148"/>
      <c r="F2766" s="149"/>
      <c r="G2766" s="150"/>
    </row>
    <row r="2767" spans="2:7" x14ac:dyDescent="0.25">
      <c r="B2767" s="82"/>
      <c r="C2767" s="68"/>
      <c r="D2767" s="61"/>
      <c r="E2767" s="148"/>
      <c r="F2767" s="149"/>
      <c r="G2767" s="150"/>
    </row>
    <row r="2768" spans="2:7" x14ac:dyDescent="0.25">
      <c r="B2768" s="82"/>
      <c r="C2768" s="68"/>
      <c r="D2768" s="61"/>
      <c r="E2768" s="148"/>
      <c r="F2768" s="149"/>
      <c r="G2768" s="150"/>
    </row>
    <row r="2769" spans="2:7" x14ac:dyDescent="0.25">
      <c r="B2769" s="82"/>
      <c r="C2769" s="68"/>
      <c r="D2769" s="61"/>
      <c r="E2769" s="148"/>
      <c r="F2769" s="149"/>
      <c r="G2769" s="150"/>
    </row>
    <row r="2770" spans="2:7" x14ac:dyDescent="0.25">
      <c r="B2770" s="82"/>
      <c r="C2770" s="68"/>
      <c r="D2770" s="61"/>
      <c r="E2770" s="148"/>
      <c r="F2770" s="149"/>
      <c r="G2770" s="150"/>
    </row>
    <row r="2771" spans="2:7" x14ac:dyDescent="0.25">
      <c r="B2771" s="82"/>
      <c r="C2771" s="68"/>
      <c r="D2771" s="61"/>
      <c r="E2771" s="148"/>
      <c r="F2771" s="149"/>
      <c r="G2771" s="150"/>
    </row>
    <row r="2772" spans="2:7" x14ac:dyDescent="0.25">
      <c r="B2772" s="82"/>
      <c r="C2772" s="68"/>
      <c r="D2772" s="61"/>
      <c r="E2772" s="148"/>
      <c r="F2772" s="149"/>
      <c r="G2772" s="150"/>
    </row>
    <row r="2773" spans="2:7" x14ac:dyDescent="0.25">
      <c r="B2773" s="82"/>
      <c r="C2773" s="68"/>
      <c r="D2773" s="61"/>
      <c r="E2773" s="148"/>
      <c r="F2773" s="149"/>
      <c r="G2773" s="150"/>
    </row>
    <row r="2774" spans="2:7" x14ac:dyDescent="0.25">
      <c r="B2774" s="82"/>
      <c r="C2774" s="68"/>
      <c r="D2774" s="61"/>
      <c r="E2774" s="148"/>
      <c r="F2774" s="149"/>
      <c r="G2774" s="150"/>
    </row>
    <row r="2775" spans="2:7" x14ac:dyDescent="0.25">
      <c r="B2775" s="82"/>
      <c r="C2775" s="68"/>
      <c r="D2775" s="61"/>
      <c r="E2775" s="148"/>
      <c r="F2775" s="149"/>
      <c r="G2775" s="150"/>
    </row>
    <row r="2776" spans="2:7" x14ac:dyDescent="0.25">
      <c r="B2776" s="82"/>
      <c r="C2776" s="68"/>
      <c r="D2776" s="61"/>
      <c r="E2776" s="148"/>
      <c r="F2776" s="149"/>
      <c r="G2776" s="150"/>
    </row>
    <row r="2777" spans="2:7" x14ac:dyDescent="0.25">
      <c r="B2777" s="82"/>
      <c r="C2777" s="68"/>
      <c r="D2777" s="61"/>
      <c r="E2777" s="148"/>
      <c r="F2777" s="149"/>
      <c r="G2777" s="150"/>
    </row>
    <row r="2778" spans="2:7" x14ac:dyDescent="0.25">
      <c r="B2778" s="82"/>
      <c r="C2778" s="68"/>
      <c r="D2778" s="61"/>
      <c r="E2778" s="148"/>
      <c r="F2778" s="149"/>
      <c r="G2778" s="150"/>
    </row>
    <row r="2779" spans="2:7" x14ac:dyDescent="0.25">
      <c r="B2779" s="82"/>
      <c r="C2779" s="68"/>
      <c r="D2779" s="61"/>
      <c r="E2779" s="148"/>
      <c r="F2779" s="149"/>
      <c r="G2779" s="150"/>
    </row>
    <row r="2780" spans="2:7" x14ac:dyDescent="0.25">
      <c r="B2780" s="82"/>
      <c r="C2780" s="68"/>
      <c r="D2780" s="61"/>
      <c r="E2780" s="148"/>
      <c r="F2780" s="149"/>
      <c r="G2780" s="150"/>
    </row>
    <row r="2781" spans="2:7" x14ac:dyDescent="0.25">
      <c r="B2781" s="82"/>
      <c r="C2781" s="68"/>
      <c r="D2781" s="61"/>
      <c r="E2781" s="148"/>
      <c r="F2781" s="149"/>
      <c r="G2781" s="150"/>
    </row>
    <row r="2782" spans="2:7" x14ac:dyDescent="0.25">
      <c r="B2782" s="82"/>
      <c r="C2782" s="68"/>
      <c r="D2782" s="61"/>
      <c r="E2782" s="148"/>
      <c r="F2782" s="149"/>
      <c r="G2782" s="150"/>
    </row>
    <row r="2783" spans="2:7" x14ac:dyDescent="0.25">
      <c r="B2783" s="82"/>
      <c r="C2783" s="68"/>
      <c r="D2783" s="61"/>
      <c r="E2783" s="148"/>
      <c r="F2783" s="149"/>
      <c r="G2783" s="150"/>
    </row>
    <row r="2784" spans="2:7" x14ac:dyDescent="0.25">
      <c r="B2784" s="82"/>
      <c r="C2784" s="68"/>
      <c r="D2784" s="61"/>
      <c r="E2784" s="148"/>
      <c r="F2784" s="149"/>
      <c r="G2784" s="150"/>
    </row>
    <row r="2785" spans="2:7" x14ac:dyDescent="0.25">
      <c r="B2785" s="82"/>
      <c r="C2785" s="68"/>
      <c r="D2785" s="61"/>
      <c r="E2785" s="148"/>
      <c r="F2785" s="149"/>
      <c r="G2785" s="150"/>
    </row>
    <row r="2786" spans="2:7" x14ac:dyDescent="0.25">
      <c r="B2786" s="82"/>
      <c r="C2786" s="68"/>
      <c r="D2786" s="61"/>
      <c r="E2786" s="148"/>
      <c r="F2786" s="149"/>
      <c r="G2786" s="150"/>
    </row>
    <row r="2787" spans="2:7" x14ac:dyDescent="0.25">
      <c r="B2787" s="82"/>
      <c r="C2787" s="68"/>
      <c r="D2787" s="61"/>
      <c r="E2787" s="148"/>
      <c r="F2787" s="149"/>
      <c r="G2787" s="150"/>
    </row>
    <row r="2788" spans="2:7" x14ac:dyDescent="0.25">
      <c r="B2788" s="82"/>
      <c r="C2788" s="68"/>
      <c r="D2788" s="61"/>
      <c r="E2788" s="148"/>
      <c r="F2788" s="149"/>
      <c r="G2788" s="150"/>
    </row>
    <row r="2789" spans="2:7" x14ac:dyDescent="0.25">
      <c r="B2789" s="82"/>
      <c r="C2789" s="68"/>
      <c r="D2789" s="61"/>
      <c r="E2789" s="148"/>
      <c r="F2789" s="149"/>
      <c r="G2789" s="150"/>
    </row>
    <row r="2790" spans="2:7" x14ac:dyDescent="0.25">
      <c r="B2790" s="82"/>
      <c r="C2790" s="68"/>
      <c r="D2790" s="61"/>
      <c r="E2790" s="148"/>
      <c r="F2790" s="149"/>
      <c r="G2790" s="150"/>
    </row>
    <row r="2791" spans="2:7" x14ac:dyDescent="0.25">
      <c r="B2791" s="82"/>
      <c r="C2791" s="68"/>
      <c r="D2791" s="61"/>
      <c r="E2791" s="148"/>
      <c r="F2791" s="149"/>
      <c r="G2791" s="150"/>
    </row>
    <row r="2792" spans="2:7" x14ac:dyDescent="0.25">
      <c r="B2792" s="82"/>
      <c r="C2792" s="68"/>
      <c r="D2792" s="61"/>
      <c r="E2792" s="148"/>
      <c r="F2792" s="149"/>
      <c r="G2792" s="150"/>
    </row>
    <row r="2793" spans="2:7" x14ac:dyDescent="0.25">
      <c r="B2793" s="82"/>
      <c r="C2793" s="68"/>
      <c r="D2793" s="61"/>
      <c r="E2793" s="148"/>
      <c r="F2793" s="149"/>
      <c r="G2793" s="150"/>
    </row>
    <row r="2794" spans="2:7" x14ac:dyDescent="0.25">
      <c r="B2794" s="82"/>
      <c r="C2794" s="68"/>
      <c r="D2794" s="61"/>
      <c r="E2794" s="148"/>
      <c r="F2794" s="149"/>
      <c r="G2794" s="150"/>
    </row>
    <row r="2795" spans="2:7" x14ac:dyDescent="0.25">
      <c r="B2795" s="82"/>
      <c r="C2795" s="68"/>
      <c r="D2795" s="61"/>
      <c r="E2795" s="148"/>
      <c r="F2795" s="149"/>
      <c r="G2795" s="150"/>
    </row>
    <row r="2796" spans="2:7" x14ac:dyDescent="0.25">
      <c r="B2796" s="82"/>
      <c r="C2796" s="68"/>
      <c r="D2796" s="61"/>
      <c r="E2796" s="148"/>
      <c r="F2796" s="149"/>
      <c r="G2796" s="150"/>
    </row>
    <row r="2797" spans="2:7" x14ac:dyDescent="0.25">
      <c r="B2797" s="82"/>
      <c r="C2797" s="68"/>
      <c r="D2797" s="61"/>
      <c r="E2797" s="148"/>
      <c r="F2797" s="149"/>
      <c r="G2797" s="150"/>
    </row>
    <row r="2798" spans="2:7" x14ac:dyDescent="0.25">
      <c r="B2798" s="82"/>
      <c r="C2798" s="68"/>
      <c r="D2798" s="61"/>
      <c r="E2798" s="148"/>
      <c r="F2798" s="149"/>
      <c r="G2798" s="150"/>
    </row>
    <row r="2799" spans="2:7" x14ac:dyDescent="0.25">
      <c r="B2799" s="82"/>
      <c r="C2799" s="68"/>
      <c r="D2799" s="61"/>
      <c r="E2799" s="148"/>
      <c r="F2799" s="149"/>
      <c r="G2799" s="150"/>
    </row>
    <row r="2800" spans="2:7" x14ac:dyDescent="0.25">
      <c r="B2800" s="82"/>
      <c r="C2800" s="68"/>
      <c r="D2800" s="61"/>
      <c r="E2800" s="148"/>
      <c r="F2800" s="149"/>
      <c r="G2800" s="150"/>
    </row>
    <row r="2801" spans="2:7" x14ac:dyDescent="0.25">
      <c r="B2801" s="82"/>
      <c r="C2801" s="68"/>
      <c r="D2801" s="61"/>
      <c r="E2801" s="148"/>
      <c r="F2801" s="149"/>
      <c r="G2801" s="150"/>
    </row>
    <row r="2802" spans="2:7" x14ac:dyDescent="0.25">
      <c r="B2802" s="82"/>
      <c r="C2802" s="68"/>
      <c r="D2802" s="61"/>
      <c r="E2802" s="148"/>
      <c r="F2802" s="149"/>
      <c r="G2802" s="150"/>
    </row>
    <row r="2803" spans="2:7" x14ac:dyDescent="0.25">
      <c r="B2803" s="82"/>
      <c r="C2803" s="68"/>
      <c r="D2803" s="61"/>
      <c r="E2803" s="148"/>
      <c r="F2803" s="149"/>
      <c r="G2803" s="150"/>
    </row>
    <row r="2804" spans="2:7" x14ac:dyDescent="0.25">
      <c r="B2804" s="82"/>
      <c r="C2804" s="68"/>
      <c r="D2804" s="61"/>
      <c r="E2804" s="148"/>
      <c r="F2804" s="149"/>
      <c r="G2804" s="150"/>
    </row>
    <row r="2805" spans="2:7" x14ac:dyDescent="0.25">
      <c r="B2805" s="82"/>
      <c r="C2805" s="68"/>
      <c r="D2805" s="61"/>
      <c r="E2805" s="148"/>
      <c r="F2805" s="149"/>
      <c r="G2805" s="150"/>
    </row>
    <row r="2806" spans="2:7" x14ac:dyDescent="0.25">
      <c r="B2806" s="82"/>
      <c r="C2806" s="68"/>
      <c r="D2806" s="61"/>
      <c r="E2806" s="148"/>
      <c r="F2806" s="149"/>
      <c r="G2806" s="150"/>
    </row>
    <row r="2807" spans="2:7" x14ac:dyDescent="0.25">
      <c r="B2807" s="82"/>
      <c r="C2807" s="68"/>
      <c r="D2807" s="61"/>
      <c r="E2807" s="148"/>
      <c r="F2807" s="149"/>
      <c r="G2807" s="150"/>
    </row>
    <row r="2808" spans="2:7" x14ac:dyDescent="0.25">
      <c r="B2808" s="82"/>
      <c r="C2808" s="68"/>
      <c r="D2808" s="61"/>
      <c r="E2808" s="148"/>
      <c r="F2808" s="149"/>
      <c r="G2808" s="150"/>
    </row>
    <row r="2809" spans="2:7" x14ac:dyDescent="0.25">
      <c r="B2809" s="82"/>
      <c r="C2809" s="68"/>
      <c r="D2809" s="61"/>
      <c r="E2809" s="148"/>
      <c r="F2809" s="149"/>
      <c r="G2809" s="150"/>
    </row>
    <row r="2810" spans="2:7" x14ac:dyDescent="0.25">
      <c r="B2810" s="82"/>
      <c r="C2810" s="68"/>
      <c r="D2810" s="61"/>
      <c r="E2810" s="148"/>
      <c r="F2810" s="149"/>
      <c r="G2810" s="150"/>
    </row>
    <row r="2811" spans="2:7" x14ac:dyDescent="0.25">
      <c r="B2811" s="82"/>
      <c r="C2811" s="68"/>
      <c r="D2811" s="61"/>
      <c r="E2811" s="148"/>
      <c r="F2811" s="149"/>
      <c r="G2811" s="150"/>
    </row>
    <row r="2812" spans="2:7" x14ac:dyDescent="0.25">
      <c r="B2812" s="82"/>
      <c r="C2812" s="68"/>
      <c r="D2812" s="61"/>
      <c r="E2812" s="148"/>
      <c r="F2812" s="149"/>
      <c r="G2812" s="150"/>
    </row>
    <row r="2813" spans="2:7" x14ac:dyDescent="0.25">
      <c r="B2813" s="82"/>
      <c r="C2813" s="68"/>
      <c r="D2813" s="61"/>
      <c r="E2813" s="148"/>
      <c r="F2813" s="149"/>
      <c r="G2813" s="150"/>
    </row>
    <row r="2814" spans="2:7" x14ac:dyDescent="0.25">
      <c r="B2814" s="82"/>
      <c r="C2814" s="68"/>
      <c r="D2814" s="61"/>
      <c r="E2814" s="148"/>
      <c r="F2814" s="149"/>
      <c r="G2814" s="150"/>
    </row>
    <row r="2815" spans="2:7" x14ac:dyDescent="0.25">
      <c r="B2815" s="82"/>
      <c r="C2815" s="68"/>
      <c r="D2815" s="61"/>
      <c r="E2815" s="148"/>
      <c r="F2815" s="149"/>
      <c r="G2815" s="150"/>
    </row>
    <row r="2816" spans="2:7" x14ac:dyDescent="0.25">
      <c r="B2816" s="82"/>
      <c r="C2816" s="68"/>
      <c r="D2816" s="61"/>
      <c r="E2816" s="148"/>
      <c r="F2816" s="149"/>
      <c r="G2816" s="150"/>
    </row>
    <row r="2817" spans="2:7" x14ac:dyDescent="0.25">
      <c r="B2817" s="82"/>
      <c r="C2817" s="68"/>
      <c r="D2817" s="61"/>
      <c r="E2817" s="148"/>
      <c r="F2817" s="149"/>
      <c r="G2817" s="150"/>
    </row>
    <row r="2818" spans="2:7" x14ac:dyDescent="0.25">
      <c r="B2818" s="82"/>
      <c r="C2818" s="68"/>
      <c r="D2818" s="61"/>
      <c r="E2818" s="148"/>
      <c r="F2818" s="149"/>
      <c r="G2818" s="150"/>
    </row>
    <row r="2819" spans="2:7" x14ac:dyDescent="0.25">
      <c r="B2819" s="82"/>
      <c r="C2819" s="68"/>
      <c r="D2819" s="61"/>
      <c r="E2819" s="148"/>
      <c r="F2819" s="149"/>
      <c r="G2819" s="150"/>
    </row>
    <row r="2820" spans="2:7" x14ac:dyDescent="0.25">
      <c r="B2820" s="82"/>
      <c r="C2820" s="68"/>
      <c r="D2820" s="61"/>
      <c r="E2820" s="148"/>
      <c r="F2820" s="149"/>
      <c r="G2820" s="150"/>
    </row>
    <row r="2821" spans="2:7" x14ac:dyDescent="0.25">
      <c r="B2821" s="82"/>
      <c r="C2821" s="68"/>
      <c r="D2821" s="61"/>
      <c r="E2821" s="148"/>
      <c r="F2821" s="149"/>
      <c r="G2821" s="150"/>
    </row>
    <row r="2822" spans="2:7" x14ac:dyDescent="0.25">
      <c r="B2822" s="82"/>
      <c r="C2822" s="68"/>
      <c r="D2822" s="61"/>
      <c r="E2822" s="148"/>
      <c r="F2822" s="149"/>
      <c r="G2822" s="150"/>
    </row>
    <row r="2823" spans="2:7" x14ac:dyDescent="0.25">
      <c r="B2823" s="82"/>
      <c r="C2823" s="68"/>
      <c r="D2823" s="61"/>
      <c r="E2823" s="148"/>
      <c r="F2823" s="149"/>
      <c r="G2823" s="150"/>
    </row>
    <row r="2824" spans="2:7" x14ac:dyDescent="0.25">
      <c r="B2824" s="82"/>
      <c r="C2824" s="68"/>
      <c r="D2824" s="61"/>
      <c r="E2824" s="148"/>
      <c r="F2824" s="149"/>
      <c r="G2824" s="150"/>
    </row>
    <row r="2825" spans="2:7" x14ac:dyDescent="0.25">
      <c r="B2825" s="82"/>
      <c r="C2825" s="68"/>
      <c r="D2825" s="61"/>
      <c r="E2825" s="148"/>
      <c r="F2825" s="149"/>
      <c r="G2825" s="150"/>
    </row>
    <row r="2826" spans="2:7" x14ac:dyDescent="0.25">
      <c r="B2826" s="82"/>
      <c r="C2826" s="68"/>
      <c r="D2826" s="61"/>
      <c r="E2826" s="148"/>
      <c r="F2826" s="149"/>
      <c r="G2826" s="150"/>
    </row>
    <row r="2827" spans="2:7" x14ac:dyDescent="0.25">
      <c r="B2827" s="82"/>
      <c r="C2827" s="68"/>
      <c r="D2827" s="61"/>
      <c r="E2827" s="148"/>
      <c r="F2827" s="149"/>
      <c r="G2827" s="150"/>
    </row>
    <row r="2828" spans="2:7" x14ac:dyDescent="0.25">
      <c r="B2828" s="82"/>
      <c r="C2828" s="68"/>
      <c r="D2828" s="61"/>
      <c r="E2828" s="148"/>
      <c r="F2828" s="149"/>
      <c r="G2828" s="150"/>
    </row>
    <row r="2829" spans="2:7" x14ac:dyDescent="0.25">
      <c r="B2829" s="82"/>
      <c r="C2829" s="68"/>
      <c r="D2829" s="61"/>
      <c r="E2829" s="148"/>
      <c r="F2829" s="149"/>
      <c r="G2829" s="150"/>
    </row>
    <row r="2830" spans="2:7" x14ac:dyDescent="0.25">
      <c r="B2830" s="82"/>
      <c r="C2830" s="68"/>
      <c r="D2830" s="61"/>
      <c r="E2830" s="148"/>
      <c r="F2830" s="149"/>
      <c r="G2830" s="150"/>
    </row>
    <row r="2831" spans="2:7" x14ac:dyDescent="0.25">
      <c r="B2831" s="82"/>
      <c r="C2831" s="68"/>
      <c r="D2831" s="61"/>
      <c r="E2831" s="148"/>
      <c r="F2831" s="149"/>
      <c r="G2831" s="150"/>
    </row>
    <row r="2832" spans="2:7" x14ac:dyDescent="0.25">
      <c r="B2832" s="82"/>
      <c r="C2832" s="68"/>
      <c r="D2832" s="61"/>
      <c r="E2832" s="148"/>
      <c r="F2832" s="149"/>
      <c r="G2832" s="150"/>
    </row>
    <row r="2833" spans="2:7" x14ac:dyDescent="0.25">
      <c r="B2833" s="82"/>
      <c r="C2833" s="68"/>
      <c r="D2833" s="61"/>
      <c r="E2833" s="148"/>
      <c r="F2833" s="149"/>
      <c r="G2833" s="150"/>
    </row>
    <row r="2834" spans="2:7" x14ac:dyDescent="0.25">
      <c r="B2834" s="82"/>
      <c r="C2834" s="68"/>
      <c r="D2834" s="61"/>
      <c r="E2834" s="148"/>
      <c r="F2834" s="149"/>
      <c r="G2834" s="150"/>
    </row>
    <row r="2835" spans="2:7" x14ac:dyDescent="0.25">
      <c r="B2835" s="82"/>
      <c r="C2835" s="68"/>
      <c r="D2835" s="61"/>
      <c r="E2835" s="148"/>
      <c r="F2835" s="149"/>
      <c r="G2835" s="150"/>
    </row>
    <row r="2836" spans="2:7" x14ac:dyDescent="0.25">
      <c r="B2836" s="82"/>
      <c r="C2836" s="68"/>
      <c r="D2836" s="61"/>
      <c r="E2836" s="148"/>
      <c r="F2836" s="149"/>
      <c r="G2836" s="150"/>
    </row>
    <row r="2837" spans="2:7" x14ac:dyDescent="0.25">
      <c r="B2837" s="82"/>
      <c r="C2837" s="68"/>
      <c r="D2837" s="61"/>
      <c r="E2837" s="148"/>
      <c r="F2837" s="149"/>
      <c r="G2837" s="150"/>
    </row>
    <row r="2838" spans="2:7" x14ac:dyDescent="0.25">
      <c r="B2838" s="82"/>
      <c r="C2838" s="68"/>
      <c r="D2838" s="61"/>
      <c r="E2838" s="148"/>
      <c r="F2838" s="149"/>
      <c r="G2838" s="150"/>
    </row>
    <row r="2839" spans="2:7" x14ac:dyDescent="0.25">
      <c r="B2839" s="82"/>
      <c r="C2839" s="68"/>
      <c r="D2839" s="61"/>
      <c r="E2839" s="148"/>
      <c r="F2839" s="149"/>
      <c r="G2839" s="150"/>
    </row>
    <row r="2840" spans="2:7" x14ac:dyDescent="0.25">
      <c r="B2840" s="82"/>
      <c r="C2840" s="68"/>
      <c r="D2840" s="61"/>
      <c r="E2840" s="148"/>
      <c r="F2840" s="149"/>
      <c r="G2840" s="150"/>
    </row>
    <row r="2841" spans="2:7" x14ac:dyDescent="0.25">
      <c r="B2841" s="82"/>
      <c r="C2841" s="68"/>
      <c r="D2841" s="61"/>
      <c r="E2841" s="148"/>
      <c r="F2841" s="149"/>
      <c r="G2841" s="150"/>
    </row>
    <row r="2842" spans="2:7" x14ac:dyDescent="0.25">
      <c r="B2842" s="82"/>
      <c r="C2842" s="68"/>
      <c r="D2842" s="61"/>
      <c r="E2842" s="148"/>
      <c r="F2842" s="149"/>
      <c r="G2842" s="150"/>
    </row>
    <row r="2843" spans="2:7" x14ac:dyDescent="0.25">
      <c r="B2843" s="82"/>
      <c r="C2843" s="68"/>
      <c r="D2843" s="61"/>
      <c r="E2843" s="148"/>
      <c r="F2843" s="149"/>
      <c r="G2843" s="150"/>
    </row>
    <row r="2844" spans="2:7" x14ac:dyDescent="0.25">
      <c r="B2844" s="82"/>
      <c r="C2844" s="68"/>
      <c r="D2844" s="61"/>
      <c r="E2844" s="148"/>
      <c r="F2844" s="149"/>
      <c r="G2844" s="150"/>
    </row>
    <row r="2845" spans="2:7" x14ac:dyDescent="0.25">
      <c r="B2845" s="82"/>
      <c r="C2845" s="68"/>
      <c r="D2845" s="61"/>
      <c r="E2845" s="148"/>
      <c r="F2845" s="149"/>
      <c r="G2845" s="150"/>
    </row>
    <row r="2846" spans="2:7" x14ac:dyDescent="0.25">
      <c r="B2846" s="82"/>
      <c r="C2846" s="68"/>
      <c r="D2846" s="61"/>
      <c r="E2846" s="148"/>
      <c r="F2846" s="149"/>
      <c r="G2846" s="150"/>
    </row>
    <row r="2847" spans="2:7" x14ac:dyDescent="0.25">
      <c r="B2847" s="82"/>
      <c r="C2847" s="68"/>
      <c r="D2847" s="61"/>
      <c r="E2847" s="148"/>
      <c r="F2847" s="149"/>
      <c r="G2847" s="150"/>
    </row>
    <row r="2848" spans="2:7" x14ac:dyDescent="0.25">
      <c r="B2848" s="82"/>
      <c r="C2848" s="68"/>
      <c r="D2848" s="61"/>
      <c r="E2848" s="148"/>
      <c r="F2848" s="149"/>
      <c r="G2848" s="150"/>
    </row>
    <row r="2849" spans="2:7" x14ac:dyDescent="0.25">
      <c r="B2849" s="82"/>
      <c r="C2849" s="68"/>
      <c r="D2849" s="61"/>
      <c r="E2849" s="148"/>
      <c r="F2849" s="149"/>
      <c r="G2849" s="150"/>
    </row>
    <row r="2850" spans="2:7" x14ac:dyDescent="0.25">
      <c r="B2850" s="82"/>
      <c r="C2850" s="68"/>
      <c r="D2850" s="61"/>
      <c r="E2850" s="148"/>
      <c r="F2850" s="149"/>
      <c r="G2850" s="150"/>
    </row>
    <row r="2851" spans="2:7" x14ac:dyDescent="0.25">
      <c r="B2851" s="82"/>
      <c r="C2851" s="68"/>
      <c r="D2851" s="61"/>
      <c r="E2851" s="148"/>
      <c r="F2851" s="149"/>
      <c r="G2851" s="150"/>
    </row>
    <row r="2852" spans="2:7" x14ac:dyDescent="0.25">
      <c r="B2852" s="82"/>
      <c r="C2852" s="68"/>
      <c r="D2852" s="61"/>
      <c r="E2852" s="148"/>
      <c r="F2852" s="149"/>
      <c r="G2852" s="150"/>
    </row>
    <row r="2853" spans="2:7" x14ac:dyDescent="0.25">
      <c r="B2853" s="82"/>
      <c r="C2853" s="68"/>
      <c r="D2853" s="61"/>
      <c r="E2853" s="148"/>
      <c r="F2853" s="149"/>
      <c r="G2853" s="150"/>
    </row>
    <row r="2854" spans="2:7" x14ac:dyDescent="0.25">
      <c r="B2854" s="82"/>
      <c r="C2854" s="68"/>
      <c r="D2854" s="61"/>
      <c r="E2854" s="148"/>
      <c r="F2854" s="149"/>
      <c r="G2854" s="150"/>
    </row>
    <row r="2855" spans="2:7" x14ac:dyDescent="0.25">
      <c r="B2855" s="82"/>
      <c r="C2855" s="68"/>
      <c r="D2855" s="61"/>
      <c r="E2855" s="148"/>
      <c r="F2855" s="149"/>
      <c r="G2855" s="150"/>
    </row>
    <row r="2856" spans="2:7" x14ac:dyDescent="0.25">
      <c r="B2856" s="82"/>
      <c r="C2856" s="68"/>
      <c r="D2856" s="61"/>
      <c r="E2856" s="148"/>
      <c r="F2856" s="149"/>
      <c r="G2856" s="150"/>
    </row>
    <row r="2857" spans="2:7" x14ac:dyDescent="0.25">
      <c r="B2857" s="82"/>
      <c r="C2857" s="68"/>
      <c r="D2857" s="61"/>
      <c r="E2857" s="148"/>
      <c r="F2857" s="149"/>
      <c r="G2857" s="150"/>
    </row>
    <row r="2858" spans="2:7" x14ac:dyDescent="0.25">
      <c r="B2858" s="82"/>
      <c r="C2858" s="68"/>
      <c r="D2858" s="61"/>
      <c r="E2858" s="148"/>
      <c r="F2858" s="149"/>
      <c r="G2858" s="150"/>
    </row>
    <row r="2859" spans="2:7" x14ac:dyDescent="0.25">
      <c r="B2859" s="82"/>
      <c r="C2859" s="68"/>
      <c r="D2859" s="61"/>
      <c r="E2859" s="148"/>
      <c r="F2859" s="149"/>
      <c r="G2859" s="150"/>
    </row>
    <row r="2860" spans="2:7" x14ac:dyDescent="0.25">
      <c r="B2860" s="82"/>
      <c r="C2860" s="68"/>
      <c r="D2860" s="61"/>
      <c r="E2860" s="148"/>
      <c r="F2860" s="149"/>
      <c r="G2860" s="150"/>
    </row>
    <row r="2861" spans="2:7" x14ac:dyDescent="0.25">
      <c r="B2861" s="82"/>
      <c r="C2861" s="68"/>
      <c r="D2861" s="61"/>
      <c r="E2861" s="148"/>
      <c r="F2861" s="149"/>
      <c r="G2861" s="150"/>
    </row>
    <row r="2862" spans="2:7" x14ac:dyDescent="0.25">
      <c r="B2862" s="82"/>
      <c r="C2862" s="68"/>
      <c r="D2862" s="61"/>
      <c r="E2862" s="148"/>
      <c r="F2862" s="149"/>
      <c r="G2862" s="150"/>
    </row>
    <row r="2863" spans="2:7" x14ac:dyDescent="0.25">
      <c r="B2863" s="82"/>
      <c r="C2863" s="68"/>
      <c r="D2863" s="61"/>
      <c r="E2863" s="148"/>
      <c r="F2863" s="149"/>
      <c r="G2863" s="150"/>
    </row>
    <row r="2864" spans="2:7" x14ac:dyDescent="0.25">
      <c r="B2864" s="82"/>
      <c r="C2864" s="68"/>
      <c r="D2864" s="61"/>
      <c r="E2864" s="148"/>
      <c r="F2864" s="149"/>
      <c r="G2864" s="150"/>
    </row>
    <row r="2865" spans="2:7" x14ac:dyDescent="0.25">
      <c r="B2865" s="82"/>
      <c r="C2865" s="68"/>
      <c r="D2865" s="61"/>
      <c r="E2865" s="148"/>
      <c r="F2865" s="149"/>
      <c r="G2865" s="150"/>
    </row>
    <row r="2866" spans="2:7" x14ac:dyDescent="0.25">
      <c r="B2866" s="82"/>
      <c r="C2866" s="68"/>
      <c r="D2866" s="61"/>
      <c r="E2866" s="148"/>
      <c r="F2866" s="149"/>
      <c r="G2866" s="150"/>
    </row>
    <row r="2867" spans="2:7" x14ac:dyDescent="0.25">
      <c r="B2867" s="82"/>
      <c r="C2867" s="68"/>
      <c r="D2867" s="61"/>
      <c r="E2867" s="148"/>
      <c r="F2867" s="149"/>
      <c r="G2867" s="150"/>
    </row>
    <row r="2868" spans="2:7" x14ac:dyDescent="0.25">
      <c r="B2868" s="82"/>
      <c r="C2868" s="68"/>
      <c r="D2868" s="61"/>
      <c r="E2868" s="148"/>
      <c r="F2868" s="149"/>
      <c r="G2868" s="150"/>
    </row>
    <row r="2869" spans="2:7" x14ac:dyDescent="0.25">
      <c r="B2869" s="82"/>
      <c r="C2869" s="68"/>
      <c r="D2869" s="61"/>
      <c r="E2869" s="148"/>
      <c r="F2869" s="149"/>
      <c r="G2869" s="150"/>
    </row>
    <row r="2870" spans="2:7" x14ac:dyDescent="0.25">
      <c r="B2870" s="82"/>
      <c r="C2870" s="68"/>
      <c r="D2870" s="61"/>
      <c r="E2870" s="148"/>
      <c r="F2870" s="149"/>
      <c r="G2870" s="150"/>
    </row>
    <row r="2871" spans="2:7" x14ac:dyDescent="0.25">
      <c r="B2871" s="82"/>
      <c r="C2871" s="68"/>
      <c r="D2871" s="61"/>
      <c r="E2871" s="148"/>
      <c r="F2871" s="149"/>
      <c r="G2871" s="150"/>
    </row>
    <row r="2872" spans="2:7" x14ac:dyDescent="0.25">
      <c r="B2872" s="82"/>
      <c r="C2872" s="68"/>
      <c r="D2872" s="61"/>
      <c r="E2872" s="148"/>
      <c r="F2872" s="149"/>
      <c r="G2872" s="150"/>
    </row>
    <row r="2873" spans="2:7" x14ac:dyDescent="0.25">
      <c r="B2873" s="82"/>
      <c r="C2873" s="68"/>
      <c r="D2873" s="61"/>
      <c r="E2873" s="148"/>
      <c r="F2873" s="149"/>
      <c r="G2873" s="150"/>
    </row>
    <row r="2874" spans="2:7" x14ac:dyDescent="0.25">
      <c r="B2874" s="82"/>
      <c r="C2874" s="68"/>
      <c r="D2874" s="61"/>
      <c r="E2874" s="148"/>
      <c r="F2874" s="149"/>
      <c r="G2874" s="150"/>
    </row>
    <row r="2875" spans="2:7" x14ac:dyDescent="0.25">
      <c r="B2875" s="82"/>
      <c r="C2875" s="68"/>
      <c r="D2875" s="61"/>
      <c r="E2875" s="148"/>
      <c r="F2875" s="149"/>
      <c r="G2875" s="150"/>
    </row>
    <row r="2876" spans="2:7" x14ac:dyDescent="0.25">
      <c r="B2876" s="82"/>
      <c r="C2876" s="68"/>
      <c r="D2876" s="61"/>
      <c r="E2876" s="148"/>
      <c r="F2876" s="149"/>
      <c r="G2876" s="150"/>
    </row>
    <row r="2877" spans="2:7" x14ac:dyDescent="0.25">
      <c r="B2877" s="82"/>
      <c r="C2877" s="68"/>
      <c r="D2877" s="61"/>
      <c r="E2877" s="148"/>
      <c r="F2877" s="149"/>
      <c r="G2877" s="150"/>
    </row>
    <row r="2878" spans="2:7" x14ac:dyDescent="0.25">
      <c r="B2878" s="82"/>
      <c r="C2878" s="68"/>
      <c r="D2878" s="61"/>
      <c r="E2878" s="148"/>
      <c r="F2878" s="149"/>
      <c r="G2878" s="150"/>
    </row>
    <row r="2879" spans="2:7" x14ac:dyDescent="0.25">
      <c r="B2879" s="82"/>
      <c r="C2879" s="68"/>
      <c r="D2879" s="61"/>
      <c r="E2879" s="148"/>
      <c r="F2879" s="149"/>
      <c r="G2879" s="150"/>
    </row>
    <row r="2880" spans="2:7" x14ac:dyDescent="0.25">
      <c r="B2880" s="82"/>
      <c r="C2880" s="68"/>
      <c r="D2880" s="61"/>
      <c r="E2880" s="148"/>
      <c r="F2880" s="149"/>
      <c r="G2880" s="150"/>
    </row>
    <row r="2881" spans="2:7" x14ac:dyDescent="0.25">
      <c r="B2881" s="82"/>
      <c r="C2881" s="68"/>
      <c r="D2881" s="61"/>
      <c r="E2881" s="148"/>
      <c r="F2881" s="149"/>
      <c r="G2881" s="150"/>
    </row>
    <row r="2882" spans="2:7" x14ac:dyDescent="0.25">
      <c r="B2882" s="82"/>
      <c r="C2882" s="68"/>
      <c r="D2882" s="61"/>
      <c r="E2882" s="148"/>
      <c r="F2882" s="149"/>
      <c r="G2882" s="150"/>
    </row>
    <row r="2883" spans="2:7" x14ac:dyDescent="0.25">
      <c r="B2883" s="82"/>
      <c r="C2883" s="68"/>
      <c r="D2883" s="61"/>
      <c r="E2883" s="148"/>
      <c r="F2883" s="149"/>
      <c r="G2883" s="150"/>
    </row>
    <row r="2884" spans="2:7" x14ac:dyDescent="0.25">
      <c r="B2884" s="82"/>
      <c r="C2884" s="68"/>
      <c r="D2884" s="61"/>
      <c r="E2884" s="148"/>
      <c r="F2884" s="149"/>
      <c r="G2884" s="150"/>
    </row>
    <row r="2885" spans="2:7" x14ac:dyDescent="0.25">
      <c r="B2885" s="82"/>
      <c r="C2885" s="68"/>
      <c r="D2885" s="61"/>
      <c r="E2885" s="148"/>
      <c r="F2885" s="149"/>
      <c r="G2885" s="150"/>
    </row>
    <row r="2886" spans="2:7" x14ac:dyDescent="0.25">
      <c r="B2886" s="82"/>
      <c r="C2886" s="68"/>
      <c r="D2886" s="61"/>
      <c r="E2886" s="148"/>
      <c r="F2886" s="149"/>
      <c r="G2886" s="150"/>
    </row>
    <row r="2887" spans="2:7" x14ac:dyDescent="0.25">
      <c r="B2887" s="82"/>
      <c r="C2887" s="68"/>
      <c r="D2887" s="61"/>
      <c r="E2887" s="148"/>
      <c r="F2887" s="149"/>
      <c r="G2887" s="150"/>
    </row>
    <row r="2888" spans="2:7" x14ac:dyDescent="0.25">
      <c r="B2888" s="82"/>
      <c r="C2888" s="68"/>
      <c r="D2888" s="61"/>
      <c r="E2888" s="148"/>
      <c r="F2888" s="149"/>
      <c r="G2888" s="150"/>
    </row>
    <row r="2889" spans="2:7" x14ac:dyDescent="0.25">
      <c r="B2889" s="82"/>
      <c r="C2889" s="68"/>
      <c r="D2889" s="61"/>
      <c r="E2889" s="148"/>
      <c r="F2889" s="149"/>
      <c r="G2889" s="150"/>
    </row>
    <row r="2890" spans="2:7" x14ac:dyDescent="0.25">
      <c r="B2890" s="82"/>
      <c r="C2890" s="68"/>
      <c r="D2890" s="61"/>
      <c r="E2890" s="148"/>
      <c r="F2890" s="149"/>
      <c r="G2890" s="150"/>
    </row>
    <row r="2891" spans="2:7" x14ac:dyDescent="0.25">
      <c r="B2891" s="82"/>
      <c r="C2891" s="68"/>
      <c r="D2891" s="61"/>
      <c r="E2891" s="148"/>
      <c r="F2891" s="149"/>
      <c r="G2891" s="150"/>
    </row>
    <row r="2892" spans="2:7" x14ac:dyDescent="0.25">
      <c r="B2892" s="82"/>
      <c r="C2892" s="68"/>
      <c r="D2892" s="61"/>
      <c r="E2892" s="148"/>
      <c r="F2892" s="149"/>
      <c r="G2892" s="150"/>
    </row>
    <row r="2893" spans="2:7" x14ac:dyDescent="0.25">
      <c r="B2893" s="82"/>
      <c r="C2893" s="68"/>
      <c r="D2893" s="61"/>
      <c r="E2893" s="148"/>
      <c r="F2893" s="149"/>
      <c r="G2893" s="150"/>
    </row>
    <row r="2894" spans="2:7" x14ac:dyDescent="0.25">
      <c r="B2894" s="82"/>
      <c r="C2894" s="68"/>
      <c r="D2894" s="61"/>
      <c r="E2894" s="148"/>
      <c r="F2894" s="149"/>
      <c r="G2894" s="150"/>
    </row>
    <row r="2895" spans="2:7" x14ac:dyDescent="0.25">
      <c r="B2895" s="82"/>
      <c r="C2895" s="68"/>
      <c r="D2895" s="61"/>
      <c r="E2895" s="148"/>
      <c r="F2895" s="149"/>
      <c r="G2895" s="150"/>
    </row>
    <row r="2896" spans="2:7" x14ac:dyDescent="0.25">
      <c r="B2896" s="82"/>
      <c r="C2896" s="68"/>
      <c r="D2896" s="61"/>
      <c r="E2896" s="148"/>
      <c r="F2896" s="149"/>
      <c r="G2896" s="150"/>
    </row>
    <row r="2897" spans="2:7" x14ac:dyDescent="0.25">
      <c r="B2897" s="82"/>
      <c r="C2897" s="68"/>
      <c r="D2897" s="61"/>
      <c r="E2897" s="148"/>
      <c r="F2897" s="149"/>
      <c r="G2897" s="150"/>
    </row>
    <row r="2898" spans="2:7" x14ac:dyDescent="0.25">
      <c r="B2898" s="82"/>
      <c r="C2898" s="68"/>
      <c r="D2898" s="61"/>
      <c r="E2898" s="148"/>
      <c r="F2898" s="149"/>
      <c r="G2898" s="150"/>
    </row>
    <row r="2899" spans="2:7" x14ac:dyDescent="0.25">
      <c r="B2899" s="82"/>
      <c r="C2899" s="68"/>
      <c r="D2899" s="61"/>
      <c r="E2899" s="148"/>
      <c r="F2899" s="149"/>
      <c r="G2899" s="150"/>
    </row>
    <row r="2900" spans="2:7" x14ac:dyDescent="0.25">
      <c r="B2900" s="82"/>
      <c r="C2900" s="68"/>
      <c r="D2900" s="61"/>
      <c r="E2900" s="148"/>
      <c r="F2900" s="149"/>
      <c r="G2900" s="150"/>
    </row>
    <row r="2901" spans="2:7" x14ac:dyDescent="0.25">
      <c r="B2901" s="82"/>
      <c r="C2901" s="68"/>
      <c r="D2901" s="61"/>
      <c r="E2901" s="148"/>
      <c r="F2901" s="149"/>
      <c r="G2901" s="150"/>
    </row>
    <row r="2902" spans="2:7" x14ac:dyDescent="0.25">
      <c r="B2902" s="82"/>
      <c r="C2902" s="68"/>
      <c r="D2902" s="61"/>
      <c r="E2902" s="148"/>
      <c r="F2902" s="149"/>
      <c r="G2902" s="150"/>
    </row>
    <row r="2903" spans="2:7" x14ac:dyDescent="0.25">
      <c r="B2903" s="82"/>
      <c r="C2903" s="68"/>
      <c r="D2903" s="61"/>
      <c r="E2903" s="148"/>
      <c r="F2903" s="149"/>
      <c r="G2903" s="150"/>
    </row>
    <row r="2904" spans="2:7" x14ac:dyDescent="0.25">
      <c r="B2904" s="82"/>
      <c r="C2904" s="68"/>
      <c r="D2904" s="61"/>
      <c r="E2904" s="148"/>
      <c r="F2904" s="149"/>
      <c r="G2904" s="150"/>
    </row>
    <row r="2905" spans="2:7" x14ac:dyDescent="0.25">
      <c r="B2905" s="82"/>
      <c r="C2905" s="68"/>
      <c r="D2905" s="61"/>
      <c r="E2905" s="148"/>
      <c r="F2905" s="149"/>
      <c r="G2905" s="150"/>
    </row>
    <row r="2906" spans="2:7" x14ac:dyDescent="0.25">
      <c r="B2906" s="82"/>
      <c r="C2906" s="68"/>
      <c r="D2906" s="61"/>
      <c r="E2906" s="148"/>
      <c r="F2906" s="149"/>
      <c r="G2906" s="150"/>
    </row>
    <row r="2907" spans="2:7" x14ac:dyDescent="0.25">
      <c r="B2907" s="82"/>
      <c r="C2907" s="68"/>
      <c r="D2907" s="61"/>
      <c r="E2907" s="148"/>
      <c r="F2907" s="149"/>
      <c r="G2907" s="150"/>
    </row>
    <row r="2908" spans="2:7" x14ac:dyDescent="0.25">
      <c r="B2908" s="82"/>
      <c r="C2908" s="68"/>
      <c r="D2908" s="61"/>
      <c r="E2908" s="148"/>
      <c r="F2908" s="149"/>
      <c r="G2908" s="150"/>
    </row>
    <row r="2909" spans="2:7" x14ac:dyDescent="0.25">
      <c r="B2909" s="82"/>
      <c r="C2909" s="68"/>
      <c r="D2909" s="61"/>
      <c r="E2909" s="148"/>
      <c r="F2909" s="149"/>
      <c r="G2909" s="150"/>
    </row>
    <row r="2910" spans="2:7" x14ac:dyDescent="0.25">
      <c r="B2910" s="82"/>
      <c r="C2910" s="68"/>
      <c r="D2910" s="61"/>
      <c r="E2910" s="148"/>
      <c r="F2910" s="149"/>
      <c r="G2910" s="150"/>
    </row>
    <row r="2911" spans="2:7" x14ac:dyDescent="0.25">
      <c r="B2911" s="82"/>
      <c r="C2911" s="68"/>
      <c r="D2911" s="61"/>
      <c r="E2911" s="148"/>
      <c r="F2911" s="149"/>
      <c r="G2911" s="150"/>
    </row>
    <row r="2912" spans="2:7" x14ac:dyDescent="0.25">
      <c r="B2912" s="82"/>
      <c r="C2912" s="68"/>
      <c r="D2912" s="61"/>
      <c r="E2912" s="148"/>
      <c r="F2912" s="149"/>
      <c r="G2912" s="150"/>
    </row>
    <row r="2913" spans="2:7" x14ac:dyDescent="0.25">
      <c r="B2913" s="82"/>
      <c r="C2913" s="68"/>
      <c r="D2913" s="61"/>
      <c r="E2913" s="148"/>
      <c r="F2913" s="149"/>
      <c r="G2913" s="150"/>
    </row>
    <row r="2914" spans="2:7" x14ac:dyDescent="0.25">
      <c r="B2914" s="82"/>
      <c r="C2914" s="68"/>
      <c r="D2914" s="61"/>
      <c r="E2914" s="148"/>
      <c r="F2914" s="149"/>
      <c r="G2914" s="150"/>
    </row>
    <row r="2915" spans="2:7" x14ac:dyDescent="0.25">
      <c r="B2915" s="82"/>
      <c r="C2915" s="68"/>
      <c r="D2915" s="61"/>
      <c r="E2915" s="148"/>
      <c r="F2915" s="149"/>
      <c r="G2915" s="150"/>
    </row>
    <row r="2916" spans="2:7" x14ac:dyDescent="0.25">
      <c r="B2916" s="82"/>
      <c r="C2916" s="68"/>
      <c r="D2916" s="61"/>
      <c r="E2916" s="148"/>
      <c r="F2916" s="149"/>
      <c r="G2916" s="150"/>
    </row>
    <row r="2917" spans="2:7" x14ac:dyDescent="0.25">
      <c r="B2917" s="82"/>
      <c r="C2917" s="68"/>
      <c r="D2917" s="61"/>
      <c r="E2917" s="148"/>
      <c r="F2917" s="149"/>
      <c r="G2917" s="150"/>
    </row>
    <row r="2918" spans="2:7" x14ac:dyDescent="0.25">
      <c r="B2918" s="82"/>
      <c r="C2918" s="68"/>
      <c r="D2918" s="61"/>
      <c r="E2918" s="148"/>
      <c r="F2918" s="149"/>
      <c r="G2918" s="150"/>
    </row>
    <row r="2919" spans="2:7" x14ac:dyDescent="0.25">
      <c r="B2919" s="82"/>
      <c r="C2919" s="68"/>
      <c r="D2919" s="61"/>
      <c r="E2919" s="148"/>
      <c r="F2919" s="149"/>
      <c r="G2919" s="150"/>
    </row>
    <row r="2920" spans="2:7" x14ac:dyDescent="0.25">
      <c r="B2920" s="82"/>
      <c r="C2920" s="68"/>
      <c r="D2920" s="61"/>
      <c r="E2920" s="148"/>
      <c r="F2920" s="149"/>
      <c r="G2920" s="150"/>
    </row>
    <row r="2921" spans="2:7" x14ac:dyDescent="0.25">
      <c r="B2921" s="82"/>
      <c r="C2921" s="68"/>
      <c r="D2921" s="61"/>
      <c r="E2921" s="148"/>
      <c r="F2921" s="149"/>
      <c r="G2921" s="150"/>
    </row>
    <row r="2922" spans="2:7" x14ac:dyDescent="0.25">
      <c r="B2922" s="82"/>
      <c r="C2922" s="68"/>
      <c r="D2922" s="61"/>
      <c r="E2922" s="148"/>
      <c r="F2922" s="149"/>
      <c r="G2922" s="150"/>
    </row>
    <row r="2923" spans="2:7" x14ac:dyDescent="0.25">
      <c r="B2923" s="82"/>
      <c r="C2923" s="68"/>
      <c r="D2923" s="61"/>
      <c r="E2923" s="148"/>
      <c r="F2923" s="149"/>
      <c r="G2923" s="150"/>
    </row>
    <row r="2924" spans="2:7" x14ac:dyDescent="0.25">
      <c r="B2924" s="82"/>
      <c r="C2924" s="68"/>
      <c r="D2924" s="61"/>
      <c r="E2924" s="148"/>
      <c r="F2924" s="149"/>
      <c r="G2924" s="150"/>
    </row>
    <row r="2925" spans="2:7" x14ac:dyDescent="0.25">
      <c r="B2925" s="82"/>
      <c r="C2925" s="68"/>
      <c r="D2925" s="61"/>
      <c r="E2925" s="148"/>
      <c r="F2925" s="149"/>
      <c r="G2925" s="150"/>
    </row>
    <row r="2926" spans="2:7" x14ac:dyDescent="0.25">
      <c r="B2926" s="82"/>
      <c r="C2926" s="68"/>
      <c r="D2926" s="61"/>
      <c r="E2926" s="148"/>
      <c r="F2926" s="149"/>
      <c r="G2926" s="150"/>
    </row>
    <row r="2927" spans="2:7" x14ac:dyDescent="0.25">
      <c r="B2927" s="82"/>
      <c r="C2927" s="68"/>
      <c r="D2927" s="61"/>
      <c r="E2927" s="148"/>
      <c r="F2927" s="149"/>
      <c r="G2927" s="150"/>
    </row>
    <row r="2928" spans="2:7" x14ac:dyDescent="0.25">
      <c r="B2928" s="82"/>
      <c r="C2928" s="68"/>
      <c r="D2928" s="61"/>
      <c r="E2928" s="148"/>
      <c r="F2928" s="149"/>
      <c r="G2928" s="150"/>
    </row>
    <row r="2929" spans="2:7" x14ac:dyDescent="0.25">
      <c r="B2929" s="82"/>
      <c r="C2929" s="68"/>
      <c r="D2929" s="61"/>
      <c r="E2929" s="148"/>
      <c r="F2929" s="149"/>
      <c r="G2929" s="150"/>
    </row>
    <row r="2930" spans="2:7" x14ac:dyDescent="0.25">
      <c r="B2930" s="82"/>
      <c r="C2930" s="68"/>
      <c r="D2930" s="61"/>
      <c r="E2930" s="148"/>
      <c r="F2930" s="149"/>
      <c r="G2930" s="150"/>
    </row>
    <row r="2931" spans="2:7" x14ac:dyDescent="0.25">
      <c r="B2931" s="82"/>
      <c r="C2931" s="68"/>
      <c r="D2931" s="61"/>
      <c r="E2931" s="148"/>
      <c r="F2931" s="149"/>
      <c r="G2931" s="150"/>
    </row>
    <row r="2932" spans="2:7" x14ac:dyDescent="0.25">
      <c r="B2932" s="82"/>
      <c r="C2932" s="68"/>
      <c r="D2932" s="61"/>
      <c r="E2932" s="148"/>
      <c r="F2932" s="149"/>
      <c r="G2932" s="150"/>
    </row>
    <row r="2933" spans="2:7" x14ac:dyDescent="0.25">
      <c r="B2933" s="82"/>
      <c r="C2933" s="68"/>
      <c r="D2933" s="61"/>
      <c r="E2933" s="148"/>
      <c r="F2933" s="149"/>
      <c r="G2933" s="150"/>
    </row>
    <row r="2934" spans="2:7" x14ac:dyDescent="0.25">
      <c r="B2934" s="82"/>
      <c r="C2934" s="68"/>
      <c r="D2934" s="61"/>
      <c r="E2934" s="148"/>
      <c r="F2934" s="149"/>
      <c r="G2934" s="150"/>
    </row>
    <row r="2935" spans="2:7" x14ac:dyDescent="0.25">
      <c r="B2935" s="82"/>
      <c r="C2935" s="68"/>
      <c r="D2935" s="61"/>
      <c r="E2935" s="148"/>
      <c r="F2935" s="149"/>
      <c r="G2935" s="150"/>
    </row>
    <row r="2936" spans="2:7" x14ac:dyDescent="0.25">
      <c r="B2936" s="82"/>
      <c r="C2936" s="68"/>
      <c r="D2936" s="61"/>
      <c r="E2936" s="148"/>
      <c r="F2936" s="149"/>
      <c r="G2936" s="150"/>
    </row>
    <row r="2937" spans="2:7" x14ac:dyDescent="0.25">
      <c r="B2937" s="82"/>
      <c r="C2937" s="68"/>
      <c r="D2937" s="61"/>
      <c r="E2937" s="148"/>
      <c r="F2937" s="149"/>
      <c r="G2937" s="150"/>
    </row>
    <row r="2938" spans="2:7" x14ac:dyDescent="0.25">
      <c r="B2938" s="82"/>
      <c r="C2938" s="68"/>
      <c r="D2938" s="61"/>
      <c r="E2938" s="148"/>
      <c r="F2938" s="149"/>
      <c r="G2938" s="150"/>
    </row>
    <row r="2939" spans="2:7" x14ac:dyDescent="0.25">
      <c r="B2939" s="82"/>
      <c r="C2939" s="68"/>
      <c r="D2939" s="61"/>
      <c r="E2939" s="148"/>
      <c r="F2939" s="149"/>
      <c r="G2939" s="150"/>
    </row>
    <row r="2940" spans="2:7" x14ac:dyDescent="0.25">
      <c r="B2940" s="82"/>
      <c r="C2940" s="68"/>
      <c r="D2940" s="61"/>
      <c r="E2940" s="148"/>
      <c r="F2940" s="149"/>
      <c r="G2940" s="150"/>
    </row>
    <row r="2941" spans="2:7" x14ac:dyDescent="0.25">
      <c r="B2941" s="82"/>
      <c r="C2941" s="68"/>
      <c r="D2941" s="61"/>
      <c r="E2941" s="148"/>
      <c r="F2941" s="149"/>
      <c r="G2941" s="150"/>
    </row>
    <row r="2942" spans="2:7" x14ac:dyDescent="0.25">
      <c r="B2942" s="82"/>
      <c r="C2942" s="68"/>
      <c r="D2942" s="61"/>
      <c r="E2942" s="148"/>
      <c r="F2942" s="149"/>
      <c r="G2942" s="150"/>
    </row>
    <row r="2943" spans="2:7" x14ac:dyDescent="0.25">
      <c r="B2943" s="82"/>
      <c r="C2943" s="68"/>
      <c r="D2943" s="61"/>
      <c r="E2943" s="148"/>
      <c r="F2943" s="149"/>
      <c r="G2943" s="150"/>
    </row>
    <row r="2944" spans="2:7" x14ac:dyDescent="0.25">
      <c r="B2944" s="82"/>
      <c r="C2944" s="68"/>
      <c r="D2944" s="61"/>
      <c r="E2944" s="148"/>
      <c r="F2944" s="149"/>
      <c r="G2944" s="150"/>
    </row>
    <row r="2945" spans="2:7" x14ac:dyDescent="0.25">
      <c r="B2945" s="82"/>
      <c r="C2945" s="68"/>
      <c r="D2945" s="61"/>
      <c r="E2945" s="148"/>
      <c r="F2945" s="149"/>
      <c r="G2945" s="150"/>
    </row>
    <row r="2946" spans="2:7" x14ac:dyDescent="0.25">
      <c r="B2946" s="82"/>
      <c r="C2946" s="68"/>
      <c r="D2946" s="61"/>
      <c r="E2946" s="148"/>
      <c r="F2946" s="149"/>
      <c r="G2946" s="150"/>
    </row>
    <row r="2947" spans="2:7" x14ac:dyDescent="0.25">
      <c r="B2947" s="82"/>
      <c r="C2947" s="68"/>
      <c r="D2947" s="61"/>
      <c r="E2947" s="148"/>
      <c r="F2947" s="149"/>
      <c r="G2947" s="150"/>
    </row>
    <row r="2948" spans="2:7" x14ac:dyDescent="0.25">
      <c r="B2948" s="82"/>
      <c r="C2948" s="68"/>
      <c r="D2948" s="61"/>
      <c r="E2948" s="148"/>
      <c r="F2948" s="149"/>
      <c r="G2948" s="150"/>
    </row>
    <row r="2949" spans="2:7" x14ac:dyDescent="0.25">
      <c r="B2949" s="82"/>
      <c r="C2949" s="68"/>
      <c r="D2949" s="61"/>
      <c r="E2949" s="148"/>
      <c r="F2949" s="149"/>
      <c r="G2949" s="150"/>
    </row>
    <row r="2950" spans="2:7" x14ac:dyDescent="0.25">
      <c r="B2950" s="82"/>
      <c r="C2950" s="68"/>
      <c r="D2950" s="61"/>
      <c r="E2950" s="148"/>
      <c r="F2950" s="149"/>
      <c r="G2950" s="150"/>
    </row>
    <row r="2951" spans="2:7" x14ac:dyDescent="0.25">
      <c r="B2951" s="82"/>
      <c r="C2951" s="68"/>
      <c r="D2951" s="61"/>
      <c r="E2951" s="148"/>
      <c r="F2951" s="149"/>
      <c r="G2951" s="150"/>
    </row>
    <row r="2952" spans="2:7" x14ac:dyDescent="0.25">
      <c r="B2952" s="82"/>
      <c r="C2952" s="68"/>
      <c r="D2952" s="61"/>
      <c r="E2952" s="148"/>
      <c r="F2952" s="149"/>
      <c r="G2952" s="150"/>
    </row>
    <row r="2953" spans="2:7" x14ac:dyDescent="0.25">
      <c r="B2953" s="82"/>
      <c r="C2953" s="68"/>
      <c r="D2953" s="61"/>
      <c r="E2953" s="148"/>
      <c r="F2953" s="149"/>
      <c r="G2953" s="150"/>
    </row>
    <row r="2954" spans="2:7" x14ac:dyDescent="0.25">
      <c r="B2954" s="82"/>
      <c r="C2954" s="68"/>
      <c r="D2954" s="61"/>
      <c r="E2954" s="148"/>
      <c r="F2954" s="149"/>
      <c r="G2954" s="150"/>
    </row>
    <row r="2955" spans="2:7" x14ac:dyDescent="0.25">
      <c r="B2955" s="82"/>
      <c r="C2955" s="68"/>
      <c r="D2955" s="61"/>
      <c r="E2955" s="148"/>
      <c r="F2955" s="149"/>
      <c r="G2955" s="150"/>
    </row>
    <row r="2956" spans="2:7" x14ac:dyDescent="0.25">
      <c r="B2956" s="82"/>
      <c r="C2956" s="68"/>
      <c r="D2956" s="61"/>
      <c r="E2956" s="148"/>
      <c r="F2956" s="149"/>
      <c r="G2956" s="150"/>
    </row>
    <row r="2957" spans="2:7" x14ac:dyDescent="0.25">
      <c r="B2957" s="82"/>
      <c r="C2957" s="68"/>
      <c r="D2957" s="61"/>
      <c r="E2957" s="148"/>
      <c r="F2957" s="149"/>
      <c r="G2957" s="150"/>
    </row>
    <row r="2958" spans="2:7" x14ac:dyDescent="0.25">
      <c r="B2958" s="82"/>
      <c r="C2958" s="68"/>
      <c r="D2958" s="61"/>
      <c r="E2958" s="148"/>
      <c r="F2958" s="149"/>
      <c r="G2958" s="150"/>
    </row>
    <row r="2959" spans="2:7" x14ac:dyDescent="0.25">
      <c r="B2959" s="82"/>
      <c r="C2959" s="68"/>
      <c r="D2959" s="61"/>
      <c r="E2959" s="148"/>
      <c r="F2959" s="149"/>
      <c r="G2959" s="150"/>
    </row>
    <row r="2960" spans="2:7" x14ac:dyDescent="0.25">
      <c r="B2960" s="82"/>
      <c r="C2960" s="68"/>
      <c r="D2960" s="61"/>
      <c r="E2960" s="148"/>
      <c r="F2960" s="149"/>
      <c r="G2960" s="150"/>
    </row>
    <row r="2961" spans="2:7" x14ac:dyDescent="0.25">
      <c r="B2961" s="82"/>
      <c r="C2961" s="68"/>
      <c r="D2961" s="61"/>
      <c r="E2961" s="148"/>
      <c r="F2961" s="149"/>
      <c r="G2961" s="150"/>
    </row>
    <row r="2962" spans="2:7" x14ac:dyDescent="0.25">
      <c r="B2962" s="82"/>
      <c r="C2962" s="68"/>
      <c r="D2962" s="61"/>
      <c r="E2962" s="148"/>
      <c r="F2962" s="149"/>
      <c r="G2962" s="150"/>
    </row>
    <row r="2963" spans="2:7" x14ac:dyDescent="0.25">
      <c r="B2963" s="82"/>
      <c r="C2963" s="68"/>
      <c r="D2963" s="61"/>
      <c r="E2963" s="148"/>
      <c r="F2963" s="149"/>
      <c r="G2963" s="150"/>
    </row>
    <row r="2964" spans="2:7" x14ac:dyDescent="0.25">
      <c r="B2964" s="82"/>
      <c r="C2964" s="68"/>
      <c r="D2964" s="61"/>
      <c r="E2964" s="148"/>
      <c r="F2964" s="149"/>
      <c r="G2964" s="150"/>
    </row>
    <row r="2965" spans="2:7" x14ac:dyDescent="0.25">
      <c r="B2965" s="82"/>
      <c r="C2965" s="68"/>
      <c r="D2965" s="61"/>
      <c r="E2965" s="148"/>
      <c r="F2965" s="149"/>
      <c r="G2965" s="150"/>
    </row>
    <row r="2966" spans="2:7" x14ac:dyDescent="0.25">
      <c r="B2966" s="82"/>
      <c r="C2966" s="68"/>
      <c r="D2966" s="61"/>
      <c r="E2966" s="148"/>
      <c r="F2966" s="149"/>
      <c r="G2966" s="150"/>
    </row>
    <row r="2967" spans="2:7" x14ac:dyDescent="0.25">
      <c r="B2967" s="82"/>
      <c r="C2967" s="68"/>
      <c r="D2967" s="61"/>
      <c r="E2967" s="148"/>
      <c r="F2967" s="149"/>
      <c r="G2967" s="150"/>
    </row>
    <row r="2968" spans="2:7" x14ac:dyDescent="0.25">
      <c r="B2968" s="82"/>
      <c r="C2968" s="68"/>
      <c r="D2968" s="61"/>
      <c r="E2968" s="148"/>
      <c r="F2968" s="149"/>
      <c r="G2968" s="150"/>
    </row>
    <row r="2969" spans="2:7" x14ac:dyDescent="0.25">
      <c r="B2969" s="82"/>
      <c r="C2969" s="68"/>
      <c r="D2969" s="61"/>
      <c r="E2969" s="148"/>
      <c r="F2969" s="149"/>
      <c r="G2969" s="150"/>
    </row>
    <row r="2970" spans="2:7" x14ac:dyDescent="0.25">
      <c r="B2970" s="82"/>
      <c r="C2970" s="68"/>
      <c r="D2970" s="61"/>
      <c r="E2970" s="148"/>
      <c r="F2970" s="149"/>
      <c r="G2970" s="150"/>
    </row>
    <row r="2971" spans="2:7" x14ac:dyDescent="0.25">
      <c r="B2971" s="82"/>
      <c r="C2971" s="68"/>
      <c r="D2971" s="61"/>
      <c r="E2971" s="148"/>
      <c r="F2971" s="149"/>
      <c r="G2971" s="150"/>
    </row>
    <row r="2972" spans="2:7" x14ac:dyDescent="0.25">
      <c r="B2972" s="82"/>
      <c r="C2972" s="68"/>
      <c r="D2972" s="61"/>
      <c r="E2972" s="148"/>
      <c r="F2972" s="149"/>
      <c r="G2972" s="150"/>
    </row>
    <row r="2973" spans="2:7" x14ac:dyDescent="0.25">
      <c r="B2973" s="82"/>
      <c r="C2973" s="68"/>
      <c r="D2973" s="61"/>
      <c r="E2973" s="148"/>
      <c r="F2973" s="149"/>
      <c r="G2973" s="150"/>
    </row>
    <row r="2974" spans="2:7" x14ac:dyDescent="0.25">
      <c r="B2974" s="82"/>
      <c r="C2974" s="68"/>
      <c r="D2974" s="61"/>
      <c r="E2974" s="148"/>
      <c r="F2974" s="149"/>
      <c r="G2974" s="150"/>
    </row>
    <row r="2975" spans="2:7" x14ac:dyDescent="0.25">
      <c r="B2975" s="82"/>
      <c r="C2975" s="68"/>
      <c r="D2975" s="61"/>
      <c r="E2975" s="148"/>
      <c r="F2975" s="149"/>
      <c r="G2975" s="150"/>
    </row>
    <row r="2976" spans="2:7" x14ac:dyDescent="0.25">
      <c r="B2976" s="82"/>
      <c r="C2976" s="68"/>
      <c r="D2976" s="61"/>
      <c r="E2976" s="148"/>
      <c r="F2976" s="149"/>
      <c r="G2976" s="150"/>
    </row>
    <row r="2977" spans="2:7" x14ac:dyDescent="0.25">
      <c r="B2977" s="82"/>
      <c r="C2977" s="68"/>
      <c r="D2977" s="61"/>
      <c r="E2977" s="148"/>
      <c r="F2977" s="149"/>
      <c r="G2977" s="150"/>
    </row>
    <row r="2978" spans="2:7" x14ac:dyDescent="0.25">
      <c r="B2978" s="82"/>
      <c r="C2978" s="68"/>
      <c r="D2978" s="61"/>
      <c r="E2978" s="148"/>
      <c r="F2978" s="149"/>
      <c r="G2978" s="150"/>
    </row>
    <row r="2979" spans="2:7" x14ac:dyDescent="0.25">
      <c r="B2979" s="82"/>
      <c r="C2979" s="68"/>
      <c r="D2979" s="61"/>
      <c r="E2979" s="148"/>
      <c r="F2979" s="149"/>
      <c r="G2979" s="150"/>
    </row>
    <row r="2980" spans="2:7" x14ac:dyDescent="0.25">
      <c r="B2980" s="82"/>
      <c r="C2980" s="68"/>
      <c r="D2980" s="61"/>
      <c r="E2980" s="148"/>
      <c r="F2980" s="149"/>
      <c r="G2980" s="150"/>
    </row>
    <row r="2981" spans="2:7" x14ac:dyDescent="0.25">
      <c r="B2981" s="82"/>
      <c r="C2981" s="68"/>
      <c r="D2981" s="61"/>
      <c r="E2981" s="148"/>
      <c r="F2981" s="149"/>
      <c r="G2981" s="150"/>
    </row>
    <row r="2982" spans="2:7" x14ac:dyDescent="0.25">
      <c r="B2982" s="82"/>
      <c r="C2982" s="68"/>
      <c r="D2982" s="61"/>
      <c r="E2982" s="148"/>
      <c r="F2982" s="149"/>
      <c r="G2982" s="150"/>
    </row>
    <row r="2983" spans="2:7" x14ac:dyDescent="0.25">
      <c r="B2983" s="82"/>
      <c r="C2983" s="68"/>
      <c r="D2983" s="61"/>
      <c r="E2983" s="148"/>
      <c r="F2983" s="149"/>
      <c r="G2983" s="150"/>
    </row>
    <row r="2984" spans="2:7" x14ac:dyDescent="0.25">
      <c r="B2984" s="82"/>
      <c r="C2984" s="68"/>
      <c r="D2984" s="61"/>
      <c r="E2984" s="148"/>
      <c r="F2984" s="149"/>
      <c r="G2984" s="150"/>
    </row>
    <row r="2985" spans="2:7" x14ac:dyDescent="0.25">
      <c r="B2985" s="82"/>
      <c r="C2985" s="68"/>
      <c r="D2985" s="61"/>
      <c r="E2985" s="148"/>
      <c r="F2985" s="149"/>
      <c r="G2985" s="150"/>
    </row>
    <row r="2986" spans="2:7" x14ac:dyDescent="0.25">
      <c r="B2986" s="82"/>
      <c r="C2986" s="68"/>
      <c r="D2986" s="61"/>
      <c r="E2986" s="148"/>
      <c r="F2986" s="149"/>
      <c r="G2986" s="150"/>
    </row>
    <row r="2987" spans="2:7" x14ac:dyDescent="0.25">
      <c r="B2987" s="82"/>
      <c r="C2987" s="68"/>
      <c r="D2987" s="61"/>
      <c r="E2987" s="148"/>
      <c r="F2987" s="149"/>
      <c r="G2987" s="150"/>
    </row>
    <row r="2988" spans="2:7" x14ac:dyDescent="0.25">
      <c r="B2988" s="82"/>
      <c r="C2988" s="68"/>
      <c r="D2988" s="61"/>
      <c r="E2988" s="148"/>
      <c r="F2988" s="149"/>
      <c r="G2988" s="150"/>
    </row>
    <row r="2989" spans="2:7" x14ac:dyDescent="0.25">
      <c r="B2989" s="82"/>
      <c r="C2989" s="68"/>
      <c r="D2989" s="61"/>
      <c r="E2989" s="148"/>
      <c r="F2989" s="149"/>
      <c r="G2989" s="150"/>
    </row>
    <row r="2990" spans="2:7" x14ac:dyDescent="0.25">
      <c r="B2990" s="82"/>
      <c r="C2990" s="68"/>
      <c r="D2990" s="61"/>
      <c r="E2990" s="148"/>
      <c r="F2990" s="149"/>
      <c r="G2990" s="150"/>
    </row>
    <row r="2991" spans="2:7" x14ac:dyDescent="0.25">
      <c r="B2991" s="82"/>
      <c r="C2991" s="68"/>
      <c r="D2991" s="61"/>
      <c r="E2991" s="148"/>
      <c r="F2991" s="149"/>
      <c r="G2991" s="150"/>
    </row>
    <row r="2992" spans="2:7" x14ac:dyDescent="0.25">
      <c r="B2992" s="82"/>
      <c r="C2992" s="68"/>
      <c r="D2992" s="61"/>
      <c r="E2992" s="148"/>
      <c r="F2992" s="149"/>
      <c r="G2992" s="150"/>
    </row>
    <row r="2993" spans="2:7" x14ac:dyDescent="0.25">
      <c r="B2993" s="82"/>
      <c r="C2993" s="68"/>
      <c r="D2993" s="61"/>
      <c r="E2993" s="148"/>
      <c r="F2993" s="149"/>
      <c r="G2993" s="150"/>
    </row>
    <row r="2994" spans="2:7" x14ac:dyDescent="0.25">
      <c r="B2994" s="82"/>
      <c r="C2994" s="68"/>
      <c r="D2994" s="61"/>
      <c r="E2994" s="148"/>
      <c r="F2994" s="149"/>
      <c r="G2994" s="150"/>
    </row>
    <row r="2995" spans="2:7" x14ac:dyDescent="0.25">
      <c r="B2995" s="82"/>
      <c r="C2995" s="68"/>
      <c r="D2995" s="61"/>
      <c r="E2995" s="148"/>
      <c r="F2995" s="149"/>
      <c r="G2995" s="150"/>
    </row>
    <row r="2996" spans="2:7" x14ac:dyDescent="0.25">
      <c r="B2996" s="82"/>
      <c r="C2996" s="68"/>
      <c r="D2996" s="61"/>
      <c r="E2996" s="148"/>
      <c r="F2996" s="149"/>
      <c r="G2996" s="150"/>
    </row>
    <row r="2997" spans="2:7" x14ac:dyDescent="0.25">
      <c r="B2997" s="82"/>
      <c r="C2997" s="68"/>
      <c r="D2997" s="61"/>
      <c r="E2997" s="148"/>
      <c r="F2997" s="149"/>
      <c r="G2997" s="150"/>
    </row>
    <row r="2998" spans="2:7" x14ac:dyDescent="0.25">
      <c r="B2998" s="82"/>
      <c r="C2998" s="68"/>
      <c r="D2998" s="61"/>
      <c r="E2998" s="148"/>
      <c r="F2998" s="149"/>
      <c r="G2998" s="150"/>
    </row>
    <row r="2999" spans="2:7" x14ac:dyDescent="0.25">
      <c r="B2999" s="82"/>
      <c r="C2999" s="68"/>
      <c r="D2999" s="61"/>
      <c r="E2999" s="148"/>
      <c r="F2999" s="149"/>
      <c r="G2999" s="150"/>
    </row>
    <row r="3000" spans="2:7" x14ac:dyDescent="0.25">
      <c r="B3000" s="82"/>
      <c r="C3000" s="68"/>
      <c r="D3000" s="61"/>
      <c r="E3000" s="148"/>
      <c r="F3000" s="149"/>
      <c r="G3000" s="150"/>
    </row>
    <row r="3001" spans="2:7" x14ac:dyDescent="0.25">
      <c r="B3001" s="82"/>
      <c r="C3001" s="68"/>
      <c r="D3001" s="61"/>
      <c r="E3001" s="148"/>
      <c r="F3001" s="149"/>
      <c r="G3001" s="150"/>
    </row>
    <row r="3002" spans="2:7" x14ac:dyDescent="0.25">
      <c r="B3002" s="82"/>
      <c r="C3002" s="68"/>
      <c r="D3002" s="61"/>
      <c r="E3002" s="148"/>
      <c r="F3002" s="149"/>
      <c r="G3002" s="150"/>
    </row>
    <row r="3003" spans="2:7" x14ac:dyDescent="0.25">
      <c r="B3003" s="82"/>
      <c r="C3003" s="68"/>
      <c r="D3003" s="61"/>
      <c r="E3003" s="148"/>
      <c r="F3003" s="149"/>
      <c r="G3003" s="150"/>
    </row>
    <row r="3004" spans="2:7" x14ac:dyDescent="0.25">
      <c r="B3004" s="82"/>
      <c r="C3004" s="68"/>
      <c r="D3004" s="61"/>
      <c r="E3004" s="148"/>
      <c r="F3004" s="149"/>
      <c r="G3004" s="150"/>
    </row>
    <row r="3005" spans="2:7" x14ac:dyDescent="0.25">
      <c r="B3005" s="82"/>
      <c r="C3005" s="68"/>
      <c r="D3005" s="61"/>
      <c r="E3005" s="148"/>
      <c r="F3005" s="149"/>
      <c r="G3005" s="150"/>
    </row>
    <row r="3006" spans="2:7" x14ac:dyDescent="0.25">
      <c r="B3006" s="82"/>
      <c r="C3006" s="68"/>
      <c r="D3006" s="61"/>
      <c r="E3006" s="148"/>
      <c r="F3006" s="149"/>
      <c r="G3006" s="150"/>
    </row>
    <row r="3007" spans="2:7" x14ac:dyDescent="0.25">
      <c r="B3007" s="82"/>
      <c r="C3007" s="68"/>
      <c r="D3007" s="61"/>
      <c r="E3007" s="148"/>
      <c r="F3007" s="149"/>
      <c r="G3007" s="150"/>
    </row>
    <row r="3008" spans="2:7" x14ac:dyDescent="0.25">
      <c r="B3008" s="82"/>
      <c r="C3008" s="68"/>
      <c r="D3008" s="61"/>
      <c r="E3008" s="148"/>
      <c r="F3008" s="149"/>
      <c r="G3008" s="150"/>
    </row>
    <row r="3009" spans="2:7" x14ac:dyDescent="0.25">
      <c r="B3009" s="82"/>
      <c r="C3009" s="68"/>
      <c r="D3009" s="61"/>
      <c r="E3009" s="148"/>
      <c r="F3009" s="149"/>
      <c r="G3009" s="150"/>
    </row>
    <row r="3010" spans="2:7" x14ac:dyDescent="0.25">
      <c r="B3010" s="82"/>
      <c r="C3010" s="68"/>
      <c r="D3010" s="61"/>
      <c r="E3010" s="148"/>
      <c r="F3010" s="149"/>
      <c r="G3010" s="150"/>
    </row>
    <row r="3011" spans="2:7" x14ac:dyDescent="0.25">
      <c r="B3011" s="82"/>
      <c r="C3011" s="68"/>
      <c r="D3011" s="61"/>
      <c r="E3011" s="148"/>
      <c r="F3011" s="149"/>
      <c r="G3011" s="150"/>
    </row>
    <row r="3012" spans="2:7" x14ac:dyDescent="0.25">
      <c r="B3012" s="82"/>
      <c r="C3012" s="68"/>
      <c r="D3012" s="61"/>
      <c r="E3012" s="148"/>
      <c r="F3012" s="149"/>
      <c r="G3012" s="150"/>
    </row>
    <row r="3013" spans="2:7" x14ac:dyDescent="0.25">
      <c r="B3013" s="82"/>
      <c r="C3013" s="68"/>
      <c r="D3013" s="61"/>
      <c r="E3013" s="148"/>
      <c r="F3013" s="149"/>
      <c r="G3013" s="150"/>
    </row>
    <row r="3014" spans="2:7" x14ac:dyDescent="0.25">
      <c r="B3014" s="82"/>
      <c r="C3014" s="68"/>
      <c r="D3014" s="61"/>
      <c r="E3014" s="148"/>
      <c r="F3014" s="149"/>
      <c r="G3014" s="150"/>
    </row>
    <row r="3015" spans="2:7" x14ac:dyDescent="0.25">
      <c r="B3015" s="82"/>
      <c r="C3015" s="68"/>
      <c r="D3015" s="61"/>
      <c r="E3015" s="148"/>
      <c r="F3015" s="149"/>
      <c r="G3015" s="150"/>
    </row>
    <row r="3016" spans="2:7" x14ac:dyDescent="0.25">
      <c r="B3016" s="82"/>
      <c r="C3016" s="68"/>
      <c r="D3016" s="61"/>
      <c r="E3016" s="148"/>
      <c r="F3016" s="149"/>
      <c r="G3016" s="150"/>
    </row>
    <row r="3017" spans="2:7" x14ac:dyDescent="0.25">
      <c r="B3017" s="82"/>
      <c r="C3017" s="68"/>
      <c r="D3017" s="61"/>
      <c r="E3017" s="148"/>
      <c r="F3017" s="149"/>
      <c r="G3017" s="150"/>
    </row>
    <row r="3018" spans="2:7" x14ac:dyDescent="0.25">
      <c r="B3018" s="82"/>
      <c r="C3018" s="68"/>
      <c r="D3018" s="61"/>
      <c r="E3018" s="148"/>
      <c r="F3018" s="149"/>
      <c r="G3018" s="150"/>
    </row>
    <row r="3019" spans="2:7" x14ac:dyDescent="0.25">
      <c r="B3019" s="82"/>
      <c r="C3019" s="68"/>
      <c r="D3019" s="61"/>
      <c r="E3019" s="148"/>
      <c r="F3019" s="149"/>
      <c r="G3019" s="150"/>
    </row>
    <row r="3020" spans="2:7" x14ac:dyDescent="0.25">
      <c r="B3020" s="82"/>
      <c r="C3020" s="68"/>
      <c r="D3020" s="61"/>
      <c r="E3020" s="148"/>
      <c r="F3020" s="149"/>
      <c r="G3020" s="150"/>
    </row>
    <row r="3021" spans="2:7" x14ac:dyDescent="0.25">
      <c r="B3021" s="82"/>
      <c r="C3021" s="68"/>
      <c r="D3021" s="61"/>
      <c r="E3021" s="148"/>
      <c r="F3021" s="149"/>
      <c r="G3021" s="150"/>
    </row>
    <row r="3022" spans="2:7" x14ac:dyDescent="0.25">
      <c r="B3022" s="82"/>
      <c r="C3022" s="68"/>
      <c r="D3022" s="61"/>
      <c r="E3022" s="148"/>
      <c r="F3022" s="149"/>
      <c r="G3022" s="150"/>
    </row>
    <row r="3023" spans="2:7" x14ac:dyDescent="0.25">
      <c r="B3023" s="82"/>
      <c r="C3023" s="68"/>
      <c r="D3023" s="61"/>
      <c r="E3023" s="148"/>
      <c r="F3023" s="149"/>
      <c r="G3023" s="150"/>
    </row>
    <row r="3024" spans="2:7" x14ac:dyDescent="0.25">
      <c r="B3024" s="82"/>
      <c r="C3024" s="68"/>
      <c r="D3024" s="61"/>
      <c r="E3024" s="148"/>
      <c r="F3024" s="149"/>
      <c r="G3024" s="150"/>
    </row>
    <row r="3025" spans="2:7" x14ac:dyDescent="0.25">
      <c r="B3025" s="82"/>
      <c r="C3025" s="68"/>
      <c r="D3025" s="61"/>
      <c r="E3025" s="148"/>
      <c r="F3025" s="149"/>
      <c r="G3025" s="150"/>
    </row>
    <row r="3026" spans="2:7" x14ac:dyDescent="0.25">
      <c r="B3026" s="82"/>
      <c r="C3026" s="68"/>
      <c r="D3026" s="61"/>
      <c r="E3026" s="148"/>
      <c r="F3026" s="149"/>
      <c r="G3026" s="150"/>
    </row>
    <row r="3027" spans="2:7" x14ac:dyDescent="0.25">
      <c r="B3027" s="82"/>
      <c r="C3027" s="68"/>
      <c r="D3027" s="61"/>
      <c r="E3027" s="148"/>
      <c r="F3027" s="149"/>
      <c r="G3027" s="150"/>
    </row>
    <row r="3028" spans="2:7" x14ac:dyDescent="0.25">
      <c r="B3028" s="82"/>
      <c r="C3028" s="68"/>
      <c r="D3028" s="61"/>
      <c r="E3028" s="148"/>
      <c r="F3028" s="149"/>
      <c r="G3028" s="150"/>
    </row>
    <row r="3029" spans="2:7" x14ac:dyDescent="0.25">
      <c r="B3029" s="82"/>
      <c r="C3029" s="68"/>
      <c r="D3029" s="61"/>
      <c r="E3029" s="148"/>
      <c r="F3029" s="149"/>
      <c r="G3029" s="150"/>
    </row>
    <row r="3030" spans="2:7" x14ac:dyDescent="0.25">
      <c r="B3030" s="82"/>
      <c r="C3030" s="68"/>
      <c r="D3030" s="61"/>
      <c r="E3030" s="148"/>
      <c r="F3030" s="149"/>
      <c r="G3030" s="150"/>
    </row>
    <row r="3031" spans="2:7" x14ac:dyDescent="0.25">
      <c r="B3031" s="82"/>
      <c r="C3031" s="68"/>
      <c r="D3031" s="61"/>
      <c r="E3031" s="148"/>
      <c r="F3031" s="149"/>
      <c r="G3031" s="150"/>
    </row>
    <row r="3032" spans="2:7" x14ac:dyDescent="0.25">
      <c r="B3032" s="82"/>
      <c r="C3032" s="68"/>
      <c r="D3032" s="61"/>
      <c r="E3032" s="148"/>
      <c r="F3032" s="149"/>
      <c r="G3032" s="150"/>
    </row>
    <row r="3033" spans="2:7" x14ac:dyDescent="0.25">
      <c r="B3033" s="82"/>
      <c r="C3033" s="68"/>
      <c r="D3033" s="61"/>
      <c r="E3033" s="148"/>
      <c r="F3033" s="149"/>
      <c r="G3033" s="150"/>
    </row>
    <row r="3034" spans="2:7" x14ac:dyDescent="0.25">
      <c r="B3034" s="82"/>
      <c r="C3034" s="68"/>
      <c r="D3034" s="61"/>
      <c r="E3034" s="148"/>
      <c r="F3034" s="149"/>
      <c r="G3034" s="150"/>
    </row>
    <row r="3035" spans="2:7" x14ac:dyDescent="0.25">
      <c r="B3035" s="82"/>
      <c r="C3035" s="68"/>
      <c r="D3035" s="61"/>
      <c r="E3035" s="148"/>
      <c r="F3035" s="149"/>
      <c r="G3035" s="150"/>
    </row>
    <row r="3036" spans="2:7" x14ac:dyDescent="0.25">
      <c r="B3036" s="82"/>
      <c r="C3036" s="68"/>
      <c r="D3036" s="61"/>
      <c r="E3036" s="148"/>
      <c r="F3036" s="149"/>
      <c r="G3036" s="150"/>
    </row>
    <row r="3037" spans="2:7" x14ac:dyDescent="0.25">
      <c r="B3037" s="82"/>
      <c r="C3037" s="68"/>
      <c r="D3037" s="61"/>
      <c r="E3037" s="148"/>
      <c r="F3037" s="149"/>
      <c r="G3037" s="150"/>
    </row>
    <row r="3038" spans="2:7" x14ac:dyDescent="0.25">
      <c r="B3038" s="82"/>
      <c r="C3038" s="68"/>
      <c r="D3038" s="61"/>
      <c r="E3038" s="148"/>
      <c r="F3038" s="149"/>
      <c r="G3038" s="150"/>
    </row>
    <row r="3039" spans="2:7" x14ac:dyDescent="0.25">
      <c r="B3039" s="82"/>
      <c r="C3039" s="68"/>
      <c r="D3039" s="61"/>
      <c r="E3039" s="148"/>
      <c r="F3039" s="149"/>
      <c r="G3039" s="150"/>
    </row>
    <row r="3040" spans="2:7" x14ac:dyDescent="0.25">
      <c r="B3040" s="82"/>
      <c r="C3040" s="68"/>
      <c r="D3040" s="61"/>
      <c r="E3040" s="148"/>
      <c r="F3040" s="149"/>
      <c r="G3040" s="150"/>
    </row>
    <row r="3041" spans="2:7" x14ac:dyDescent="0.25">
      <c r="B3041" s="82"/>
      <c r="C3041" s="68"/>
      <c r="D3041" s="61"/>
      <c r="E3041" s="148"/>
      <c r="F3041" s="149"/>
      <c r="G3041" s="150"/>
    </row>
    <row r="3042" spans="2:7" x14ac:dyDescent="0.25">
      <c r="B3042" s="82"/>
      <c r="C3042" s="68"/>
      <c r="D3042" s="61"/>
      <c r="E3042" s="148"/>
      <c r="F3042" s="149"/>
      <c r="G3042" s="150"/>
    </row>
    <row r="3043" spans="2:7" x14ac:dyDescent="0.25">
      <c r="B3043" s="82"/>
      <c r="C3043" s="68"/>
      <c r="D3043" s="61"/>
      <c r="E3043" s="148"/>
      <c r="F3043" s="149"/>
      <c r="G3043" s="150"/>
    </row>
    <row r="3044" spans="2:7" x14ac:dyDescent="0.25">
      <c r="B3044" s="82"/>
      <c r="C3044" s="68"/>
      <c r="D3044" s="61"/>
      <c r="E3044" s="148"/>
      <c r="F3044" s="149"/>
      <c r="G3044" s="150"/>
    </row>
    <row r="3045" spans="2:7" x14ac:dyDescent="0.25">
      <c r="B3045" s="82"/>
      <c r="C3045" s="68"/>
      <c r="D3045" s="61"/>
      <c r="E3045" s="148"/>
      <c r="F3045" s="149"/>
      <c r="G3045" s="150"/>
    </row>
    <row r="3046" spans="2:7" x14ac:dyDescent="0.25">
      <c r="B3046" s="82"/>
      <c r="C3046" s="68"/>
      <c r="D3046" s="61"/>
      <c r="E3046" s="148"/>
      <c r="F3046" s="149"/>
      <c r="G3046" s="150"/>
    </row>
    <row r="3047" spans="2:7" x14ac:dyDescent="0.25">
      <c r="B3047" s="82"/>
      <c r="C3047" s="68"/>
      <c r="D3047" s="61"/>
      <c r="E3047" s="148"/>
      <c r="F3047" s="149"/>
      <c r="G3047" s="150"/>
    </row>
    <row r="3048" spans="2:7" x14ac:dyDescent="0.25">
      <c r="B3048" s="82"/>
      <c r="C3048" s="68"/>
      <c r="D3048" s="61"/>
      <c r="E3048" s="148"/>
      <c r="F3048" s="149"/>
      <c r="G3048" s="150"/>
    </row>
    <row r="3049" spans="2:7" x14ac:dyDescent="0.25">
      <c r="B3049" s="82"/>
      <c r="C3049" s="68"/>
      <c r="D3049" s="61"/>
      <c r="E3049" s="148"/>
      <c r="F3049" s="149"/>
      <c r="G3049" s="150"/>
    </row>
    <row r="3050" spans="2:7" x14ac:dyDescent="0.25">
      <c r="B3050" s="82"/>
      <c r="C3050" s="68"/>
      <c r="D3050" s="61"/>
      <c r="E3050" s="148"/>
      <c r="F3050" s="149"/>
      <c r="G3050" s="150"/>
    </row>
    <row r="3051" spans="2:7" x14ac:dyDescent="0.25">
      <c r="B3051" s="82"/>
      <c r="C3051" s="68"/>
      <c r="D3051" s="61"/>
      <c r="E3051" s="148"/>
      <c r="F3051" s="149"/>
      <c r="G3051" s="150"/>
    </row>
    <row r="3052" spans="2:7" x14ac:dyDescent="0.25">
      <c r="B3052" s="82"/>
      <c r="C3052" s="68"/>
      <c r="D3052" s="61"/>
      <c r="E3052" s="148"/>
      <c r="F3052" s="149"/>
      <c r="G3052" s="150"/>
    </row>
    <row r="3053" spans="2:7" x14ac:dyDescent="0.25">
      <c r="B3053" s="82"/>
      <c r="C3053" s="68"/>
      <c r="D3053" s="61"/>
      <c r="E3053" s="148"/>
      <c r="F3053" s="149"/>
      <c r="G3053" s="150"/>
    </row>
    <row r="3054" spans="2:7" x14ac:dyDescent="0.25">
      <c r="B3054" s="82"/>
      <c r="C3054" s="68"/>
      <c r="D3054" s="61"/>
      <c r="E3054" s="148"/>
      <c r="F3054" s="149"/>
      <c r="G3054" s="150"/>
    </row>
    <row r="3055" spans="2:7" x14ac:dyDescent="0.25">
      <c r="B3055" s="82"/>
      <c r="C3055" s="68"/>
      <c r="D3055" s="61"/>
      <c r="E3055" s="148"/>
      <c r="F3055" s="149"/>
      <c r="G3055" s="150"/>
    </row>
    <row r="3056" spans="2:7" x14ac:dyDescent="0.25">
      <c r="B3056" s="82"/>
      <c r="C3056" s="68"/>
      <c r="D3056" s="61"/>
      <c r="E3056" s="148"/>
      <c r="F3056" s="149"/>
      <c r="G3056" s="150"/>
    </row>
    <row r="3057" spans="2:7" x14ac:dyDescent="0.25">
      <c r="B3057" s="82"/>
      <c r="C3057" s="68"/>
      <c r="D3057" s="61"/>
      <c r="E3057" s="148"/>
      <c r="F3057" s="149"/>
      <c r="G3057" s="150"/>
    </row>
    <row r="3058" spans="2:7" x14ac:dyDescent="0.25">
      <c r="B3058" s="82"/>
      <c r="C3058" s="68"/>
      <c r="D3058" s="61"/>
      <c r="E3058" s="148"/>
      <c r="F3058" s="149"/>
      <c r="G3058" s="150"/>
    </row>
    <row r="3059" spans="2:7" x14ac:dyDescent="0.25">
      <c r="B3059" s="82"/>
      <c r="C3059" s="68"/>
      <c r="D3059" s="61"/>
      <c r="E3059" s="148"/>
      <c r="F3059" s="149"/>
      <c r="G3059" s="150"/>
    </row>
    <row r="3060" spans="2:7" x14ac:dyDescent="0.25">
      <c r="B3060" s="82"/>
      <c r="C3060" s="68"/>
      <c r="D3060" s="61"/>
      <c r="E3060" s="148"/>
      <c r="F3060" s="149"/>
      <c r="G3060" s="150"/>
    </row>
    <row r="3061" spans="2:7" x14ac:dyDescent="0.25">
      <c r="B3061" s="82"/>
      <c r="C3061" s="68"/>
      <c r="D3061" s="61"/>
      <c r="E3061" s="148"/>
      <c r="F3061" s="149"/>
      <c r="G3061" s="150"/>
    </row>
    <row r="3062" spans="2:7" x14ac:dyDescent="0.25">
      <c r="B3062" s="82"/>
      <c r="C3062" s="68"/>
      <c r="D3062" s="61"/>
      <c r="E3062" s="148"/>
      <c r="F3062" s="149"/>
      <c r="G3062" s="150"/>
    </row>
    <row r="3063" spans="2:7" x14ac:dyDescent="0.25">
      <c r="B3063" s="82"/>
      <c r="C3063" s="68"/>
      <c r="D3063" s="61"/>
      <c r="E3063" s="148"/>
      <c r="F3063" s="149"/>
      <c r="G3063" s="150"/>
    </row>
    <row r="3064" spans="2:7" x14ac:dyDescent="0.25">
      <c r="B3064" s="82"/>
      <c r="C3064" s="68"/>
      <c r="D3064" s="61"/>
      <c r="E3064" s="148"/>
      <c r="F3064" s="149"/>
      <c r="G3064" s="150"/>
    </row>
    <row r="3065" spans="2:7" x14ac:dyDescent="0.25">
      <c r="B3065" s="82"/>
      <c r="C3065" s="68"/>
      <c r="D3065" s="61"/>
      <c r="E3065" s="148"/>
      <c r="F3065" s="149"/>
      <c r="G3065" s="150"/>
    </row>
    <row r="3066" spans="2:7" x14ac:dyDescent="0.25">
      <c r="B3066" s="82"/>
      <c r="C3066" s="68"/>
      <c r="D3066" s="61"/>
      <c r="E3066" s="148"/>
      <c r="F3066" s="149"/>
      <c r="G3066" s="150"/>
    </row>
    <row r="3067" spans="2:7" x14ac:dyDescent="0.25">
      <c r="B3067" s="82"/>
      <c r="C3067" s="68"/>
      <c r="D3067" s="61"/>
      <c r="E3067" s="148"/>
      <c r="F3067" s="149"/>
      <c r="G3067" s="150"/>
    </row>
    <row r="3068" spans="2:7" x14ac:dyDescent="0.25">
      <c r="B3068" s="82"/>
      <c r="C3068" s="68"/>
      <c r="D3068" s="61"/>
      <c r="E3068" s="148"/>
      <c r="F3068" s="149"/>
      <c r="G3068" s="150"/>
    </row>
    <row r="3069" spans="2:7" x14ac:dyDescent="0.25">
      <c r="B3069" s="82"/>
      <c r="C3069" s="68"/>
      <c r="D3069" s="61"/>
      <c r="E3069" s="148"/>
      <c r="F3069" s="149"/>
      <c r="G3069" s="150"/>
    </row>
    <row r="3070" spans="2:7" x14ac:dyDescent="0.25">
      <c r="B3070" s="82"/>
      <c r="C3070" s="68"/>
      <c r="D3070" s="61"/>
      <c r="E3070" s="148"/>
      <c r="F3070" s="149"/>
      <c r="G3070" s="150"/>
    </row>
    <row r="3071" spans="2:7" x14ac:dyDescent="0.25">
      <c r="B3071" s="82"/>
      <c r="C3071" s="68"/>
      <c r="D3071" s="61"/>
      <c r="E3071" s="148"/>
      <c r="F3071" s="149"/>
      <c r="G3071" s="150"/>
    </row>
    <row r="3072" spans="2:7" x14ac:dyDescent="0.25">
      <c r="B3072" s="82"/>
      <c r="C3072" s="68"/>
      <c r="D3072" s="61"/>
      <c r="E3072" s="148"/>
      <c r="F3072" s="149"/>
      <c r="G3072" s="150"/>
    </row>
    <row r="3073" spans="2:7" x14ac:dyDescent="0.25">
      <c r="B3073" s="82"/>
      <c r="C3073" s="68"/>
      <c r="D3073" s="61"/>
      <c r="E3073" s="148"/>
      <c r="F3073" s="149"/>
      <c r="G3073" s="150"/>
    </row>
    <row r="3074" spans="2:7" x14ac:dyDescent="0.25">
      <c r="B3074" s="82"/>
      <c r="C3074" s="68"/>
      <c r="D3074" s="61"/>
      <c r="E3074" s="148"/>
      <c r="F3074" s="149"/>
      <c r="G3074" s="150"/>
    </row>
    <row r="3075" spans="2:7" x14ac:dyDescent="0.25">
      <c r="B3075" s="82"/>
      <c r="C3075" s="68"/>
      <c r="D3075" s="61"/>
      <c r="E3075" s="148"/>
      <c r="F3075" s="149"/>
      <c r="G3075" s="150"/>
    </row>
    <row r="3076" spans="2:7" x14ac:dyDescent="0.25">
      <c r="B3076" s="82"/>
      <c r="C3076" s="68"/>
      <c r="D3076" s="61"/>
      <c r="E3076" s="148"/>
      <c r="F3076" s="149"/>
      <c r="G3076" s="150"/>
    </row>
    <row r="3077" spans="2:7" x14ac:dyDescent="0.25">
      <c r="B3077" s="82"/>
      <c r="C3077" s="68"/>
      <c r="D3077" s="61"/>
      <c r="E3077" s="148"/>
      <c r="F3077" s="149"/>
      <c r="G3077" s="150"/>
    </row>
    <row r="3078" spans="2:7" x14ac:dyDescent="0.25">
      <c r="B3078" s="82"/>
      <c r="C3078" s="68"/>
      <c r="D3078" s="61"/>
      <c r="E3078" s="148"/>
      <c r="F3078" s="149"/>
      <c r="G3078" s="150"/>
    </row>
    <row r="3079" spans="2:7" x14ac:dyDescent="0.25">
      <c r="B3079" s="82"/>
      <c r="C3079" s="68"/>
      <c r="D3079" s="61"/>
      <c r="E3079" s="148"/>
      <c r="F3079" s="149"/>
      <c r="G3079" s="150"/>
    </row>
    <row r="3080" spans="2:7" x14ac:dyDescent="0.25">
      <c r="B3080" s="82"/>
      <c r="C3080" s="68"/>
      <c r="D3080" s="61"/>
      <c r="E3080" s="148"/>
      <c r="F3080" s="149"/>
      <c r="G3080" s="150"/>
    </row>
    <row r="3081" spans="2:7" x14ac:dyDescent="0.25">
      <c r="B3081" s="82"/>
      <c r="C3081" s="68"/>
      <c r="D3081" s="61"/>
      <c r="E3081" s="148"/>
      <c r="F3081" s="149"/>
      <c r="G3081" s="150"/>
    </row>
    <row r="3082" spans="2:7" x14ac:dyDescent="0.25">
      <c r="B3082" s="82"/>
      <c r="C3082" s="68"/>
      <c r="D3082" s="61"/>
      <c r="E3082" s="148"/>
      <c r="F3082" s="149"/>
      <c r="G3082" s="150"/>
    </row>
    <row r="3083" spans="2:7" x14ac:dyDescent="0.25">
      <c r="B3083" s="82"/>
      <c r="C3083" s="68"/>
      <c r="D3083" s="61"/>
      <c r="E3083" s="148"/>
      <c r="F3083" s="149"/>
      <c r="G3083" s="150"/>
    </row>
    <row r="3084" spans="2:7" x14ac:dyDescent="0.25">
      <c r="B3084" s="82"/>
      <c r="C3084" s="68"/>
      <c r="D3084" s="61"/>
      <c r="E3084" s="148"/>
      <c r="F3084" s="149"/>
      <c r="G3084" s="150"/>
    </row>
    <row r="3085" spans="2:7" x14ac:dyDescent="0.25">
      <c r="B3085" s="82"/>
      <c r="C3085" s="68"/>
      <c r="D3085" s="61"/>
      <c r="E3085" s="148"/>
      <c r="F3085" s="149"/>
      <c r="G3085" s="150"/>
    </row>
    <row r="3086" spans="2:7" x14ac:dyDescent="0.25">
      <c r="B3086" s="82"/>
      <c r="C3086" s="68"/>
      <c r="D3086" s="61"/>
      <c r="E3086" s="148"/>
      <c r="F3086" s="149"/>
      <c r="G3086" s="150"/>
    </row>
    <row r="3087" spans="2:7" x14ac:dyDescent="0.25">
      <c r="B3087" s="82"/>
      <c r="C3087" s="68"/>
      <c r="D3087" s="61"/>
      <c r="E3087" s="148"/>
      <c r="F3087" s="149"/>
      <c r="G3087" s="150"/>
    </row>
    <row r="3088" spans="2:7" x14ac:dyDescent="0.25">
      <c r="B3088" s="82"/>
      <c r="C3088" s="68"/>
      <c r="D3088" s="61"/>
      <c r="E3088" s="148"/>
      <c r="F3088" s="149"/>
      <c r="G3088" s="150"/>
    </row>
    <row r="3089" spans="2:7" x14ac:dyDescent="0.25">
      <c r="B3089" s="82"/>
      <c r="C3089" s="68"/>
      <c r="D3089" s="61"/>
      <c r="E3089" s="148"/>
      <c r="F3089" s="149"/>
      <c r="G3089" s="150"/>
    </row>
    <row r="3090" spans="2:7" x14ac:dyDescent="0.25">
      <c r="B3090" s="82"/>
      <c r="C3090" s="68"/>
      <c r="D3090" s="61"/>
      <c r="E3090" s="148"/>
      <c r="F3090" s="149"/>
      <c r="G3090" s="150"/>
    </row>
    <row r="3091" spans="2:7" x14ac:dyDescent="0.25">
      <c r="B3091" s="82"/>
      <c r="C3091" s="68"/>
      <c r="D3091" s="61"/>
      <c r="E3091" s="148"/>
      <c r="F3091" s="149"/>
      <c r="G3091" s="150"/>
    </row>
    <row r="3092" spans="2:7" x14ac:dyDescent="0.25">
      <c r="B3092" s="82"/>
      <c r="C3092" s="68"/>
      <c r="D3092" s="61"/>
      <c r="E3092" s="148"/>
      <c r="F3092" s="149"/>
      <c r="G3092" s="150"/>
    </row>
    <row r="3093" spans="2:7" x14ac:dyDescent="0.25">
      <c r="B3093" s="82"/>
      <c r="C3093" s="68"/>
      <c r="D3093" s="61"/>
      <c r="E3093" s="148"/>
      <c r="F3093" s="149"/>
      <c r="G3093" s="150"/>
    </row>
    <row r="3094" spans="2:7" x14ac:dyDescent="0.25">
      <c r="B3094" s="82"/>
      <c r="C3094" s="68"/>
      <c r="D3094" s="61"/>
      <c r="E3094" s="148"/>
      <c r="F3094" s="149"/>
      <c r="G3094" s="150"/>
    </row>
    <row r="3095" spans="2:7" x14ac:dyDescent="0.25">
      <c r="B3095" s="82"/>
      <c r="C3095" s="68"/>
      <c r="D3095" s="61"/>
      <c r="E3095" s="148"/>
      <c r="F3095" s="149"/>
      <c r="G3095" s="150"/>
    </row>
    <row r="3096" spans="2:7" x14ac:dyDescent="0.25">
      <c r="B3096" s="82"/>
      <c r="C3096" s="68"/>
      <c r="D3096" s="61"/>
      <c r="E3096" s="148"/>
      <c r="F3096" s="149"/>
      <c r="G3096" s="150"/>
    </row>
    <row r="3097" spans="2:7" x14ac:dyDescent="0.25">
      <c r="B3097" s="82"/>
      <c r="C3097" s="68"/>
      <c r="D3097" s="61"/>
      <c r="E3097" s="148"/>
      <c r="F3097" s="149"/>
      <c r="G3097" s="150"/>
    </row>
    <row r="3098" spans="2:7" x14ac:dyDescent="0.25">
      <c r="B3098" s="82"/>
      <c r="C3098" s="68"/>
      <c r="D3098" s="61"/>
      <c r="E3098" s="148"/>
      <c r="F3098" s="149"/>
      <c r="G3098" s="150"/>
    </row>
    <row r="3099" spans="2:7" x14ac:dyDescent="0.25">
      <c r="B3099" s="82"/>
      <c r="C3099" s="68"/>
      <c r="D3099" s="61"/>
      <c r="E3099" s="148"/>
      <c r="F3099" s="149"/>
      <c r="G3099" s="150"/>
    </row>
    <row r="3100" spans="2:7" x14ac:dyDescent="0.25">
      <c r="B3100" s="82"/>
      <c r="C3100" s="68"/>
      <c r="D3100" s="61"/>
      <c r="E3100" s="148"/>
      <c r="F3100" s="149"/>
      <c r="G3100" s="150"/>
    </row>
    <row r="3101" spans="2:7" x14ac:dyDescent="0.25">
      <c r="B3101" s="82"/>
      <c r="C3101" s="68"/>
      <c r="D3101" s="61"/>
      <c r="E3101" s="148"/>
      <c r="F3101" s="149"/>
      <c r="G3101" s="150"/>
    </row>
    <row r="3102" spans="2:7" x14ac:dyDescent="0.25">
      <c r="B3102" s="82"/>
      <c r="C3102" s="68"/>
      <c r="D3102" s="61"/>
      <c r="E3102" s="148"/>
      <c r="F3102" s="149"/>
      <c r="G3102" s="150"/>
    </row>
    <row r="3103" spans="2:7" x14ac:dyDescent="0.25">
      <c r="B3103" s="82"/>
      <c r="C3103" s="68"/>
      <c r="D3103" s="61"/>
      <c r="E3103" s="148"/>
      <c r="F3103" s="149"/>
      <c r="G3103" s="150"/>
    </row>
    <row r="3104" spans="2:7" x14ac:dyDescent="0.25">
      <c r="B3104" s="82"/>
      <c r="C3104" s="68"/>
      <c r="D3104" s="61"/>
      <c r="E3104" s="148"/>
      <c r="F3104" s="149"/>
      <c r="G3104" s="150"/>
    </row>
    <row r="3105" spans="2:7" x14ac:dyDescent="0.25">
      <c r="B3105" s="82"/>
      <c r="C3105" s="68"/>
      <c r="D3105" s="61"/>
      <c r="E3105" s="148"/>
      <c r="F3105" s="149"/>
      <c r="G3105" s="150"/>
    </row>
    <row r="3106" spans="2:7" x14ac:dyDescent="0.25">
      <c r="B3106" s="82"/>
      <c r="C3106" s="68"/>
      <c r="D3106" s="61"/>
      <c r="E3106" s="148"/>
      <c r="F3106" s="149"/>
      <c r="G3106" s="150"/>
    </row>
    <row r="3107" spans="2:7" x14ac:dyDescent="0.25">
      <c r="B3107" s="82"/>
      <c r="C3107" s="68"/>
      <c r="D3107" s="61"/>
      <c r="E3107" s="148"/>
      <c r="F3107" s="149"/>
      <c r="G3107" s="150"/>
    </row>
    <row r="3108" spans="2:7" x14ac:dyDescent="0.25">
      <c r="B3108" s="82"/>
      <c r="C3108" s="68"/>
      <c r="D3108" s="61"/>
      <c r="E3108" s="148"/>
      <c r="F3108" s="149"/>
      <c r="G3108" s="150"/>
    </row>
    <row r="3109" spans="2:7" x14ac:dyDescent="0.25">
      <c r="B3109" s="82"/>
      <c r="C3109" s="68"/>
      <c r="D3109" s="61"/>
      <c r="E3109" s="148"/>
      <c r="F3109" s="149"/>
      <c r="G3109" s="150"/>
    </row>
    <row r="3110" spans="2:7" x14ac:dyDescent="0.25">
      <c r="B3110" s="82"/>
      <c r="C3110" s="68"/>
      <c r="D3110" s="61"/>
      <c r="E3110" s="148"/>
      <c r="F3110" s="149"/>
      <c r="G3110" s="150"/>
    </row>
    <row r="3111" spans="2:7" x14ac:dyDescent="0.25">
      <c r="B3111" s="82"/>
      <c r="C3111" s="68"/>
      <c r="D3111" s="61"/>
      <c r="E3111" s="148"/>
      <c r="F3111" s="149"/>
      <c r="G3111" s="150"/>
    </row>
    <row r="3112" spans="2:7" x14ac:dyDescent="0.25">
      <c r="B3112" s="82"/>
      <c r="C3112" s="68"/>
      <c r="D3112" s="61"/>
      <c r="E3112" s="148"/>
      <c r="F3112" s="149"/>
      <c r="G3112" s="150"/>
    </row>
    <row r="3113" spans="2:7" x14ac:dyDescent="0.25">
      <c r="B3113" s="82"/>
      <c r="C3113" s="68"/>
      <c r="D3113" s="61"/>
      <c r="E3113" s="148"/>
      <c r="F3113" s="149"/>
      <c r="G3113" s="150"/>
    </row>
    <row r="3114" spans="2:7" x14ac:dyDescent="0.25">
      <c r="B3114" s="82"/>
      <c r="C3114" s="68"/>
      <c r="D3114" s="61"/>
      <c r="E3114" s="148"/>
      <c r="F3114" s="149"/>
      <c r="G3114" s="150"/>
    </row>
    <row r="3115" spans="2:7" x14ac:dyDescent="0.25">
      <c r="B3115" s="82"/>
      <c r="C3115" s="68"/>
      <c r="D3115" s="61"/>
      <c r="E3115" s="148"/>
      <c r="F3115" s="149"/>
      <c r="G3115" s="150"/>
    </row>
    <row r="3116" spans="2:7" x14ac:dyDescent="0.25">
      <c r="B3116" s="82"/>
      <c r="C3116" s="68"/>
      <c r="D3116" s="61"/>
      <c r="E3116" s="148"/>
      <c r="F3116" s="149"/>
      <c r="G3116" s="150"/>
    </row>
    <row r="3117" spans="2:7" x14ac:dyDescent="0.25">
      <c r="B3117" s="82"/>
      <c r="C3117" s="68"/>
      <c r="D3117" s="61"/>
      <c r="E3117" s="148"/>
      <c r="F3117" s="149"/>
      <c r="G3117" s="150"/>
    </row>
    <row r="3118" spans="2:7" x14ac:dyDescent="0.25">
      <c r="B3118" s="82"/>
      <c r="C3118" s="68"/>
      <c r="D3118" s="61"/>
      <c r="E3118" s="148"/>
      <c r="F3118" s="149"/>
      <c r="G3118" s="150"/>
    </row>
    <row r="3119" spans="2:7" x14ac:dyDescent="0.25">
      <c r="B3119" s="82"/>
      <c r="C3119" s="68"/>
      <c r="D3119" s="61"/>
      <c r="E3119" s="148"/>
      <c r="F3119" s="149"/>
      <c r="G3119" s="150"/>
    </row>
    <row r="3120" spans="2:7" x14ac:dyDescent="0.25">
      <c r="B3120" s="82"/>
      <c r="C3120" s="68"/>
      <c r="D3120" s="61"/>
      <c r="E3120" s="148"/>
      <c r="F3120" s="149"/>
      <c r="G3120" s="150"/>
    </row>
    <row r="3121" spans="2:7" x14ac:dyDescent="0.25">
      <c r="B3121" s="82"/>
      <c r="C3121" s="68"/>
      <c r="D3121" s="61"/>
      <c r="E3121" s="148"/>
      <c r="F3121" s="149"/>
      <c r="G3121" s="150"/>
    </row>
    <row r="3122" spans="2:7" x14ac:dyDescent="0.25">
      <c r="B3122" s="82"/>
      <c r="C3122" s="68"/>
      <c r="D3122" s="61"/>
      <c r="E3122" s="148"/>
      <c r="F3122" s="149"/>
      <c r="G3122" s="150"/>
    </row>
    <row r="3123" spans="2:7" x14ac:dyDescent="0.25">
      <c r="B3123" s="82"/>
      <c r="C3123" s="68"/>
      <c r="D3123" s="61"/>
      <c r="E3123" s="148"/>
      <c r="F3123" s="149"/>
      <c r="G3123" s="150"/>
    </row>
    <row r="3124" spans="2:7" x14ac:dyDescent="0.25">
      <c r="B3124" s="82"/>
      <c r="C3124" s="68"/>
      <c r="D3124" s="61"/>
      <c r="E3124" s="148"/>
      <c r="F3124" s="149"/>
      <c r="G3124" s="150"/>
    </row>
    <row r="3125" spans="2:7" x14ac:dyDescent="0.25">
      <c r="B3125" s="82"/>
      <c r="C3125" s="68"/>
      <c r="D3125" s="61"/>
      <c r="E3125" s="148"/>
      <c r="F3125" s="149"/>
      <c r="G3125" s="150"/>
    </row>
    <row r="3126" spans="2:7" x14ac:dyDescent="0.25">
      <c r="B3126" s="82"/>
      <c r="C3126" s="68"/>
      <c r="D3126" s="61"/>
      <c r="E3126" s="148"/>
      <c r="F3126" s="149"/>
      <c r="G3126" s="150"/>
    </row>
    <row r="3127" spans="2:7" x14ac:dyDescent="0.25">
      <c r="B3127" s="82"/>
      <c r="C3127" s="68"/>
      <c r="D3127" s="61"/>
      <c r="E3127" s="148"/>
      <c r="F3127" s="149"/>
      <c r="G3127" s="150"/>
    </row>
    <row r="3128" spans="2:7" x14ac:dyDescent="0.25">
      <c r="B3128" s="82"/>
      <c r="C3128" s="68"/>
      <c r="D3128" s="61"/>
      <c r="E3128" s="148"/>
      <c r="F3128" s="149"/>
      <c r="G3128" s="150"/>
    </row>
    <row r="3129" spans="2:7" x14ac:dyDescent="0.25">
      <c r="B3129" s="82"/>
      <c r="C3129" s="68"/>
      <c r="D3129" s="61"/>
      <c r="E3129" s="148"/>
      <c r="F3129" s="149"/>
      <c r="G3129" s="150"/>
    </row>
    <row r="3130" spans="2:7" x14ac:dyDescent="0.25">
      <c r="B3130" s="82"/>
      <c r="C3130" s="68"/>
      <c r="D3130" s="61"/>
      <c r="E3130" s="148"/>
      <c r="F3130" s="149"/>
      <c r="G3130" s="150"/>
    </row>
    <row r="3131" spans="2:7" x14ac:dyDescent="0.25">
      <c r="B3131" s="82"/>
      <c r="C3131" s="68"/>
      <c r="D3131" s="61"/>
      <c r="E3131" s="148"/>
      <c r="F3131" s="149"/>
      <c r="G3131" s="150"/>
    </row>
    <row r="3132" spans="2:7" x14ac:dyDescent="0.25">
      <c r="B3132" s="82"/>
      <c r="C3132" s="68"/>
      <c r="D3132" s="61"/>
      <c r="E3132" s="148"/>
      <c r="F3132" s="149"/>
      <c r="G3132" s="150"/>
    </row>
    <row r="3133" spans="2:7" x14ac:dyDescent="0.25">
      <c r="B3133" s="82"/>
      <c r="C3133" s="68"/>
      <c r="D3133" s="61"/>
      <c r="E3133" s="148"/>
      <c r="F3133" s="149"/>
      <c r="G3133" s="150"/>
    </row>
    <row r="3134" spans="2:7" x14ac:dyDescent="0.25">
      <c r="B3134" s="82"/>
      <c r="C3134" s="68"/>
      <c r="D3134" s="61"/>
      <c r="E3134" s="148"/>
      <c r="F3134" s="149"/>
      <c r="G3134" s="150"/>
    </row>
    <row r="3135" spans="2:7" x14ac:dyDescent="0.25">
      <c r="B3135" s="82"/>
      <c r="C3135" s="68"/>
      <c r="D3135" s="61"/>
      <c r="E3135" s="148"/>
      <c r="F3135" s="149"/>
      <c r="G3135" s="150"/>
    </row>
    <row r="3136" spans="2:7" x14ac:dyDescent="0.25">
      <c r="B3136" s="82"/>
      <c r="C3136" s="68"/>
      <c r="D3136" s="61"/>
      <c r="E3136" s="148"/>
      <c r="F3136" s="149"/>
      <c r="G3136" s="150"/>
    </row>
    <row r="3137" spans="2:7" x14ac:dyDescent="0.25">
      <c r="B3137" s="82"/>
      <c r="C3137" s="68"/>
      <c r="D3137" s="61"/>
      <c r="E3137" s="148"/>
      <c r="F3137" s="149"/>
      <c r="G3137" s="150"/>
    </row>
    <row r="3138" spans="2:7" x14ac:dyDescent="0.25">
      <c r="B3138" s="82"/>
      <c r="C3138" s="68"/>
      <c r="D3138" s="61"/>
      <c r="E3138" s="148"/>
      <c r="F3138" s="149"/>
      <c r="G3138" s="150"/>
    </row>
    <row r="3139" spans="2:7" x14ac:dyDescent="0.25">
      <c r="B3139" s="82"/>
      <c r="C3139" s="68"/>
      <c r="D3139" s="61"/>
      <c r="E3139" s="148"/>
      <c r="F3139" s="149"/>
      <c r="G3139" s="150"/>
    </row>
    <row r="3140" spans="2:7" x14ac:dyDescent="0.25">
      <c r="B3140" s="82"/>
      <c r="C3140" s="68"/>
      <c r="D3140" s="61"/>
      <c r="E3140" s="148"/>
      <c r="F3140" s="149"/>
      <c r="G3140" s="150"/>
    </row>
    <row r="3141" spans="2:7" x14ac:dyDescent="0.25">
      <c r="B3141" s="82"/>
      <c r="C3141" s="68"/>
      <c r="D3141" s="61"/>
      <c r="E3141" s="148"/>
      <c r="F3141" s="149"/>
      <c r="G3141" s="150"/>
    </row>
    <row r="3142" spans="2:7" x14ac:dyDescent="0.25">
      <c r="B3142" s="82"/>
      <c r="C3142" s="68"/>
      <c r="D3142" s="61"/>
      <c r="E3142" s="148"/>
      <c r="F3142" s="149"/>
      <c r="G3142" s="150"/>
    </row>
    <row r="3143" spans="2:7" x14ac:dyDescent="0.25">
      <c r="B3143" s="82"/>
      <c r="C3143" s="68"/>
      <c r="D3143" s="61"/>
      <c r="E3143" s="148"/>
      <c r="F3143" s="149"/>
      <c r="G3143" s="150"/>
    </row>
    <row r="3144" spans="2:7" x14ac:dyDescent="0.25">
      <c r="B3144" s="82"/>
      <c r="C3144" s="68"/>
      <c r="D3144" s="61"/>
      <c r="E3144" s="148"/>
      <c r="F3144" s="149"/>
      <c r="G3144" s="150"/>
    </row>
    <row r="3145" spans="2:7" x14ac:dyDescent="0.25">
      <c r="B3145" s="82"/>
      <c r="C3145" s="68"/>
      <c r="D3145" s="61"/>
      <c r="E3145" s="148"/>
      <c r="F3145" s="149"/>
      <c r="G3145" s="150"/>
    </row>
    <row r="3146" spans="2:7" x14ac:dyDescent="0.25">
      <c r="B3146" s="82"/>
      <c r="C3146" s="68"/>
      <c r="D3146" s="61"/>
      <c r="E3146" s="148"/>
      <c r="F3146" s="149"/>
      <c r="G3146" s="150"/>
    </row>
    <row r="3147" spans="2:7" x14ac:dyDescent="0.25">
      <c r="B3147" s="82"/>
      <c r="C3147" s="68"/>
      <c r="D3147" s="61"/>
      <c r="E3147" s="148"/>
      <c r="F3147" s="149"/>
      <c r="G3147" s="150"/>
    </row>
    <row r="3148" spans="2:7" x14ac:dyDescent="0.25">
      <c r="B3148" s="82"/>
      <c r="C3148" s="68"/>
      <c r="D3148" s="61"/>
      <c r="E3148" s="148"/>
      <c r="F3148" s="149"/>
      <c r="G3148" s="150"/>
    </row>
    <row r="3149" spans="2:7" x14ac:dyDescent="0.25">
      <c r="B3149" s="82"/>
      <c r="C3149" s="68"/>
      <c r="D3149" s="61"/>
      <c r="E3149" s="148"/>
      <c r="F3149" s="149"/>
      <c r="G3149" s="150"/>
    </row>
    <row r="3150" spans="2:7" x14ac:dyDescent="0.25">
      <c r="B3150" s="82"/>
      <c r="C3150" s="68"/>
      <c r="D3150" s="61"/>
      <c r="E3150" s="148"/>
      <c r="F3150" s="149"/>
      <c r="G3150" s="150"/>
    </row>
    <row r="3151" spans="2:7" x14ac:dyDescent="0.25">
      <c r="B3151" s="82"/>
      <c r="C3151" s="68"/>
      <c r="D3151" s="61"/>
      <c r="E3151" s="148"/>
      <c r="F3151" s="149"/>
      <c r="G3151" s="150"/>
    </row>
    <row r="3152" spans="2:7" x14ac:dyDescent="0.25">
      <c r="B3152" s="82"/>
      <c r="C3152" s="68"/>
      <c r="D3152" s="61"/>
      <c r="E3152" s="148"/>
      <c r="F3152" s="149"/>
      <c r="G3152" s="150"/>
    </row>
    <row r="3153" spans="2:7" x14ac:dyDescent="0.25">
      <c r="B3153" s="82"/>
      <c r="C3153" s="68"/>
      <c r="D3153" s="61"/>
      <c r="E3153" s="148"/>
      <c r="F3153" s="149"/>
      <c r="G3153" s="150"/>
    </row>
    <row r="3154" spans="2:7" x14ac:dyDescent="0.25">
      <c r="B3154" s="82"/>
      <c r="C3154" s="68"/>
      <c r="D3154" s="61"/>
      <c r="E3154" s="148"/>
      <c r="F3154" s="149"/>
      <c r="G3154" s="150"/>
    </row>
    <row r="3155" spans="2:7" x14ac:dyDescent="0.25">
      <c r="B3155" s="82"/>
      <c r="C3155" s="68"/>
      <c r="D3155" s="61"/>
      <c r="E3155" s="148"/>
      <c r="F3155" s="149"/>
      <c r="G3155" s="150"/>
    </row>
    <row r="3156" spans="2:7" x14ac:dyDescent="0.25">
      <c r="B3156" s="82"/>
      <c r="C3156" s="68"/>
      <c r="D3156" s="61"/>
      <c r="E3156" s="148"/>
      <c r="F3156" s="149"/>
      <c r="G3156" s="150"/>
    </row>
    <row r="3157" spans="2:7" x14ac:dyDescent="0.25">
      <c r="B3157" s="82"/>
      <c r="C3157" s="68"/>
      <c r="D3157" s="61"/>
      <c r="E3157" s="148"/>
      <c r="F3157" s="149"/>
      <c r="G3157" s="150"/>
    </row>
    <row r="3158" spans="2:7" x14ac:dyDescent="0.25">
      <c r="B3158" s="82"/>
      <c r="C3158" s="68"/>
      <c r="D3158" s="61"/>
      <c r="E3158" s="148"/>
      <c r="F3158" s="149"/>
      <c r="G3158" s="150"/>
    </row>
    <row r="3159" spans="2:7" x14ac:dyDescent="0.25">
      <c r="B3159" s="82"/>
      <c r="C3159" s="68"/>
      <c r="D3159" s="61"/>
      <c r="E3159" s="148"/>
      <c r="F3159" s="149"/>
      <c r="G3159" s="150"/>
    </row>
    <row r="3160" spans="2:7" x14ac:dyDescent="0.25">
      <c r="B3160" s="82"/>
      <c r="C3160" s="68"/>
      <c r="D3160" s="61"/>
      <c r="E3160" s="148"/>
      <c r="F3160" s="149"/>
      <c r="G3160" s="150"/>
    </row>
    <row r="3161" spans="2:7" x14ac:dyDescent="0.25">
      <c r="B3161" s="82"/>
      <c r="C3161" s="68"/>
      <c r="D3161" s="61"/>
      <c r="E3161" s="148"/>
      <c r="F3161" s="149"/>
      <c r="G3161" s="150"/>
    </row>
    <row r="3162" spans="2:7" x14ac:dyDescent="0.25">
      <c r="B3162" s="82"/>
      <c r="C3162" s="68"/>
      <c r="D3162" s="61"/>
      <c r="E3162" s="148"/>
      <c r="F3162" s="149"/>
      <c r="G3162" s="150"/>
    </row>
    <row r="3163" spans="2:7" x14ac:dyDescent="0.25">
      <c r="B3163" s="82"/>
      <c r="C3163" s="68"/>
      <c r="D3163" s="61"/>
      <c r="E3163" s="148"/>
      <c r="F3163" s="149"/>
      <c r="G3163" s="150"/>
    </row>
    <row r="3164" spans="2:7" x14ac:dyDescent="0.25">
      <c r="B3164" s="82"/>
      <c r="C3164" s="68"/>
      <c r="D3164" s="61"/>
      <c r="E3164" s="148"/>
      <c r="F3164" s="149"/>
      <c r="G3164" s="150"/>
    </row>
    <row r="3165" spans="2:7" x14ac:dyDescent="0.25">
      <c r="B3165" s="82"/>
      <c r="C3165" s="68"/>
      <c r="D3165" s="61"/>
      <c r="E3165" s="148"/>
      <c r="F3165" s="149"/>
      <c r="G3165" s="150"/>
    </row>
    <row r="3166" spans="2:7" x14ac:dyDescent="0.25">
      <c r="B3166" s="82"/>
      <c r="C3166" s="68"/>
      <c r="D3166" s="61"/>
      <c r="E3166" s="148"/>
      <c r="F3166" s="149"/>
      <c r="G3166" s="150"/>
    </row>
    <row r="3167" spans="2:7" x14ac:dyDescent="0.25">
      <c r="B3167" s="82"/>
      <c r="C3167" s="68"/>
      <c r="D3167" s="61"/>
      <c r="E3167" s="148"/>
      <c r="F3167" s="149"/>
      <c r="G3167" s="150"/>
    </row>
    <row r="3168" spans="2:7" x14ac:dyDescent="0.25">
      <c r="B3168" s="82"/>
      <c r="C3168" s="68"/>
      <c r="D3168" s="61"/>
      <c r="E3168" s="148"/>
      <c r="F3168" s="149"/>
      <c r="G3168" s="150"/>
    </row>
    <row r="3169" spans="2:7" x14ac:dyDescent="0.25">
      <c r="B3169" s="82"/>
      <c r="C3169" s="68"/>
      <c r="D3169" s="61"/>
      <c r="E3169" s="148"/>
      <c r="F3169" s="149"/>
      <c r="G3169" s="150"/>
    </row>
    <row r="3170" spans="2:7" x14ac:dyDescent="0.25">
      <c r="B3170" s="82"/>
      <c r="C3170" s="68"/>
      <c r="D3170" s="61"/>
      <c r="E3170" s="148"/>
      <c r="F3170" s="149"/>
      <c r="G3170" s="150"/>
    </row>
    <row r="3171" spans="2:7" x14ac:dyDescent="0.25">
      <c r="B3171" s="82"/>
      <c r="C3171" s="68"/>
      <c r="D3171" s="61"/>
      <c r="E3171" s="148"/>
      <c r="F3171" s="149"/>
      <c r="G3171" s="150"/>
    </row>
    <row r="3172" spans="2:7" x14ac:dyDescent="0.25">
      <c r="B3172" s="82"/>
      <c r="C3172" s="68"/>
      <c r="D3172" s="61"/>
      <c r="E3172" s="148"/>
      <c r="F3172" s="149"/>
      <c r="G3172" s="150"/>
    </row>
    <row r="3173" spans="2:7" x14ac:dyDescent="0.25">
      <c r="B3173" s="82"/>
      <c r="C3173" s="68"/>
      <c r="D3173" s="61"/>
      <c r="E3173" s="148"/>
      <c r="F3173" s="149"/>
      <c r="G3173" s="150"/>
    </row>
    <row r="3174" spans="2:7" x14ac:dyDescent="0.25">
      <c r="B3174" s="82"/>
      <c r="C3174" s="68"/>
      <c r="D3174" s="61"/>
      <c r="E3174" s="148"/>
      <c r="F3174" s="149"/>
      <c r="G3174" s="150"/>
    </row>
    <row r="3175" spans="2:7" x14ac:dyDescent="0.25">
      <c r="B3175" s="82"/>
      <c r="C3175" s="68"/>
      <c r="D3175" s="61"/>
      <c r="E3175" s="148"/>
      <c r="F3175" s="149"/>
      <c r="G3175" s="150"/>
    </row>
    <row r="3176" spans="2:7" x14ac:dyDescent="0.25">
      <c r="B3176" s="82"/>
      <c r="C3176" s="68"/>
      <c r="D3176" s="61"/>
      <c r="E3176" s="148"/>
      <c r="F3176" s="149"/>
      <c r="G3176" s="150"/>
    </row>
    <row r="3177" spans="2:7" x14ac:dyDescent="0.25">
      <c r="B3177" s="82"/>
      <c r="C3177" s="68"/>
      <c r="D3177" s="61"/>
      <c r="E3177" s="148"/>
      <c r="F3177" s="149"/>
      <c r="G3177" s="150"/>
    </row>
    <row r="3178" spans="2:7" x14ac:dyDescent="0.25">
      <c r="B3178" s="82"/>
      <c r="C3178" s="68"/>
      <c r="D3178" s="61"/>
      <c r="E3178" s="148"/>
      <c r="F3178" s="149"/>
      <c r="G3178" s="150"/>
    </row>
    <row r="3179" spans="2:7" x14ac:dyDescent="0.25">
      <c r="B3179" s="82"/>
      <c r="C3179" s="68"/>
      <c r="D3179" s="61"/>
      <c r="E3179" s="148"/>
      <c r="F3179" s="149"/>
      <c r="G3179" s="150"/>
    </row>
    <row r="3180" spans="2:7" x14ac:dyDescent="0.25">
      <c r="B3180" s="82"/>
      <c r="C3180" s="68"/>
      <c r="D3180" s="61"/>
      <c r="E3180" s="148"/>
      <c r="F3180" s="149"/>
      <c r="G3180" s="150"/>
    </row>
    <row r="3181" spans="2:7" x14ac:dyDescent="0.25">
      <c r="B3181" s="82"/>
      <c r="C3181" s="68"/>
      <c r="D3181" s="61"/>
      <c r="E3181" s="148"/>
      <c r="F3181" s="149"/>
      <c r="G3181" s="150"/>
    </row>
    <row r="3182" spans="2:7" x14ac:dyDescent="0.25">
      <c r="B3182" s="82"/>
      <c r="C3182" s="68"/>
      <c r="D3182" s="61"/>
      <c r="E3182" s="148"/>
      <c r="F3182" s="149"/>
      <c r="G3182" s="150"/>
    </row>
    <row r="3183" spans="2:7" x14ac:dyDescent="0.25">
      <c r="B3183" s="82"/>
      <c r="C3183" s="68"/>
      <c r="D3183" s="61"/>
      <c r="E3183" s="148"/>
      <c r="F3183" s="149"/>
      <c r="G3183" s="150"/>
    </row>
    <row r="3184" spans="2:7" x14ac:dyDescent="0.25">
      <c r="B3184" s="82"/>
      <c r="C3184" s="68"/>
      <c r="D3184" s="61"/>
      <c r="E3184" s="148"/>
      <c r="F3184" s="149"/>
      <c r="G3184" s="150"/>
    </row>
    <row r="3185" spans="2:7" x14ac:dyDescent="0.25">
      <c r="B3185" s="82"/>
      <c r="C3185" s="68"/>
      <c r="D3185" s="61"/>
      <c r="E3185" s="148"/>
      <c r="F3185" s="149"/>
      <c r="G3185" s="150"/>
    </row>
    <row r="3186" spans="2:7" x14ac:dyDescent="0.25">
      <c r="B3186" s="82"/>
      <c r="C3186" s="68"/>
      <c r="D3186" s="61"/>
      <c r="E3186" s="148"/>
      <c r="F3186" s="149"/>
      <c r="G3186" s="150"/>
    </row>
    <row r="3187" spans="2:7" x14ac:dyDescent="0.25">
      <c r="B3187" s="82"/>
      <c r="C3187" s="68"/>
      <c r="D3187" s="61"/>
      <c r="E3187" s="148"/>
      <c r="F3187" s="149"/>
      <c r="G3187" s="150"/>
    </row>
    <row r="3188" spans="2:7" x14ac:dyDescent="0.25">
      <c r="B3188" s="82"/>
      <c r="C3188" s="68"/>
      <c r="D3188" s="61"/>
      <c r="E3188" s="148"/>
      <c r="F3188" s="149"/>
      <c r="G3188" s="150"/>
    </row>
    <row r="3189" spans="2:7" x14ac:dyDescent="0.25">
      <c r="B3189" s="82"/>
      <c r="C3189" s="68"/>
      <c r="D3189" s="61"/>
      <c r="E3189" s="148"/>
      <c r="F3189" s="149"/>
      <c r="G3189" s="150"/>
    </row>
    <row r="3190" spans="2:7" x14ac:dyDescent="0.25">
      <c r="B3190" s="82"/>
      <c r="C3190" s="68"/>
      <c r="D3190" s="61"/>
      <c r="E3190" s="148"/>
      <c r="F3190" s="149"/>
      <c r="G3190" s="150"/>
    </row>
    <row r="3191" spans="2:7" x14ac:dyDescent="0.25">
      <c r="B3191" s="82"/>
      <c r="C3191" s="68"/>
      <c r="D3191" s="61"/>
      <c r="E3191" s="148"/>
      <c r="F3191" s="149"/>
      <c r="G3191" s="150"/>
    </row>
    <row r="3192" spans="2:7" x14ac:dyDescent="0.25">
      <c r="B3192" s="82"/>
      <c r="C3192" s="68"/>
      <c r="D3192" s="61"/>
      <c r="E3192" s="148"/>
      <c r="F3192" s="149"/>
      <c r="G3192" s="150"/>
    </row>
    <row r="3193" spans="2:7" x14ac:dyDescent="0.25">
      <c r="B3193" s="82"/>
      <c r="C3193" s="68"/>
      <c r="D3193" s="61"/>
      <c r="E3193" s="148"/>
      <c r="F3193" s="149"/>
      <c r="G3193" s="150"/>
    </row>
    <row r="3194" spans="2:7" x14ac:dyDescent="0.25">
      <c r="B3194" s="82"/>
      <c r="C3194" s="68"/>
      <c r="D3194" s="61"/>
      <c r="E3194" s="148"/>
      <c r="F3194" s="149"/>
      <c r="G3194" s="150"/>
    </row>
    <row r="3195" spans="2:7" x14ac:dyDescent="0.25">
      <c r="B3195" s="82"/>
      <c r="C3195" s="68"/>
      <c r="D3195" s="61"/>
      <c r="E3195" s="148"/>
      <c r="F3195" s="149"/>
      <c r="G3195" s="150"/>
    </row>
    <row r="3196" spans="2:7" x14ac:dyDescent="0.25">
      <c r="B3196" s="82"/>
      <c r="C3196" s="68"/>
      <c r="D3196" s="61"/>
      <c r="E3196" s="148"/>
      <c r="F3196" s="149"/>
      <c r="G3196" s="150"/>
    </row>
    <row r="3197" spans="2:7" x14ac:dyDescent="0.25">
      <c r="B3197" s="82"/>
      <c r="C3197" s="68"/>
      <c r="D3197" s="61"/>
      <c r="E3197" s="148"/>
      <c r="F3197" s="149"/>
      <c r="G3197" s="150"/>
    </row>
    <row r="3198" spans="2:7" x14ac:dyDescent="0.25">
      <c r="B3198" s="82"/>
      <c r="C3198" s="68"/>
      <c r="D3198" s="61"/>
      <c r="E3198" s="148"/>
      <c r="F3198" s="149"/>
      <c r="G3198" s="150"/>
    </row>
    <row r="3199" spans="2:7" x14ac:dyDescent="0.25">
      <c r="B3199" s="82"/>
      <c r="C3199" s="68"/>
      <c r="D3199" s="61"/>
      <c r="E3199" s="148"/>
      <c r="F3199" s="149"/>
      <c r="G3199" s="150"/>
    </row>
    <row r="3200" spans="2:7" x14ac:dyDescent="0.25">
      <c r="B3200" s="82"/>
      <c r="C3200" s="68"/>
      <c r="D3200" s="61"/>
      <c r="E3200" s="148"/>
      <c r="F3200" s="149"/>
      <c r="G3200" s="150"/>
    </row>
    <row r="3201" spans="2:7" x14ac:dyDescent="0.25">
      <c r="B3201" s="82"/>
      <c r="C3201" s="68"/>
      <c r="D3201" s="61"/>
      <c r="E3201" s="148"/>
      <c r="F3201" s="149"/>
      <c r="G3201" s="150"/>
    </row>
    <row r="3202" spans="2:7" x14ac:dyDescent="0.25">
      <c r="B3202" s="82"/>
      <c r="C3202" s="68"/>
      <c r="D3202" s="61"/>
      <c r="E3202" s="148"/>
      <c r="F3202" s="149"/>
      <c r="G3202" s="150"/>
    </row>
    <row r="3203" spans="2:7" x14ac:dyDescent="0.25">
      <c r="B3203" s="82"/>
      <c r="C3203" s="68"/>
      <c r="D3203" s="61"/>
      <c r="E3203" s="148"/>
      <c r="F3203" s="149"/>
      <c r="G3203" s="150"/>
    </row>
    <row r="3204" spans="2:7" x14ac:dyDescent="0.25">
      <c r="B3204" s="82"/>
      <c r="C3204" s="68"/>
      <c r="D3204" s="61"/>
      <c r="E3204" s="148"/>
      <c r="F3204" s="149"/>
      <c r="G3204" s="150"/>
    </row>
    <row r="3205" spans="2:7" x14ac:dyDescent="0.25">
      <c r="B3205" s="82"/>
      <c r="C3205" s="68"/>
      <c r="D3205" s="61"/>
      <c r="E3205" s="148"/>
      <c r="F3205" s="149"/>
      <c r="G3205" s="150"/>
    </row>
    <row r="3206" spans="2:7" x14ac:dyDescent="0.25">
      <c r="B3206" s="82"/>
      <c r="C3206" s="68"/>
      <c r="D3206" s="61"/>
      <c r="E3206" s="148"/>
      <c r="F3206" s="149"/>
      <c r="G3206" s="150"/>
    </row>
    <row r="3207" spans="2:7" x14ac:dyDescent="0.25">
      <c r="B3207" s="82"/>
      <c r="C3207" s="68"/>
      <c r="D3207" s="61"/>
      <c r="E3207" s="148"/>
      <c r="F3207" s="149"/>
      <c r="G3207" s="150"/>
    </row>
    <row r="3208" spans="2:7" x14ac:dyDescent="0.25">
      <c r="B3208" s="82"/>
      <c r="C3208" s="68"/>
      <c r="D3208" s="61"/>
      <c r="E3208" s="148"/>
      <c r="F3208" s="149"/>
      <c r="G3208" s="150"/>
    </row>
    <row r="3209" spans="2:7" x14ac:dyDescent="0.25">
      <c r="B3209" s="82"/>
      <c r="C3209" s="68"/>
      <c r="D3209" s="61"/>
      <c r="E3209" s="148"/>
      <c r="F3209" s="149"/>
      <c r="G3209" s="150"/>
    </row>
    <row r="3210" spans="2:7" x14ac:dyDescent="0.25">
      <c r="B3210" s="82"/>
      <c r="C3210" s="68"/>
      <c r="D3210" s="61"/>
      <c r="E3210" s="148"/>
      <c r="F3210" s="149"/>
      <c r="G3210" s="150"/>
    </row>
    <row r="3211" spans="2:7" x14ac:dyDescent="0.25">
      <c r="B3211" s="82"/>
      <c r="C3211" s="68"/>
      <c r="D3211" s="61"/>
      <c r="E3211" s="148"/>
      <c r="F3211" s="149"/>
      <c r="G3211" s="150"/>
    </row>
    <row r="3212" spans="2:7" x14ac:dyDescent="0.25">
      <c r="B3212" s="82"/>
      <c r="C3212" s="68"/>
      <c r="D3212" s="61"/>
      <c r="E3212" s="148"/>
      <c r="F3212" s="149"/>
      <c r="G3212" s="150"/>
    </row>
    <row r="3213" spans="2:7" x14ac:dyDescent="0.25">
      <c r="B3213" s="82"/>
      <c r="C3213" s="68"/>
      <c r="D3213" s="61"/>
      <c r="E3213" s="148"/>
      <c r="F3213" s="149"/>
      <c r="G3213" s="150"/>
    </row>
    <row r="3214" spans="2:7" x14ac:dyDescent="0.25">
      <c r="B3214" s="82"/>
      <c r="C3214" s="68"/>
      <c r="D3214" s="61"/>
      <c r="E3214" s="148"/>
      <c r="F3214" s="149"/>
      <c r="G3214" s="150"/>
    </row>
    <row r="3215" spans="2:7" x14ac:dyDescent="0.25">
      <c r="B3215" s="82"/>
      <c r="C3215" s="68"/>
      <c r="D3215" s="61"/>
      <c r="E3215" s="148"/>
      <c r="F3215" s="149"/>
      <c r="G3215" s="150"/>
    </row>
    <row r="3216" spans="2:7" x14ac:dyDescent="0.25">
      <c r="B3216" s="82"/>
      <c r="C3216" s="68"/>
      <c r="D3216" s="61"/>
      <c r="E3216" s="148"/>
      <c r="F3216" s="149"/>
      <c r="G3216" s="150"/>
    </row>
    <row r="3217" spans="2:7" x14ac:dyDescent="0.25">
      <c r="B3217" s="82"/>
      <c r="C3217" s="68"/>
      <c r="D3217" s="61"/>
      <c r="E3217" s="148"/>
      <c r="F3217" s="149"/>
      <c r="G3217" s="150"/>
    </row>
    <row r="3218" spans="2:7" x14ac:dyDescent="0.25">
      <c r="B3218" s="82"/>
      <c r="C3218" s="68"/>
      <c r="D3218" s="61"/>
      <c r="E3218" s="148"/>
      <c r="F3218" s="149"/>
      <c r="G3218" s="150"/>
    </row>
    <row r="3219" spans="2:7" x14ac:dyDescent="0.25">
      <c r="B3219" s="82"/>
      <c r="C3219" s="68"/>
      <c r="D3219" s="61"/>
      <c r="E3219" s="148"/>
      <c r="F3219" s="149"/>
      <c r="G3219" s="150"/>
    </row>
    <row r="3220" spans="2:7" x14ac:dyDescent="0.25">
      <c r="B3220" s="82"/>
      <c r="C3220" s="68"/>
      <c r="D3220" s="61"/>
      <c r="E3220" s="148"/>
      <c r="F3220" s="149"/>
      <c r="G3220" s="150"/>
    </row>
    <row r="3221" spans="2:7" x14ac:dyDescent="0.25">
      <c r="B3221" s="82"/>
      <c r="C3221" s="68"/>
      <c r="D3221" s="61"/>
      <c r="E3221" s="148"/>
      <c r="F3221" s="149"/>
      <c r="G3221" s="150"/>
    </row>
    <row r="3222" spans="2:7" x14ac:dyDescent="0.25">
      <c r="B3222" s="82"/>
      <c r="C3222" s="68"/>
      <c r="D3222" s="61"/>
      <c r="E3222" s="148"/>
      <c r="F3222" s="149"/>
      <c r="G3222" s="150"/>
    </row>
    <row r="3223" spans="2:7" x14ac:dyDescent="0.25">
      <c r="B3223" s="82"/>
      <c r="C3223" s="68"/>
      <c r="D3223" s="61"/>
      <c r="E3223" s="148"/>
      <c r="F3223" s="149"/>
      <c r="G3223" s="150"/>
    </row>
    <row r="3224" spans="2:7" x14ac:dyDescent="0.25">
      <c r="B3224" s="82"/>
      <c r="C3224" s="68"/>
      <c r="D3224" s="61"/>
      <c r="E3224" s="148"/>
      <c r="F3224" s="149"/>
      <c r="G3224" s="150"/>
    </row>
    <row r="3225" spans="2:7" x14ac:dyDescent="0.25">
      <c r="B3225" s="82"/>
      <c r="C3225" s="68"/>
      <c r="D3225" s="61"/>
      <c r="E3225" s="148"/>
      <c r="F3225" s="149"/>
      <c r="G3225" s="150"/>
    </row>
    <row r="3226" spans="2:7" x14ac:dyDescent="0.25">
      <c r="B3226" s="82"/>
      <c r="C3226" s="68"/>
      <c r="D3226" s="61"/>
      <c r="E3226" s="148"/>
      <c r="F3226" s="149"/>
      <c r="G3226" s="150"/>
    </row>
    <row r="3227" spans="2:7" x14ac:dyDescent="0.25">
      <c r="B3227" s="82"/>
      <c r="C3227" s="68"/>
      <c r="D3227" s="61"/>
      <c r="E3227" s="148"/>
      <c r="F3227" s="149"/>
      <c r="G3227" s="150"/>
    </row>
    <row r="3228" spans="2:7" x14ac:dyDescent="0.25">
      <c r="B3228" s="82"/>
      <c r="C3228" s="68"/>
      <c r="D3228" s="61"/>
      <c r="E3228" s="148"/>
      <c r="F3228" s="149"/>
      <c r="G3228" s="150"/>
    </row>
    <row r="3229" spans="2:7" x14ac:dyDescent="0.25">
      <c r="B3229" s="82"/>
      <c r="C3229" s="68"/>
      <c r="D3229" s="61"/>
      <c r="E3229" s="148"/>
      <c r="F3229" s="149"/>
      <c r="G3229" s="150"/>
    </row>
    <row r="3230" spans="2:7" x14ac:dyDescent="0.25">
      <c r="B3230" s="82"/>
      <c r="C3230" s="68"/>
      <c r="D3230" s="61"/>
      <c r="E3230" s="148"/>
      <c r="F3230" s="149"/>
      <c r="G3230" s="150"/>
    </row>
    <row r="3231" spans="2:7" x14ac:dyDescent="0.25">
      <c r="B3231" s="82"/>
      <c r="C3231" s="68"/>
      <c r="D3231" s="61"/>
      <c r="E3231" s="148"/>
      <c r="F3231" s="149"/>
      <c r="G3231" s="150"/>
    </row>
    <row r="3232" spans="2:7" x14ac:dyDescent="0.25">
      <c r="B3232" s="82"/>
      <c r="C3232" s="68"/>
      <c r="D3232" s="61"/>
      <c r="E3232" s="148"/>
      <c r="F3232" s="149"/>
      <c r="G3232" s="150"/>
    </row>
    <row r="3233" spans="2:7" x14ac:dyDescent="0.25">
      <c r="B3233" s="82"/>
      <c r="C3233" s="68"/>
      <c r="D3233" s="61"/>
      <c r="E3233" s="148"/>
      <c r="F3233" s="149"/>
      <c r="G3233" s="150"/>
    </row>
    <row r="3234" spans="2:7" x14ac:dyDescent="0.25">
      <c r="B3234" s="82"/>
      <c r="C3234" s="68"/>
      <c r="D3234" s="61"/>
      <c r="E3234" s="148"/>
      <c r="F3234" s="149"/>
      <c r="G3234" s="150"/>
    </row>
    <row r="3235" spans="2:7" x14ac:dyDescent="0.25">
      <c r="B3235" s="82"/>
      <c r="C3235" s="68"/>
      <c r="D3235" s="61"/>
      <c r="E3235" s="148"/>
      <c r="F3235" s="149"/>
      <c r="G3235" s="150"/>
    </row>
    <row r="3236" spans="2:7" x14ac:dyDescent="0.25">
      <c r="B3236" s="82"/>
      <c r="C3236" s="68"/>
      <c r="D3236" s="61"/>
      <c r="E3236" s="148"/>
      <c r="F3236" s="149"/>
      <c r="G3236" s="150"/>
    </row>
    <row r="3237" spans="2:7" x14ac:dyDescent="0.25">
      <c r="B3237" s="82"/>
      <c r="C3237" s="68"/>
      <c r="D3237" s="61"/>
      <c r="E3237" s="148"/>
      <c r="F3237" s="149"/>
      <c r="G3237" s="150"/>
    </row>
    <row r="3238" spans="2:7" x14ac:dyDescent="0.25">
      <c r="B3238" s="82"/>
      <c r="C3238" s="68"/>
      <c r="D3238" s="61"/>
      <c r="E3238" s="148"/>
      <c r="F3238" s="149"/>
      <c r="G3238" s="150"/>
    </row>
    <row r="3239" spans="2:7" x14ac:dyDescent="0.25">
      <c r="B3239" s="82"/>
      <c r="C3239" s="68"/>
      <c r="D3239" s="61"/>
      <c r="E3239" s="148"/>
      <c r="F3239" s="149"/>
      <c r="G3239" s="150"/>
    </row>
    <row r="3240" spans="2:7" x14ac:dyDescent="0.25">
      <c r="B3240" s="82"/>
      <c r="C3240" s="68"/>
      <c r="D3240" s="61"/>
      <c r="E3240" s="148"/>
      <c r="F3240" s="149"/>
      <c r="G3240" s="150"/>
    </row>
    <row r="3241" spans="2:7" x14ac:dyDescent="0.25">
      <c r="B3241" s="82"/>
      <c r="C3241" s="68"/>
      <c r="D3241" s="61"/>
      <c r="E3241" s="148"/>
      <c r="F3241" s="149"/>
      <c r="G3241" s="150"/>
    </row>
    <row r="3242" spans="2:7" x14ac:dyDescent="0.25">
      <c r="B3242" s="82"/>
      <c r="C3242" s="68"/>
      <c r="D3242" s="61"/>
      <c r="E3242" s="148"/>
      <c r="F3242" s="149"/>
      <c r="G3242" s="150"/>
    </row>
    <row r="3243" spans="2:7" x14ac:dyDescent="0.25">
      <c r="B3243" s="82"/>
      <c r="C3243" s="68"/>
      <c r="D3243" s="61"/>
      <c r="E3243" s="148"/>
      <c r="F3243" s="149"/>
      <c r="G3243" s="150"/>
    </row>
    <row r="3244" spans="2:7" x14ac:dyDescent="0.25">
      <c r="B3244" s="82"/>
      <c r="C3244" s="68"/>
      <c r="D3244" s="61"/>
      <c r="E3244" s="148"/>
      <c r="F3244" s="149"/>
      <c r="G3244" s="150"/>
    </row>
    <row r="3245" spans="2:7" x14ac:dyDescent="0.25">
      <c r="B3245" s="82"/>
      <c r="C3245" s="68"/>
      <c r="D3245" s="61"/>
      <c r="E3245" s="148"/>
      <c r="F3245" s="149"/>
      <c r="G3245" s="150"/>
    </row>
    <row r="3246" spans="2:7" x14ac:dyDescent="0.25">
      <c r="B3246" s="82"/>
      <c r="C3246" s="68"/>
      <c r="D3246" s="61"/>
      <c r="E3246" s="148"/>
      <c r="F3246" s="149"/>
      <c r="G3246" s="150"/>
    </row>
    <row r="3247" spans="2:7" x14ac:dyDescent="0.25">
      <c r="B3247" s="82"/>
      <c r="C3247" s="68"/>
      <c r="D3247" s="61"/>
      <c r="E3247" s="148"/>
      <c r="F3247" s="149"/>
      <c r="G3247" s="150"/>
    </row>
    <row r="3248" spans="2:7" x14ac:dyDescent="0.25">
      <c r="B3248" s="82"/>
      <c r="C3248" s="68"/>
      <c r="D3248" s="61"/>
      <c r="E3248" s="148"/>
      <c r="F3248" s="149"/>
      <c r="G3248" s="150"/>
    </row>
    <row r="3249" spans="2:7" x14ac:dyDescent="0.25">
      <c r="B3249" s="82"/>
      <c r="C3249" s="68"/>
      <c r="D3249" s="61"/>
      <c r="E3249" s="148"/>
      <c r="F3249" s="149"/>
      <c r="G3249" s="150"/>
    </row>
    <row r="3250" spans="2:7" x14ac:dyDescent="0.25">
      <c r="B3250" s="82"/>
      <c r="C3250" s="68"/>
      <c r="D3250" s="61"/>
      <c r="E3250" s="148"/>
      <c r="F3250" s="149"/>
      <c r="G3250" s="150"/>
    </row>
    <row r="3251" spans="2:7" x14ac:dyDescent="0.25">
      <c r="B3251" s="82"/>
      <c r="C3251" s="68"/>
      <c r="D3251" s="61"/>
      <c r="E3251" s="148"/>
      <c r="F3251" s="149"/>
      <c r="G3251" s="150"/>
    </row>
    <row r="3252" spans="2:7" x14ac:dyDescent="0.25">
      <c r="B3252" s="82"/>
      <c r="C3252" s="68"/>
      <c r="D3252" s="61"/>
      <c r="E3252" s="148"/>
      <c r="F3252" s="149"/>
      <c r="G3252" s="150"/>
    </row>
    <row r="3253" spans="2:7" x14ac:dyDescent="0.25">
      <c r="B3253" s="82"/>
      <c r="C3253" s="68"/>
      <c r="D3253" s="61"/>
      <c r="E3253" s="148"/>
      <c r="F3253" s="149"/>
      <c r="G3253" s="150"/>
    </row>
    <row r="3254" spans="2:7" x14ac:dyDescent="0.25">
      <c r="B3254" s="82"/>
      <c r="C3254" s="68"/>
      <c r="D3254" s="61"/>
      <c r="E3254" s="148"/>
      <c r="F3254" s="149"/>
      <c r="G3254" s="150"/>
    </row>
    <row r="3255" spans="2:7" x14ac:dyDescent="0.25">
      <c r="B3255" s="82"/>
      <c r="C3255" s="68"/>
      <c r="D3255" s="61"/>
      <c r="E3255" s="148"/>
      <c r="F3255" s="149"/>
      <c r="G3255" s="150"/>
    </row>
    <row r="3256" spans="2:7" x14ac:dyDescent="0.25">
      <c r="B3256" s="82"/>
      <c r="C3256" s="68"/>
      <c r="D3256" s="61"/>
      <c r="E3256" s="148"/>
      <c r="F3256" s="149"/>
      <c r="G3256" s="150"/>
    </row>
    <row r="3257" spans="2:7" x14ac:dyDescent="0.25">
      <c r="B3257" s="82"/>
      <c r="C3257" s="68"/>
      <c r="D3257" s="61"/>
      <c r="E3257" s="148"/>
      <c r="F3257" s="149"/>
      <c r="G3257" s="150"/>
    </row>
    <row r="3258" spans="2:7" x14ac:dyDescent="0.25">
      <c r="B3258" s="82"/>
      <c r="C3258" s="68"/>
      <c r="D3258" s="61"/>
      <c r="E3258" s="148"/>
      <c r="F3258" s="149"/>
      <c r="G3258" s="150"/>
    </row>
    <row r="3259" spans="2:7" x14ac:dyDescent="0.25">
      <c r="B3259" s="82"/>
      <c r="C3259" s="68"/>
      <c r="D3259" s="61"/>
      <c r="E3259" s="148"/>
      <c r="F3259" s="149"/>
      <c r="G3259" s="150"/>
    </row>
    <row r="3260" spans="2:7" x14ac:dyDescent="0.25">
      <c r="B3260" s="82"/>
      <c r="C3260" s="68"/>
      <c r="D3260" s="61"/>
      <c r="E3260" s="148"/>
      <c r="F3260" s="149"/>
      <c r="G3260" s="150"/>
    </row>
    <row r="3261" spans="2:7" x14ac:dyDescent="0.25">
      <c r="B3261" s="82"/>
      <c r="C3261" s="68"/>
      <c r="D3261" s="61"/>
      <c r="E3261" s="148"/>
      <c r="F3261" s="149"/>
      <c r="G3261" s="150"/>
    </row>
    <row r="3262" spans="2:7" x14ac:dyDescent="0.25">
      <c r="B3262" s="82"/>
      <c r="C3262" s="68"/>
      <c r="D3262" s="61"/>
      <c r="E3262" s="148"/>
      <c r="F3262" s="149"/>
      <c r="G3262" s="150"/>
    </row>
    <row r="3263" spans="2:7" x14ac:dyDescent="0.25">
      <c r="B3263" s="82"/>
      <c r="C3263" s="68"/>
      <c r="D3263" s="61"/>
      <c r="E3263" s="148"/>
      <c r="F3263" s="149"/>
      <c r="G3263" s="150"/>
    </row>
    <row r="3264" spans="2:7" x14ac:dyDescent="0.25">
      <c r="B3264" s="82"/>
      <c r="C3264" s="68"/>
      <c r="D3264" s="61"/>
      <c r="E3264" s="148"/>
      <c r="F3264" s="149"/>
      <c r="G3264" s="150"/>
    </row>
    <row r="3265" spans="2:7" x14ac:dyDescent="0.25">
      <c r="B3265" s="82"/>
      <c r="C3265" s="68"/>
      <c r="D3265" s="61"/>
      <c r="E3265" s="148"/>
      <c r="F3265" s="149"/>
      <c r="G3265" s="150"/>
    </row>
    <row r="3266" spans="2:7" x14ac:dyDescent="0.25">
      <c r="B3266" s="82"/>
      <c r="C3266" s="68"/>
      <c r="D3266" s="61"/>
      <c r="E3266" s="148"/>
      <c r="F3266" s="149"/>
      <c r="G3266" s="150"/>
    </row>
    <row r="3267" spans="2:7" x14ac:dyDescent="0.25">
      <c r="B3267" s="82"/>
      <c r="C3267" s="68"/>
      <c r="D3267" s="61"/>
      <c r="E3267" s="148"/>
      <c r="F3267" s="149"/>
      <c r="G3267" s="150"/>
    </row>
    <row r="3268" spans="2:7" x14ac:dyDescent="0.25">
      <c r="B3268" s="82"/>
      <c r="C3268" s="68"/>
      <c r="D3268" s="61"/>
      <c r="E3268" s="148"/>
      <c r="F3268" s="149"/>
      <c r="G3268" s="150"/>
    </row>
    <row r="3269" spans="2:7" x14ac:dyDescent="0.25">
      <c r="B3269" s="82"/>
      <c r="C3269" s="68"/>
      <c r="D3269" s="61"/>
      <c r="E3269" s="148"/>
      <c r="F3269" s="149"/>
      <c r="G3269" s="150"/>
    </row>
    <row r="3270" spans="2:7" x14ac:dyDescent="0.25">
      <c r="B3270" s="82"/>
      <c r="C3270" s="68"/>
      <c r="D3270" s="61"/>
      <c r="E3270" s="148"/>
      <c r="F3270" s="149"/>
      <c r="G3270" s="150"/>
    </row>
    <row r="3271" spans="2:7" x14ac:dyDescent="0.25">
      <c r="B3271" s="82"/>
      <c r="C3271" s="68"/>
      <c r="D3271" s="61"/>
      <c r="E3271" s="148"/>
      <c r="F3271" s="149"/>
      <c r="G3271" s="150"/>
    </row>
    <row r="3272" spans="2:7" x14ac:dyDescent="0.25">
      <c r="B3272" s="82"/>
      <c r="C3272" s="68"/>
      <c r="D3272" s="61"/>
      <c r="E3272" s="148"/>
      <c r="F3272" s="149"/>
      <c r="G3272" s="150"/>
    </row>
    <row r="3273" spans="2:7" x14ac:dyDescent="0.25">
      <c r="B3273" s="82"/>
      <c r="C3273" s="68"/>
      <c r="D3273" s="61"/>
      <c r="E3273" s="148"/>
      <c r="F3273" s="149"/>
      <c r="G3273" s="150"/>
    </row>
    <row r="3274" spans="2:7" x14ac:dyDescent="0.25">
      <c r="B3274" s="82"/>
      <c r="C3274" s="68"/>
      <c r="D3274" s="61"/>
      <c r="E3274" s="148"/>
      <c r="F3274" s="149"/>
      <c r="G3274" s="150"/>
    </row>
    <row r="3275" spans="2:7" x14ac:dyDescent="0.25">
      <c r="B3275" s="82"/>
      <c r="C3275" s="68"/>
      <c r="D3275" s="61"/>
      <c r="E3275" s="148"/>
      <c r="F3275" s="149"/>
      <c r="G3275" s="150"/>
    </row>
    <row r="3276" spans="2:7" x14ac:dyDescent="0.25">
      <c r="B3276" s="82"/>
      <c r="C3276" s="68"/>
      <c r="D3276" s="61"/>
      <c r="E3276" s="148"/>
      <c r="F3276" s="149"/>
      <c r="G3276" s="150"/>
    </row>
    <row r="3277" spans="2:7" x14ac:dyDescent="0.25">
      <c r="B3277" s="82"/>
      <c r="C3277" s="68"/>
      <c r="D3277" s="61"/>
      <c r="E3277" s="148"/>
      <c r="F3277" s="149"/>
      <c r="G3277" s="150"/>
    </row>
    <row r="3278" spans="2:7" x14ac:dyDescent="0.25">
      <c r="B3278" s="82"/>
      <c r="C3278" s="68"/>
      <c r="D3278" s="61"/>
      <c r="E3278" s="148"/>
      <c r="F3278" s="149"/>
      <c r="G3278" s="150"/>
    </row>
    <row r="3279" spans="2:7" x14ac:dyDescent="0.25">
      <c r="B3279" s="82"/>
      <c r="C3279" s="68"/>
      <c r="D3279" s="61"/>
      <c r="E3279" s="148"/>
      <c r="F3279" s="149"/>
      <c r="G3279" s="150"/>
    </row>
    <row r="3280" spans="2:7" x14ac:dyDescent="0.25">
      <c r="B3280" s="82"/>
      <c r="C3280" s="68"/>
      <c r="D3280" s="61"/>
      <c r="E3280" s="148"/>
      <c r="F3280" s="149"/>
      <c r="G3280" s="150"/>
    </row>
    <row r="3281" spans="2:7" x14ac:dyDescent="0.25">
      <c r="B3281" s="82"/>
      <c r="C3281" s="68"/>
      <c r="D3281" s="61"/>
      <c r="E3281" s="148"/>
      <c r="F3281" s="149"/>
      <c r="G3281" s="150"/>
    </row>
    <row r="3282" spans="2:7" x14ac:dyDescent="0.25">
      <c r="B3282" s="82"/>
      <c r="C3282" s="68"/>
      <c r="D3282" s="61"/>
      <c r="E3282" s="148"/>
      <c r="F3282" s="149"/>
      <c r="G3282" s="150"/>
    </row>
    <row r="3283" spans="2:7" x14ac:dyDescent="0.25">
      <c r="B3283" s="82"/>
      <c r="C3283" s="68"/>
      <c r="D3283" s="61"/>
      <c r="E3283" s="148"/>
      <c r="F3283" s="149"/>
      <c r="G3283" s="150"/>
    </row>
    <row r="3284" spans="2:7" x14ac:dyDescent="0.25">
      <c r="B3284" s="82"/>
      <c r="C3284" s="68"/>
      <c r="D3284" s="61"/>
      <c r="E3284" s="148"/>
      <c r="F3284" s="149"/>
      <c r="G3284" s="150"/>
    </row>
    <row r="3285" spans="2:7" x14ac:dyDescent="0.25">
      <c r="B3285" s="82"/>
      <c r="C3285" s="68"/>
      <c r="D3285" s="61"/>
      <c r="E3285" s="148"/>
      <c r="F3285" s="149"/>
      <c r="G3285" s="150"/>
    </row>
    <row r="3286" spans="2:7" x14ac:dyDescent="0.25">
      <c r="B3286" s="82"/>
      <c r="C3286" s="68"/>
      <c r="D3286" s="61"/>
      <c r="E3286" s="148"/>
      <c r="F3286" s="149"/>
      <c r="G3286" s="150"/>
    </row>
    <row r="3287" spans="2:7" x14ac:dyDescent="0.25">
      <c r="B3287" s="82"/>
      <c r="C3287" s="68"/>
      <c r="D3287" s="61"/>
      <c r="E3287" s="148"/>
      <c r="F3287" s="149"/>
      <c r="G3287" s="150"/>
    </row>
    <row r="3288" spans="2:7" x14ac:dyDescent="0.25">
      <c r="B3288" s="82"/>
      <c r="C3288" s="68"/>
      <c r="D3288" s="61"/>
      <c r="E3288" s="148"/>
      <c r="F3288" s="149"/>
      <c r="G3288" s="150"/>
    </row>
    <row r="3289" spans="2:7" x14ac:dyDescent="0.25">
      <c r="B3289" s="82"/>
      <c r="C3289" s="68"/>
      <c r="D3289" s="61"/>
      <c r="E3289" s="148"/>
      <c r="F3289" s="149"/>
      <c r="G3289" s="150"/>
    </row>
    <row r="3290" spans="2:7" x14ac:dyDescent="0.25">
      <c r="B3290" s="82"/>
      <c r="C3290" s="68"/>
      <c r="D3290" s="61"/>
      <c r="E3290" s="148"/>
      <c r="F3290" s="149"/>
      <c r="G3290" s="150"/>
    </row>
    <row r="3291" spans="2:7" x14ac:dyDescent="0.25">
      <c r="B3291" s="82"/>
      <c r="C3291" s="68"/>
      <c r="D3291" s="61"/>
      <c r="E3291" s="148"/>
      <c r="F3291" s="149"/>
      <c r="G3291" s="150"/>
    </row>
    <row r="3292" spans="2:7" x14ac:dyDescent="0.25">
      <c r="B3292" s="82"/>
      <c r="C3292" s="68"/>
      <c r="D3292" s="61"/>
      <c r="E3292" s="148"/>
      <c r="F3292" s="149"/>
      <c r="G3292" s="150"/>
    </row>
    <row r="3293" spans="2:7" x14ac:dyDescent="0.25">
      <c r="B3293" s="82"/>
      <c r="C3293" s="68"/>
      <c r="D3293" s="61"/>
      <c r="E3293" s="148"/>
      <c r="F3293" s="149"/>
      <c r="G3293" s="150"/>
    </row>
    <row r="3294" spans="2:7" x14ac:dyDescent="0.25">
      <c r="B3294" s="82"/>
      <c r="C3294" s="68"/>
      <c r="D3294" s="61"/>
      <c r="E3294" s="148"/>
      <c r="F3294" s="149"/>
      <c r="G3294" s="150"/>
    </row>
    <row r="3295" spans="2:7" x14ac:dyDescent="0.25">
      <c r="B3295" s="82"/>
      <c r="C3295" s="68"/>
      <c r="D3295" s="61"/>
      <c r="E3295" s="148"/>
      <c r="F3295" s="149"/>
      <c r="G3295" s="150"/>
    </row>
    <row r="3296" spans="2:7" x14ac:dyDescent="0.25">
      <c r="B3296" s="82"/>
      <c r="C3296" s="68"/>
      <c r="D3296" s="61"/>
      <c r="E3296" s="148"/>
      <c r="F3296" s="149"/>
      <c r="G3296" s="150"/>
    </row>
    <row r="3297" spans="2:7" x14ac:dyDescent="0.25">
      <c r="B3297" s="82"/>
      <c r="C3297" s="68"/>
      <c r="D3297" s="61"/>
      <c r="E3297" s="148"/>
      <c r="F3297" s="149"/>
      <c r="G3297" s="150"/>
    </row>
    <row r="3298" spans="2:7" x14ac:dyDescent="0.25">
      <c r="B3298" s="82"/>
      <c r="C3298" s="68"/>
      <c r="D3298" s="61"/>
      <c r="E3298" s="148"/>
      <c r="F3298" s="149"/>
      <c r="G3298" s="150"/>
    </row>
    <row r="3299" spans="2:7" x14ac:dyDescent="0.25">
      <c r="B3299" s="82"/>
      <c r="C3299" s="68"/>
      <c r="D3299" s="61"/>
      <c r="E3299" s="148"/>
      <c r="F3299" s="149"/>
      <c r="G3299" s="150"/>
    </row>
    <row r="3300" spans="2:7" x14ac:dyDescent="0.25">
      <c r="B3300" s="82"/>
      <c r="C3300" s="68"/>
      <c r="D3300" s="61"/>
      <c r="E3300" s="148"/>
      <c r="F3300" s="149"/>
      <c r="G3300" s="150"/>
    </row>
    <row r="3301" spans="2:7" x14ac:dyDescent="0.25">
      <c r="B3301" s="82"/>
      <c r="C3301" s="68"/>
      <c r="D3301" s="61"/>
      <c r="E3301" s="148"/>
      <c r="F3301" s="149"/>
      <c r="G3301" s="150"/>
    </row>
    <row r="3302" spans="2:7" x14ac:dyDescent="0.25">
      <c r="B3302" s="82"/>
      <c r="C3302" s="68"/>
      <c r="D3302" s="61"/>
      <c r="E3302" s="148"/>
      <c r="F3302" s="149"/>
      <c r="G3302" s="150"/>
    </row>
    <row r="3303" spans="2:7" x14ac:dyDescent="0.25">
      <c r="B3303" s="82"/>
      <c r="C3303" s="68"/>
      <c r="D3303" s="61"/>
      <c r="E3303" s="148"/>
      <c r="F3303" s="149"/>
      <c r="G3303" s="150"/>
    </row>
    <row r="3304" spans="2:7" x14ac:dyDescent="0.25">
      <c r="B3304" s="82"/>
      <c r="C3304" s="68"/>
      <c r="D3304" s="61"/>
      <c r="E3304" s="148"/>
      <c r="F3304" s="149"/>
      <c r="G3304" s="150"/>
    </row>
    <row r="3305" spans="2:7" x14ac:dyDescent="0.25">
      <c r="B3305" s="82"/>
      <c r="C3305" s="68"/>
      <c r="D3305" s="61"/>
      <c r="E3305" s="148"/>
      <c r="F3305" s="149"/>
      <c r="G3305" s="150"/>
    </row>
    <row r="3306" spans="2:7" x14ac:dyDescent="0.25">
      <c r="B3306" s="82"/>
      <c r="C3306" s="68"/>
      <c r="D3306" s="61"/>
      <c r="E3306" s="148"/>
      <c r="F3306" s="149"/>
      <c r="G3306" s="150"/>
    </row>
    <row r="3307" spans="2:7" x14ac:dyDescent="0.25">
      <c r="B3307" s="82"/>
      <c r="C3307" s="68"/>
      <c r="D3307" s="61"/>
      <c r="E3307" s="148"/>
      <c r="F3307" s="149"/>
      <c r="G3307" s="150"/>
    </row>
    <row r="3308" spans="2:7" x14ac:dyDescent="0.25">
      <c r="B3308" s="82"/>
      <c r="C3308" s="68"/>
      <c r="D3308" s="61"/>
      <c r="E3308" s="148"/>
      <c r="F3308" s="149"/>
      <c r="G3308" s="150"/>
    </row>
    <row r="3309" spans="2:7" x14ac:dyDescent="0.25">
      <c r="B3309" s="82"/>
      <c r="C3309" s="68"/>
      <c r="D3309" s="61"/>
      <c r="E3309" s="148"/>
      <c r="F3309" s="149"/>
      <c r="G3309" s="150"/>
    </row>
    <row r="3310" spans="2:7" x14ac:dyDescent="0.25">
      <c r="B3310" s="82"/>
      <c r="C3310" s="68"/>
      <c r="D3310" s="61"/>
      <c r="E3310" s="148"/>
      <c r="F3310" s="149"/>
      <c r="G3310" s="150"/>
    </row>
    <row r="3311" spans="2:7" x14ac:dyDescent="0.25">
      <c r="B3311" s="82"/>
      <c r="C3311" s="68"/>
      <c r="D3311" s="61"/>
      <c r="E3311" s="148"/>
      <c r="F3311" s="149"/>
      <c r="G3311" s="150"/>
    </row>
    <row r="3312" spans="2:7" x14ac:dyDescent="0.25">
      <c r="B3312" s="82"/>
      <c r="C3312" s="68"/>
      <c r="D3312" s="61"/>
      <c r="E3312" s="148"/>
      <c r="F3312" s="149"/>
      <c r="G3312" s="150"/>
    </row>
    <row r="3313" spans="2:7" x14ac:dyDescent="0.25">
      <c r="B3313" s="82"/>
      <c r="C3313" s="68"/>
      <c r="D3313" s="61"/>
      <c r="E3313" s="148"/>
      <c r="F3313" s="149"/>
      <c r="G3313" s="150"/>
    </row>
    <row r="3314" spans="2:7" x14ac:dyDescent="0.25">
      <c r="B3314" s="82"/>
      <c r="C3314" s="68"/>
      <c r="D3314" s="61"/>
      <c r="E3314" s="148"/>
      <c r="F3314" s="149"/>
      <c r="G3314" s="150"/>
    </row>
    <row r="3315" spans="2:7" x14ac:dyDescent="0.25">
      <c r="B3315" s="82"/>
      <c r="C3315" s="68"/>
      <c r="D3315" s="61"/>
      <c r="E3315" s="148"/>
      <c r="F3315" s="149"/>
      <c r="G3315" s="150"/>
    </row>
    <row r="3316" spans="2:7" x14ac:dyDescent="0.25">
      <c r="B3316" s="82"/>
      <c r="C3316" s="68"/>
      <c r="D3316" s="61"/>
      <c r="E3316" s="148"/>
      <c r="F3316" s="149"/>
      <c r="G3316" s="150"/>
    </row>
    <row r="3317" spans="2:7" x14ac:dyDescent="0.25">
      <c r="B3317" s="82"/>
      <c r="C3317" s="68"/>
      <c r="D3317" s="61"/>
      <c r="E3317" s="148"/>
      <c r="F3317" s="149"/>
      <c r="G3317" s="150"/>
    </row>
    <row r="3318" spans="2:7" x14ac:dyDescent="0.25">
      <c r="B3318" s="82"/>
      <c r="C3318" s="68"/>
      <c r="D3318" s="61"/>
      <c r="E3318" s="148"/>
      <c r="F3318" s="149"/>
      <c r="G3318" s="150"/>
    </row>
    <row r="3319" spans="2:7" x14ac:dyDescent="0.25">
      <c r="B3319" s="82"/>
      <c r="C3319" s="68"/>
      <c r="D3319" s="61"/>
      <c r="E3319" s="148"/>
      <c r="F3319" s="149"/>
      <c r="G3319" s="150"/>
    </row>
    <row r="3320" spans="2:7" x14ac:dyDescent="0.25">
      <c r="B3320" s="82"/>
      <c r="C3320" s="68"/>
      <c r="D3320" s="61"/>
      <c r="E3320" s="148"/>
      <c r="F3320" s="149"/>
      <c r="G3320" s="150"/>
    </row>
    <row r="3321" spans="2:7" x14ac:dyDescent="0.25">
      <c r="B3321" s="82"/>
      <c r="C3321" s="68"/>
      <c r="D3321" s="61"/>
      <c r="E3321" s="148"/>
      <c r="F3321" s="149"/>
      <c r="G3321" s="150"/>
    </row>
    <row r="3322" spans="2:7" x14ac:dyDescent="0.25">
      <c r="B3322" s="82"/>
      <c r="C3322" s="68"/>
      <c r="D3322" s="61"/>
      <c r="E3322" s="148"/>
      <c r="F3322" s="149"/>
      <c r="G3322" s="150"/>
    </row>
    <row r="3323" spans="2:7" x14ac:dyDescent="0.25">
      <c r="B3323" s="82"/>
      <c r="C3323" s="68"/>
      <c r="D3323" s="61"/>
      <c r="E3323" s="148"/>
      <c r="F3323" s="149"/>
      <c r="G3323" s="150"/>
    </row>
    <row r="3324" spans="2:7" x14ac:dyDescent="0.25">
      <c r="B3324" s="82"/>
      <c r="C3324" s="68"/>
      <c r="D3324" s="61"/>
      <c r="E3324" s="148"/>
      <c r="F3324" s="149"/>
      <c r="G3324" s="150"/>
    </row>
    <row r="3325" spans="2:7" x14ac:dyDescent="0.25">
      <c r="B3325" s="82"/>
      <c r="C3325" s="68"/>
      <c r="D3325" s="61"/>
      <c r="E3325" s="148"/>
      <c r="F3325" s="149"/>
      <c r="G3325" s="150"/>
    </row>
    <row r="3326" spans="2:7" x14ac:dyDescent="0.25">
      <c r="B3326" s="82"/>
      <c r="C3326" s="68"/>
      <c r="D3326" s="61"/>
      <c r="E3326" s="148"/>
      <c r="F3326" s="149"/>
      <c r="G3326" s="150"/>
    </row>
    <row r="3327" spans="2:7" x14ac:dyDescent="0.25">
      <c r="B3327" s="82"/>
      <c r="C3327" s="68"/>
      <c r="D3327" s="61"/>
      <c r="E3327" s="148"/>
      <c r="F3327" s="149"/>
      <c r="G3327" s="150"/>
    </row>
    <row r="3328" spans="2:7" x14ac:dyDescent="0.25">
      <c r="B3328" s="82"/>
      <c r="C3328" s="68"/>
      <c r="D3328" s="61"/>
      <c r="E3328" s="148"/>
      <c r="F3328" s="149"/>
      <c r="G3328" s="150"/>
    </row>
    <row r="3329" spans="2:7" x14ac:dyDescent="0.25">
      <c r="B3329" s="82"/>
      <c r="C3329" s="68"/>
      <c r="D3329" s="61"/>
      <c r="E3329" s="148"/>
      <c r="F3329" s="149"/>
      <c r="G3329" s="150"/>
    </row>
    <row r="3330" spans="2:7" x14ac:dyDescent="0.25">
      <c r="B3330" s="82"/>
      <c r="C3330" s="68"/>
      <c r="D3330" s="61"/>
      <c r="E3330" s="148"/>
      <c r="F3330" s="149"/>
      <c r="G3330" s="150"/>
    </row>
    <row r="3331" spans="2:7" x14ac:dyDescent="0.25">
      <c r="B3331" s="82"/>
      <c r="C3331" s="68"/>
      <c r="D3331" s="61"/>
      <c r="E3331" s="148"/>
      <c r="F3331" s="149"/>
      <c r="G3331" s="150"/>
    </row>
    <row r="3332" spans="2:7" x14ac:dyDescent="0.25">
      <c r="B3332" s="82"/>
      <c r="C3332" s="68"/>
      <c r="D3332" s="61"/>
      <c r="E3332" s="148"/>
      <c r="F3332" s="149"/>
      <c r="G3332" s="150"/>
    </row>
    <row r="3333" spans="2:7" x14ac:dyDescent="0.25">
      <c r="B3333" s="82"/>
      <c r="C3333" s="68"/>
      <c r="D3333" s="61"/>
      <c r="E3333" s="148"/>
      <c r="F3333" s="149"/>
      <c r="G3333" s="150"/>
    </row>
    <row r="3334" spans="2:7" x14ac:dyDescent="0.25">
      <c r="B3334" s="82"/>
      <c r="C3334" s="68"/>
      <c r="D3334" s="61"/>
      <c r="E3334" s="148"/>
      <c r="F3334" s="149"/>
      <c r="G3334" s="150"/>
    </row>
    <row r="3335" spans="2:7" x14ac:dyDescent="0.25">
      <c r="B3335" s="82"/>
      <c r="C3335" s="68"/>
      <c r="D3335" s="61"/>
      <c r="E3335" s="148"/>
      <c r="F3335" s="149"/>
      <c r="G3335" s="150"/>
    </row>
    <row r="3336" spans="2:7" x14ac:dyDescent="0.25">
      <c r="B3336" s="82"/>
      <c r="C3336" s="68"/>
      <c r="D3336" s="61"/>
      <c r="E3336" s="148"/>
      <c r="F3336" s="149"/>
      <c r="G3336" s="150"/>
    </row>
    <row r="3337" spans="2:7" x14ac:dyDescent="0.25">
      <c r="B3337" s="82"/>
      <c r="C3337" s="68"/>
      <c r="D3337" s="61"/>
      <c r="E3337" s="148"/>
      <c r="F3337" s="149"/>
      <c r="G3337" s="150"/>
    </row>
    <row r="3338" spans="2:7" x14ac:dyDescent="0.25">
      <c r="B3338" s="82"/>
      <c r="C3338" s="68"/>
      <c r="D3338" s="61"/>
      <c r="E3338" s="148"/>
      <c r="F3338" s="149"/>
      <c r="G3338" s="150"/>
    </row>
    <row r="3339" spans="2:7" x14ac:dyDescent="0.25">
      <c r="B3339" s="82"/>
      <c r="C3339" s="68"/>
      <c r="D3339" s="61"/>
      <c r="E3339" s="148"/>
      <c r="F3339" s="149"/>
      <c r="G3339" s="150"/>
    </row>
    <row r="3340" spans="2:7" x14ac:dyDescent="0.25">
      <c r="B3340" s="82"/>
      <c r="C3340" s="68"/>
      <c r="D3340" s="61"/>
      <c r="E3340" s="148"/>
      <c r="F3340" s="149"/>
      <c r="G3340" s="150"/>
    </row>
    <row r="3341" spans="2:7" x14ac:dyDescent="0.25">
      <c r="B3341" s="82"/>
      <c r="C3341" s="68"/>
      <c r="D3341" s="61"/>
      <c r="E3341" s="148"/>
      <c r="F3341" s="149"/>
      <c r="G3341" s="150"/>
    </row>
    <row r="3342" spans="2:7" x14ac:dyDescent="0.25">
      <c r="B3342" s="82"/>
      <c r="C3342" s="68"/>
      <c r="D3342" s="61"/>
      <c r="E3342" s="148"/>
      <c r="F3342" s="149"/>
      <c r="G3342" s="150"/>
    </row>
    <row r="3343" spans="2:7" x14ac:dyDescent="0.25">
      <c r="B3343" s="82"/>
      <c r="C3343" s="68"/>
      <c r="D3343" s="61"/>
      <c r="E3343" s="148"/>
      <c r="F3343" s="149"/>
      <c r="G3343" s="150"/>
    </row>
    <row r="3344" spans="2:7" x14ac:dyDescent="0.25">
      <c r="B3344" s="82"/>
      <c r="C3344" s="68"/>
      <c r="D3344" s="61"/>
      <c r="E3344" s="148"/>
      <c r="F3344" s="149"/>
      <c r="G3344" s="150"/>
    </row>
    <row r="3345" spans="2:7" x14ac:dyDescent="0.25">
      <c r="B3345" s="82"/>
      <c r="C3345" s="68"/>
      <c r="D3345" s="61"/>
      <c r="E3345" s="148"/>
      <c r="F3345" s="149"/>
      <c r="G3345" s="150"/>
    </row>
    <row r="3346" spans="2:7" x14ac:dyDescent="0.25">
      <c r="B3346" s="82"/>
      <c r="C3346" s="68"/>
      <c r="D3346" s="61"/>
      <c r="E3346" s="148"/>
      <c r="F3346" s="149"/>
      <c r="G3346" s="150"/>
    </row>
    <row r="3347" spans="2:7" x14ac:dyDescent="0.25">
      <c r="B3347" s="82"/>
      <c r="C3347" s="68"/>
      <c r="D3347" s="61"/>
      <c r="E3347" s="148"/>
      <c r="F3347" s="149"/>
      <c r="G3347" s="150"/>
    </row>
    <row r="3348" spans="2:7" x14ac:dyDescent="0.25">
      <c r="B3348" s="82"/>
      <c r="C3348" s="68"/>
      <c r="D3348" s="61"/>
      <c r="E3348" s="148"/>
      <c r="F3348" s="149"/>
      <c r="G3348" s="150"/>
    </row>
    <row r="3349" spans="2:7" x14ac:dyDescent="0.25">
      <c r="B3349" s="82"/>
      <c r="C3349" s="68"/>
      <c r="D3349" s="61"/>
      <c r="E3349" s="148"/>
      <c r="F3349" s="149"/>
      <c r="G3349" s="150"/>
    </row>
    <row r="3350" spans="2:7" x14ac:dyDescent="0.25">
      <c r="B3350" s="82"/>
      <c r="C3350" s="68"/>
      <c r="D3350" s="61"/>
      <c r="E3350" s="148"/>
      <c r="F3350" s="149"/>
      <c r="G3350" s="150"/>
    </row>
    <row r="3351" spans="2:7" x14ac:dyDescent="0.25">
      <c r="B3351" s="82"/>
      <c r="C3351" s="68"/>
      <c r="D3351" s="61"/>
      <c r="E3351" s="148"/>
      <c r="F3351" s="149"/>
      <c r="G3351" s="150"/>
    </row>
    <row r="3352" spans="2:7" x14ac:dyDescent="0.25">
      <c r="B3352" s="82"/>
      <c r="C3352" s="68"/>
      <c r="D3352" s="61"/>
      <c r="E3352" s="148"/>
      <c r="F3352" s="149"/>
      <c r="G3352" s="150"/>
    </row>
    <row r="3353" spans="2:7" x14ac:dyDescent="0.25">
      <c r="B3353" s="82"/>
      <c r="C3353" s="68"/>
      <c r="D3353" s="61"/>
      <c r="E3353" s="148"/>
      <c r="F3353" s="149"/>
      <c r="G3353" s="150"/>
    </row>
    <row r="3354" spans="2:7" x14ac:dyDescent="0.25">
      <c r="B3354" s="82"/>
      <c r="C3354" s="68"/>
      <c r="D3354" s="61"/>
      <c r="E3354" s="148"/>
      <c r="F3354" s="149"/>
      <c r="G3354" s="150"/>
    </row>
    <row r="3355" spans="2:7" x14ac:dyDescent="0.25">
      <c r="B3355" s="82"/>
      <c r="C3355" s="68"/>
      <c r="D3355" s="61"/>
      <c r="E3355" s="148"/>
      <c r="F3355" s="149"/>
      <c r="G3355" s="150"/>
    </row>
    <row r="3356" spans="2:7" x14ac:dyDescent="0.25">
      <c r="B3356" s="82"/>
      <c r="C3356" s="68"/>
      <c r="D3356" s="61"/>
      <c r="E3356" s="148"/>
      <c r="F3356" s="149"/>
      <c r="G3356" s="150"/>
    </row>
    <row r="3357" spans="2:7" x14ac:dyDescent="0.25">
      <c r="B3357" s="82"/>
      <c r="C3357" s="68"/>
      <c r="D3357" s="61"/>
      <c r="E3357" s="148"/>
      <c r="F3357" s="149"/>
      <c r="G3357" s="150"/>
    </row>
    <row r="3358" spans="2:7" x14ac:dyDescent="0.25">
      <c r="B3358" s="82"/>
      <c r="C3358" s="68"/>
      <c r="D3358" s="61"/>
      <c r="E3358" s="148"/>
      <c r="F3358" s="149"/>
      <c r="G3358" s="150"/>
    </row>
    <row r="3359" spans="2:7" x14ac:dyDescent="0.25">
      <c r="B3359" s="82"/>
      <c r="C3359" s="68"/>
      <c r="D3359" s="61"/>
      <c r="E3359" s="148"/>
      <c r="F3359" s="149"/>
      <c r="G3359" s="150"/>
    </row>
    <row r="3360" spans="2:7" x14ac:dyDescent="0.25">
      <c r="B3360" s="82"/>
      <c r="C3360" s="68"/>
      <c r="D3360" s="61"/>
      <c r="E3360" s="148"/>
      <c r="F3360" s="149"/>
      <c r="G3360" s="150"/>
    </row>
    <row r="3361" spans="2:7" x14ac:dyDescent="0.25">
      <c r="B3361" s="82"/>
      <c r="C3361" s="68"/>
      <c r="D3361" s="61"/>
      <c r="E3361" s="148"/>
      <c r="F3361" s="149"/>
      <c r="G3361" s="150"/>
    </row>
    <row r="3362" spans="2:7" x14ac:dyDescent="0.25">
      <c r="B3362" s="82"/>
      <c r="C3362" s="68"/>
      <c r="D3362" s="61"/>
      <c r="E3362" s="148"/>
      <c r="F3362" s="149"/>
      <c r="G3362" s="150"/>
    </row>
    <row r="3363" spans="2:7" x14ac:dyDescent="0.25">
      <c r="B3363" s="82"/>
      <c r="C3363" s="68"/>
      <c r="D3363" s="61"/>
      <c r="E3363" s="148"/>
      <c r="F3363" s="149"/>
      <c r="G3363" s="150"/>
    </row>
    <row r="3364" spans="2:7" x14ac:dyDescent="0.25">
      <c r="B3364" s="82"/>
      <c r="C3364" s="68"/>
      <c r="D3364" s="61"/>
      <c r="E3364" s="148"/>
      <c r="F3364" s="149"/>
      <c r="G3364" s="150"/>
    </row>
    <row r="3365" spans="2:7" x14ac:dyDescent="0.25">
      <c r="B3365" s="82"/>
      <c r="C3365" s="68"/>
      <c r="D3365" s="61"/>
      <c r="E3365" s="148"/>
      <c r="F3365" s="149"/>
      <c r="G3365" s="150"/>
    </row>
    <row r="3366" spans="2:7" x14ac:dyDescent="0.25">
      <c r="B3366" s="82"/>
      <c r="C3366" s="68"/>
      <c r="D3366" s="61"/>
      <c r="E3366" s="148"/>
      <c r="F3366" s="149"/>
      <c r="G3366" s="150"/>
    </row>
    <row r="3367" spans="2:7" x14ac:dyDescent="0.25">
      <c r="B3367" s="82"/>
      <c r="C3367" s="68"/>
      <c r="D3367" s="61"/>
      <c r="E3367" s="148"/>
      <c r="F3367" s="149"/>
      <c r="G3367" s="150"/>
    </row>
    <row r="3368" spans="2:7" x14ac:dyDescent="0.25">
      <c r="B3368" s="82"/>
      <c r="C3368" s="68"/>
      <c r="D3368" s="61"/>
      <c r="E3368" s="148"/>
      <c r="F3368" s="149"/>
      <c r="G3368" s="150"/>
    </row>
    <row r="3369" spans="2:7" x14ac:dyDescent="0.25">
      <c r="B3369" s="82"/>
      <c r="C3369" s="68"/>
      <c r="D3369" s="61"/>
      <c r="E3369" s="148"/>
      <c r="F3369" s="149"/>
      <c r="G3369" s="150"/>
    </row>
    <row r="3370" spans="2:7" x14ac:dyDescent="0.25">
      <c r="B3370" s="82"/>
      <c r="C3370" s="68"/>
      <c r="D3370" s="61"/>
      <c r="E3370" s="148"/>
      <c r="F3370" s="149"/>
      <c r="G3370" s="150"/>
    </row>
    <row r="3371" spans="2:7" x14ac:dyDescent="0.25">
      <c r="B3371" s="82"/>
      <c r="C3371" s="68"/>
      <c r="D3371" s="61"/>
      <c r="E3371" s="148"/>
      <c r="F3371" s="149"/>
      <c r="G3371" s="150"/>
    </row>
    <row r="3372" spans="2:7" x14ac:dyDescent="0.25">
      <c r="B3372" s="82"/>
      <c r="C3372" s="68"/>
      <c r="D3372" s="61"/>
      <c r="E3372" s="148"/>
      <c r="F3372" s="149"/>
      <c r="G3372" s="150"/>
    </row>
    <row r="3373" spans="2:7" x14ac:dyDescent="0.25">
      <c r="B3373" s="82"/>
      <c r="C3373" s="68"/>
      <c r="D3373" s="61"/>
      <c r="E3373" s="148"/>
      <c r="F3373" s="149"/>
      <c r="G3373" s="150"/>
    </row>
    <row r="3374" spans="2:7" x14ac:dyDescent="0.25">
      <c r="B3374" s="82"/>
      <c r="C3374" s="68"/>
      <c r="D3374" s="61"/>
      <c r="E3374" s="148"/>
      <c r="F3374" s="149"/>
      <c r="G3374" s="150"/>
    </row>
    <row r="3375" spans="2:7" x14ac:dyDescent="0.25">
      <c r="B3375" s="82"/>
      <c r="C3375" s="68"/>
      <c r="D3375" s="61"/>
      <c r="E3375" s="148"/>
      <c r="F3375" s="149"/>
      <c r="G3375" s="150"/>
    </row>
    <row r="3376" spans="2:7" x14ac:dyDescent="0.25">
      <c r="B3376" s="82"/>
      <c r="C3376" s="68"/>
      <c r="D3376" s="61"/>
      <c r="E3376" s="148"/>
      <c r="F3376" s="149"/>
      <c r="G3376" s="150"/>
    </row>
    <row r="3377" spans="2:7" x14ac:dyDescent="0.25">
      <c r="B3377" s="82"/>
      <c r="C3377" s="68"/>
      <c r="D3377" s="61"/>
      <c r="E3377" s="148"/>
      <c r="F3377" s="149"/>
      <c r="G3377" s="150"/>
    </row>
    <row r="3378" spans="2:7" x14ac:dyDescent="0.25">
      <c r="B3378" s="82"/>
      <c r="C3378" s="68"/>
      <c r="D3378" s="61"/>
      <c r="E3378" s="148"/>
      <c r="F3378" s="149"/>
      <c r="G3378" s="150"/>
    </row>
    <row r="3379" spans="2:7" x14ac:dyDescent="0.25">
      <c r="B3379" s="82"/>
      <c r="C3379" s="68"/>
      <c r="D3379" s="61"/>
      <c r="E3379" s="148"/>
      <c r="F3379" s="149"/>
      <c r="G3379" s="150"/>
    </row>
    <row r="3380" spans="2:7" x14ac:dyDescent="0.25">
      <c r="B3380" s="82"/>
      <c r="C3380" s="68"/>
      <c r="D3380" s="61"/>
      <c r="E3380" s="148"/>
      <c r="F3380" s="149"/>
      <c r="G3380" s="150"/>
    </row>
    <row r="3381" spans="2:7" x14ac:dyDescent="0.25">
      <c r="B3381" s="82"/>
      <c r="C3381" s="68"/>
      <c r="D3381" s="61"/>
      <c r="E3381" s="148"/>
      <c r="F3381" s="149"/>
      <c r="G3381" s="150"/>
    </row>
    <row r="3382" spans="2:7" x14ac:dyDescent="0.25">
      <c r="B3382" s="82"/>
      <c r="C3382" s="68"/>
      <c r="D3382" s="61"/>
      <c r="E3382" s="148"/>
      <c r="F3382" s="149"/>
      <c r="G3382" s="150"/>
    </row>
    <row r="3383" spans="2:7" x14ac:dyDescent="0.25">
      <c r="B3383" s="82"/>
      <c r="C3383" s="68"/>
      <c r="D3383" s="61"/>
      <c r="E3383" s="148"/>
      <c r="F3383" s="149"/>
      <c r="G3383" s="150"/>
    </row>
    <row r="3384" spans="2:7" x14ac:dyDescent="0.25">
      <c r="B3384" s="82"/>
      <c r="C3384" s="68"/>
      <c r="D3384" s="61"/>
      <c r="E3384" s="148"/>
      <c r="F3384" s="149"/>
      <c r="G3384" s="150"/>
    </row>
    <row r="3385" spans="2:7" x14ac:dyDescent="0.25">
      <c r="B3385" s="82"/>
      <c r="C3385" s="68"/>
      <c r="D3385" s="61"/>
      <c r="E3385" s="148"/>
      <c r="F3385" s="149"/>
      <c r="G3385" s="150"/>
    </row>
    <row r="3386" spans="2:7" x14ac:dyDescent="0.25">
      <c r="B3386" s="82"/>
      <c r="C3386" s="68"/>
      <c r="D3386" s="61"/>
      <c r="E3386" s="148"/>
      <c r="F3386" s="149"/>
      <c r="G3386" s="150"/>
    </row>
    <row r="3387" spans="2:7" x14ac:dyDescent="0.25">
      <c r="B3387" s="82"/>
      <c r="C3387" s="68"/>
      <c r="D3387" s="61"/>
      <c r="E3387" s="148"/>
      <c r="F3387" s="149"/>
      <c r="G3387" s="150"/>
    </row>
    <row r="3388" spans="2:7" x14ac:dyDescent="0.25">
      <c r="B3388" s="82"/>
      <c r="C3388" s="68"/>
      <c r="D3388" s="61"/>
      <c r="E3388" s="148"/>
      <c r="F3388" s="149"/>
      <c r="G3388" s="150"/>
    </row>
    <row r="3389" spans="2:7" x14ac:dyDescent="0.25">
      <c r="B3389" s="82"/>
      <c r="C3389" s="68"/>
      <c r="D3389" s="61"/>
      <c r="E3389" s="148"/>
      <c r="F3389" s="149"/>
      <c r="G3389" s="150"/>
    </row>
    <row r="3390" spans="2:7" x14ac:dyDescent="0.25">
      <c r="B3390" s="82"/>
      <c r="C3390" s="68"/>
      <c r="D3390" s="61"/>
      <c r="E3390" s="148"/>
      <c r="F3390" s="149"/>
      <c r="G3390" s="150"/>
    </row>
    <row r="3391" spans="2:7" x14ac:dyDescent="0.25">
      <c r="B3391" s="82"/>
      <c r="C3391" s="68"/>
      <c r="D3391" s="61"/>
      <c r="E3391" s="148"/>
      <c r="F3391" s="149"/>
      <c r="G3391" s="150"/>
    </row>
    <row r="3392" spans="2:7" x14ac:dyDescent="0.25">
      <c r="B3392" s="82"/>
      <c r="C3392" s="68"/>
      <c r="D3392" s="61"/>
      <c r="E3392" s="148"/>
      <c r="F3392" s="149"/>
      <c r="G3392" s="150"/>
    </row>
    <row r="3393" spans="2:7" x14ac:dyDescent="0.25">
      <c r="B3393" s="82"/>
      <c r="C3393" s="68"/>
      <c r="D3393" s="61"/>
      <c r="E3393" s="148"/>
      <c r="F3393" s="149"/>
      <c r="G3393" s="150"/>
    </row>
    <row r="3394" spans="2:7" x14ac:dyDescent="0.25">
      <c r="B3394" s="82"/>
      <c r="C3394" s="68"/>
      <c r="D3394" s="61"/>
      <c r="E3394" s="148"/>
      <c r="F3394" s="149"/>
      <c r="G3394" s="150"/>
    </row>
    <row r="3395" spans="2:7" x14ac:dyDescent="0.25">
      <c r="B3395" s="82"/>
      <c r="C3395" s="68"/>
      <c r="D3395" s="61"/>
      <c r="E3395" s="148"/>
      <c r="F3395" s="149"/>
      <c r="G3395" s="150"/>
    </row>
    <row r="3396" spans="2:7" x14ac:dyDescent="0.25">
      <c r="B3396" s="82"/>
      <c r="C3396" s="68"/>
      <c r="D3396" s="61"/>
      <c r="E3396" s="148"/>
      <c r="F3396" s="149"/>
      <c r="G3396" s="150"/>
    </row>
    <row r="3397" spans="2:7" x14ac:dyDescent="0.25">
      <c r="B3397" s="82"/>
      <c r="C3397" s="68"/>
      <c r="D3397" s="61"/>
      <c r="E3397" s="148"/>
      <c r="F3397" s="149"/>
      <c r="G3397" s="150"/>
    </row>
    <row r="3398" spans="2:7" x14ac:dyDescent="0.25">
      <c r="B3398" s="82"/>
      <c r="C3398" s="68"/>
      <c r="D3398" s="61"/>
      <c r="E3398" s="148"/>
      <c r="F3398" s="149"/>
      <c r="G3398" s="150"/>
    </row>
    <row r="3399" spans="2:7" x14ac:dyDescent="0.25">
      <c r="B3399" s="82"/>
      <c r="C3399" s="68"/>
      <c r="D3399" s="61"/>
      <c r="E3399" s="148"/>
      <c r="F3399" s="149"/>
      <c r="G3399" s="150"/>
    </row>
    <row r="3400" spans="2:7" x14ac:dyDescent="0.25">
      <c r="B3400" s="82"/>
      <c r="C3400" s="68"/>
      <c r="D3400" s="61"/>
      <c r="E3400" s="148"/>
      <c r="F3400" s="149"/>
      <c r="G3400" s="150"/>
    </row>
    <row r="3401" spans="2:7" x14ac:dyDescent="0.25">
      <c r="B3401" s="82"/>
      <c r="C3401" s="68"/>
      <c r="D3401" s="61"/>
      <c r="E3401" s="148"/>
      <c r="F3401" s="149"/>
      <c r="G3401" s="150"/>
    </row>
    <row r="3402" spans="2:7" x14ac:dyDescent="0.25">
      <c r="B3402" s="82"/>
      <c r="C3402" s="68"/>
      <c r="D3402" s="61"/>
      <c r="E3402" s="148"/>
      <c r="F3402" s="149"/>
      <c r="G3402" s="150"/>
    </row>
    <row r="3403" spans="2:7" x14ac:dyDescent="0.25">
      <c r="B3403" s="82"/>
      <c r="C3403" s="68"/>
      <c r="D3403" s="61"/>
      <c r="E3403" s="148"/>
      <c r="F3403" s="149"/>
      <c r="G3403" s="150"/>
    </row>
    <row r="3404" spans="2:7" x14ac:dyDescent="0.25">
      <c r="B3404" s="82"/>
      <c r="C3404" s="68"/>
      <c r="D3404" s="61"/>
      <c r="E3404" s="148"/>
      <c r="F3404" s="149"/>
      <c r="G3404" s="150"/>
    </row>
    <row r="3405" spans="2:7" x14ac:dyDescent="0.25">
      <c r="B3405" s="82"/>
      <c r="C3405" s="68"/>
      <c r="D3405" s="61"/>
      <c r="E3405" s="148"/>
      <c r="F3405" s="149"/>
      <c r="G3405" s="150"/>
    </row>
    <row r="3406" spans="2:7" x14ac:dyDescent="0.25">
      <c r="B3406" s="82"/>
      <c r="C3406" s="68"/>
      <c r="D3406" s="61"/>
      <c r="E3406" s="148"/>
      <c r="F3406" s="149"/>
      <c r="G3406" s="150"/>
    </row>
    <row r="3407" spans="2:7" x14ac:dyDescent="0.25">
      <c r="B3407" s="82"/>
      <c r="C3407" s="68"/>
      <c r="D3407" s="61"/>
      <c r="E3407" s="148"/>
      <c r="F3407" s="149"/>
      <c r="G3407" s="150"/>
    </row>
    <row r="3408" spans="2:7" x14ac:dyDescent="0.25">
      <c r="B3408" s="82"/>
      <c r="C3408" s="68"/>
      <c r="D3408" s="61"/>
      <c r="E3408" s="148"/>
      <c r="F3408" s="149"/>
      <c r="G3408" s="150"/>
    </row>
    <row r="3409" spans="2:7" x14ac:dyDescent="0.25">
      <c r="B3409" s="82"/>
      <c r="C3409" s="68"/>
      <c r="D3409" s="61"/>
      <c r="E3409" s="148"/>
      <c r="F3409" s="149"/>
      <c r="G3409" s="150"/>
    </row>
    <row r="3410" spans="2:7" x14ac:dyDescent="0.25">
      <c r="B3410" s="82"/>
      <c r="C3410" s="68"/>
      <c r="D3410" s="61"/>
      <c r="E3410" s="148"/>
      <c r="F3410" s="149"/>
      <c r="G3410" s="150"/>
    </row>
    <row r="3411" spans="2:7" x14ac:dyDescent="0.25">
      <c r="B3411" s="82"/>
      <c r="C3411" s="68"/>
      <c r="D3411" s="61"/>
      <c r="E3411" s="148"/>
      <c r="F3411" s="149"/>
      <c r="G3411" s="150"/>
    </row>
    <row r="3412" spans="2:7" x14ac:dyDescent="0.25">
      <c r="B3412" s="82"/>
      <c r="C3412" s="68"/>
      <c r="D3412" s="61"/>
      <c r="E3412" s="148"/>
      <c r="F3412" s="149"/>
      <c r="G3412" s="150"/>
    </row>
    <row r="3413" spans="2:7" x14ac:dyDescent="0.25">
      <c r="B3413" s="82"/>
      <c r="C3413" s="68"/>
      <c r="D3413" s="61"/>
      <c r="E3413" s="148"/>
      <c r="F3413" s="149"/>
      <c r="G3413" s="150"/>
    </row>
    <row r="3414" spans="2:7" x14ac:dyDescent="0.25">
      <c r="B3414" s="82"/>
      <c r="C3414" s="68"/>
      <c r="D3414" s="61"/>
      <c r="E3414" s="148"/>
      <c r="F3414" s="149"/>
      <c r="G3414" s="150"/>
    </row>
    <row r="3415" spans="2:7" x14ac:dyDescent="0.25">
      <c r="B3415" s="82"/>
      <c r="C3415" s="68"/>
      <c r="D3415" s="61"/>
      <c r="E3415" s="148"/>
      <c r="F3415" s="149"/>
      <c r="G3415" s="150"/>
    </row>
    <row r="3416" spans="2:7" x14ac:dyDescent="0.25">
      <c r="B3416" s="82"/>
      <c r="C3416" s="68"/>
      <c r="D3416" s="61"/>
      <c r="E3416" s="148"/>
      <c r="F3416" s="149"/>
      <c r="G3416" s="150"/>
    </row>
    <row r="3417" spans="2:7" x14ac:dyDescent="0.25">
      <c r="B3417" s="82"/>
      <c r="C3417" s="68"/>
      <c r="D3417" s="61"/>
      <c r="E3417" s="148"/>
      <c r="F3417" s="149"/>
      <c r="G3417" s="150"/>
    </row>
    <row r="3418" spans="2:7" x14ac:dyDescent="0.25">
      <c r="B3418" s="82"/>
      <c r="C3418" s="68"/>
      <c r="D3418" s="61"/>
      <c r="E3418" s="148"/>
      <c r="F3418" s="149"/>
      <c r="G3418" s="150"/>
    </row>
    <row r="3419" spans="2:7" x14ac:dyDescent="0.25">
      <c r="B3419" s="82"/>
      <c r="C3419" s="68"/>
      <c r="D3419" s="61"/>
      <c r="E3419" s="148"/>
      <c r="F3419" s="149"/>
      <c r="G3419" s="150"/>
    </row>
    <row r="3420" spans="2:7" x14ac:dyDescent="0.25">
      <c r="B3420" s="82"/>
      <c r="C3420" s="68"/>
      <c r="D3420" s="61"/>
      <c r="E3420" s="148"/>
      <c r="F3420" s="149"/>
      <c r="G3420" s="150"/>
    </row>
    <row r="3421" spans="2:7" x14ac:dyDescent="0.25">
      <c r="B3421" s="82"/>
      <c r="C3421" s="68"/>
      <c r="D3421" s="61"/>
      <c r="E3421" s="148"/>
      <c r="F3421" s="149"/>
      <c r="G3421" s="150"/>
    </row>
    <row r="3422" spans="2:7" x14ac:dyDescent="0.25">
      <c r="B3422" s="82"/>
      <c r="C3422" s="68"/>
      <c r="D3422" s="61"/>
      <c r="E3422" s="148"/>
      <c r="F3422" s="149"/>
      <c r="G3422" s="150"/>
    </row>
    <row r="3423" spans="2:7" x14ac:dyDescent="0.25">
      <c r="B3423" s="82"/>
      <c r="C3423" s="68"/>
      <c r="D3423" s="61"/>
      <c r="E3423" s="148"/>
      <c r="F3423" s="149"/>
      <c r="G3423" s="150"/>
    </row>
    <row r="3424" spans="2:7" x14ac:dyDescent="0.25">
      <c r="B3424" s="82"/>
      <c r="C3424" s="68"/>
      <c r="D3424" s="61"/>
      <c r="E3424" s="148"/>
      <c r="F3424" s="149"/>
      <c r="G3424" s="150"/>
    </row>
    <row r="3425" spans="2:7" x14ac:dyDescent="0.25">
      <c r="B3425" s="82"/>
      <c r="C3425" s="68"/>
      <c r="D3425" s="61"/>
      <c r="E3425" s="148"/>
      <c r="F3425" s="149"/>
      <c r="G3425" s="150"/>
    </row>
    <row r="3426" spans="2:7" x14ac:dyDescent="0.25">
      <c r="B3426" s="82"/>
      <c r="C3426" s="68"/>
      <c r="D3426" s="61"/>
      <c r="E3426" s="148"/>
      <c r="F3426" s="149"/>
      <c r="G3426" s="150"/>
    </row>
    <row r="3427" spans="2:7" x14ac:dyDescent="0.25">
      <c r="B3427" s="82"/>
      <c r="C3427" s="68"/>
      <c r="D3427" s="61"/>
      <c r="E3427" s="148"/>
      <c r="F3427" s="149"/>
      <c r="G3427" s="150"/>
    </row>
    <row r="3428" spans="2:7" x14ac:dyDescent="0.25">
      <c r="B3428" s="82"/>
      <c r="C3428" s="68"/>
      <c r="D3428" s="61"/>
      <c r="E3428" s="148"/>
      <c r="F3428" s="149"/>
      <c r="G3428" s="150"/>
    </row>
    <row r="3429" spans="2:7" x14ac:dyDescent="0.25">
      <c r="B3429" s="82"/>
      <c r="C3429" s="68"/>
      <c r="D3429" s="61"/>
      <c r="E3429" s="148"/>
      <c r="F3429" s="149"/>
      <c r="G3429" s="150"/>
    </row>
    <row r="3430" spans="2:7" x14ac:dyDescent="0.25">
      <c r="B3430" s="82"/>
      <c r="C3430" s="68"/>
      <c r="D3430" s="61"/>
      <c r="E3430" s="148"/>
      <c r="F3430" s="149"/>
      <c r="G3430" s="150"/>
    </row>
    <row r="3431" spans="2:7" x14ac:dyDescent="0.25">
      <c r="B3431" s="82"/>
      <c r="C3431" s="68"/>
      <c r="D3431" s="61"/>
      <c r="E3431" s="148"/>
      <c r="F3431" s="149"/>
      <c r="G3431" s="150"/>
    </row>
    <row r="3432" spans="2:7" x14ac:dyDescent="0.25">
      <c r="B3432" s="82"/>
      <c r="C3432" s="68"/>
      <c r="D3432" s="61"/>
      <c r="E3432" s="148"/>
      <c r="F3432" s="149"/>
      <c r="G3432" s="150"/>
    </row>
    <row r="3433" spans="2:7" x14ac:dyDescent="0.25">
      <c r="B3433" s="82"/>
      <c r="C3433" s="68"/>
      <c r="D3433" s="61"/>
      <c r="E3433" s="148"/>
      <c r="F3433" s="149"/>
      <c r="G3433" s="150"/>
    </row>
    <row r="3434" spans="2:7" x14ac:dyDescent="0.25">
      <c r="B3434" s="82"/>
      <c r="C3434" s="68"/>
      <c r="D3434" s="61"/>
      <c r="E3434" s="148"/>
      <c r="F3434" s="149"/>
      <c r="G3434" s="150"/>
    </row>
    <row r="3435" spans="2:7" x14ac:dyDescent="0.25">
      <c r="B3435" s="82"/>
      <c r="C3435" s="68"/>
      <c r="D3435" s="61"/>
      <c r="E3435" s="148"/>
      <c r="F3435" s="149"/>
      <c r="G3435" s="150"/>
    </row>
    <row r="3436" spans="2:7" x14ac:dyDescent="0.25">
      <c r="B3436" s="82"/>
      <c r="C3436" s="68"/>
      <c r="D3436" s="61"/>
      <c r="E3436" s="148"/>
      <c r="F3436" s="149"/>
      <c r="G3436" s="150"/>
    </row>
    <row r="3437" spans="2:7" x14ac:dyDescent="0.25">
      <c r="B3437" s="82"/>
      <c r="C3437" s="68"/>
      <c r="D3437" s="61"/>
      <c r="E3437" s="148"/>
      <c r="F3437" s="149"/>
      <c r="G3437" s="150"/>
    </row>
    <row r="3438" spans="2:7" x14ac:dyDescent="0.25">
      <c r="B3438" s="82"/>
      <c r="C3438" s="68"/>
      <c r="D3438" s="61"/>
      <c r="E3438" s="148"/>
      <c r="F3438" s="149"/>
      <c r="G3438" s="150"/>
    </row>
    <row r="3439" spans="2:7" x14ac:dyDescent="0.25">
      <c r="B3439" s="82"/>
      <c r="C3439" s="68"/>
      <c r="D3439" s="61"/>
      <c r="E3439" s="148"/>
      <c r="F3439" s="149"/>
      <c r="G3439" s="150"/>
    </row>
    <row r="3440" spans="2:7" x14ac:dyDescent="0.25">
      <c r="B3440" s="82"/>
      <c r="C3440" s="68"/>
      <c r="D3440" s="61"/>
      <c r="E3440" s="148"/>
      <c r="F3440" s="149"/>
      <c r="G3440" s="150"/>
    </row>
    <row r="3441" spans="2:7" x14ac:dyDescent="0.25">
      <c r="B3441" s="82"/>
      <c r="C3441" s="68"/>
      <c r="D3441" s="61"/>
      <c r="E3441" s="148"/>
      <c r="F3441" s="149"/>
      <c r="G3441" s="150"/>
    </row>
    <row r="3442" spans="2:7" x14ac:dyDescent="0.25">
      <c r="B3442" s="82"/>
      <c r="C3442" s="68"/>
      <c r="D3442" s="61"/>
      <c r="E3442" s="148"/>
      <c r="F3442" s="149"/>
      <c r="G3442" s="150"/>
    </row>
    <row r="3443" spans="2:7" x14ac:dyDescent="0.25">
      <c r="B3443" s="82"/>
      <c r="C3443" s="68"/>
      <c r="D3443" s="61"/>
      <c r="E3443" s="148"/>
      <c r="F3443" s="149"/>
      <c r="G3443" s="150"/>
    </row>
    <row r="3444" spans="2:7" x14ac:dyDescent="0.25">
      <c r="B3444" s="82"/>
      <c r="C3444" s="68"/>
      <c r="D3444" s="61"/>
      <c r="E3444" s="148"/>
      <c r="F3444" s="149"/>
      <c r="G3444" s="150"/>
    </row>
    <row r="3445" spans="2:7" x14ac:dyDescent="0.25">
      <c r="B3445" s="82"/>
      <c r="C3445" s="68"/>
      <c r="D3445" s="61"/>
      <c r="E3445" s="148"/>
      <c r="F3445" s="149"/>
      <c r="G3445" s="150"/>
    </row>
    <row r="3446" spans="2:7" x14ac:dyDescent="0.25">
      <c r="B3446" s="82"/>
      <c r="C3446" s="68"/>
      <c r="D3446" s="61"/>
      <c r="E3446" s="148"/>
      <c r="F3446" s="149"/>
      <c r="G3446" s="150"/>
    </row>
    <row r="3447" spans="2:7" x14ac:dyDescent="0.25">
      <c r="B3447" s="82"/>
      <c r="C3447" s="68"/>
      <c r="D3447" s="61"/>
      <c r="E3447" s="148"/>
      <c r="F3447" s="149"/>
      <c r="G3447" s="150"/>
    </row>
    <row r="3448" spans="2:7" x14ac:dyDescent="0.25">
      <c r="B3448" s="82"/>
      <c r="C3448" s="68"/>
      <c r="D3448" s="61"/>
      <c r="E3448" s="148"/>
      <c r="F3448" s="149"/>
      <c r="G3448" s="150"/>
    </row>
    <row r="3449" spans="2:7" x14ac:dyDescent="0.25">
      <c r="B3449" s="82"/>
      <c r="C3449" s="68"/>
      <c r="D3449" s="61"/>
      <c r="E3449" s="148"/>
      <c r="F3449" s="149"/>
      <c r="G3449" s="150"/>
    </row>
    <row r="3450" spans="2:7" x14ac:dyDescent="0.25">
      <c r="B3450" s="82"/>
      <c r="C3450" s="68"/>
      <c r="D3450" s="61"/>
      <c r="E3450" s="148"/>
      <c r="F3450" s="149"/>
      <c r="G3450" s="150"/>
    </row>
    <row r="3451" spans="2:7" x14ac:dyDescent="0.25">
      <c r="B3451" s="82"/>
      <c r="C3451" s="68"/>
      <c r="D3451" s="61"/>
      <c r="E3451" s="148"/>
      <c r="F3451" s="149"/>
      <c r="G3451" s="150"/>
    </row>
    <row r="3452" spans="2:7" x14ac:dyDescent="0.25">
      <c r="B3452" s="82"/>
      <c r="C3452" s="68"/>
      <c r="D3452" s="61"/>
      <c r="E3452" s="148"/>
      <c r="F3452" s="149"/>
      <c r="G3452" s="150"/>
    </row>
    <row r="3453" spans="2:7" x14ac:dyDescent="0.25">
      <c r="B3453" s="82"/>
      <c r="C3453" s="68"/>
      <c r="D3453" s="61"/>
      <c r="E3453" s="148"/>
      <c r="F3453" s="149"/>
      <c r="G3453" s="150"/>
    </row>
    <row r="3454" spans="2:7" x14ac:dyDescent="0.25">
      <c r="B3454" s="82"/>
      <c r="C3454" s="68"/>
      <c r="D3454" s="61"/>
      <c r="E3454" s="148"/>
      <c r="F3454" s="149"/>
      <c r="G3454" s="150"/>
    </row>
    <row r="3455" spans="2:7" x14ac:dyDescent="0.25">
      <c r="B3455" s="82"/>
      <c r="C3455" s="68"/>
      <c r="D3455" s="61"/>
      <c r="E3455" s="148"/>
      <c r="F3455" s="149"/>
      <c r="G3455" s="150"/>
    </row>
    <row r="3456" spans="2:7" x14ac:dyDescent="0.25">
      <c r="B3456" s="82"/>
      <c r="C3456" s="68"/>
      <c r="D3456" s="61"/>
      <c r="E3456" s="148"/>
      <c r="F3456" s="149"/>
      <c r="G3456" s="150"/>
    </row>
    <row r="3457" spans="2:7" x14ac:dyDescent="0.25">
      <c r="B3457" s="82"/>
      <c r="C3457" s="68"/>
      <c r="D3457" s="61"/>
      <c r="E3457" s="148"/>
      <c r="F3457" s="149"/>
      <c r="G3457" s="150"/>
    </row>
    <row r="3458" spans="2:7" x14ac:dyDescent="0.25">
      <c r="B3458" s="82"/>
      <c r="C3458" s="68"/>
      <c r="D3458" s="61"/>
      <c r="E3458" s="148"/>
      <c r="F3458" s="149"/>
      <c r="G3458" s="150"/>
    </row>
    <row r="3459" spans="2:7" x14ac:dyDescent="0.25">
      <c r="B3459" s="82"/>
      <c r="C3459" s="68"/>
      <c r="D3459" s="61"/>
      <c r="E3459" s="148"/>
      <c r="F3459" s="149"/>
      <c r="G3459" s="150"/>
    </row>
    <row r="3460" spans="2:7" x14ac:dyDescent="0.25">
      <c r="B3460" s="82"/>
      <c r="C3460" s="68"/>
      <c r="D3460" s="61"/>
      <c r="E3460" s="148"/>
      <c r="F3460" s="149"/>
      <c r="G3460" s="150"/>
    </row>
    <row r="3461" spans="2:7" x14ac:dyDescent="0.25">
      <c r="B3461" s="82"/>
      <c r="C3461" s="68"/>
      <c r="D3461" s="61"/>
      <c r="E3461" s="148"/>
      <c r="F3461" s="149"/>
      <c r="G3461" s="150"/>
    </row>
    <row r="3462" spans="2:7" x14ac:dyDescent="0.25">
      <c r="B3462" s="82"/>
      <c r="C3462" s="68"/>
      <c r="D3462" s="61"/>
      <c r="E3462" s="148"/>
      <c r="F3462" s="149"/>
      <c r="G3462" s="150"/>
    </row>
    <row r="3463" spans="2:7" x14ac:dyDescent="0.25">
      <c r="B3463" s="82"/>
      <c r="C3463" s="68"/>
      <c r="D3463" s="61"/>
      <c r="E3463" s="148"/>
      <c r="F3463" s="149"/>
      <c r="G3463" s="150"/>
    </row>
    <row r="3464" spans="2:7" x14ac:dyDescent="0.25">
      <c r="B3464" s="82"/>
      <c r="C3464" s="68"/>
      <c r="D3464" s="61"/>
      <c r="E3464" s="148"/>
      <c r="F3464" s="149"/>
      <c r="G3464" s="150"/>
    </row>
    <row r="3465" spans="2:7" x14ac:dyDescent="0.25">
      <c r="B3465" s="82"/>
      <c r="C3465" s="68"/>
      <c r="D3465" s="61"/>
      <c r="E3465" s="148"/>
      <c r="F3465" s="149"/>
      <c r="G3465" s="150"/>
    </row>
    <row r="3466" spans="2:7" x14ac:dyDescent="0.25">
      <c r="B3466" s="82"/>
      <c r="C3466" s="68"/>
      <c r="D3466" s="61"/>
      <c r="E3466" s="148"/>
      <c r="F3466" s="149"/>
      <c r="G3466" s="150"/>
    </row>
    <row r="3467" spans="2:7" x14ac:dyDescent="0.25">
      <c r="B3467" s="82"/>
      <c r="C3467" s="68"/>
      <c r="D3467" s="61"/>
      <c r="E3467" s="148"/>
      <c r="F3467" s="149"/>
      <c r="G3467" s="150"/>
    </row>
    <row r="3468" spans="2:7" x14ac:dyDescent="0.25">
      <c r="B3468" s="82"/>
      <c r="C3468" s="68"/>
      <c r="D3468" s="61"/>
      <c r="E3468" s="148"/>
      <c r="F3468" s="149"/>
      <c r="G3468" s="150"/>
    </row>
    <row r="3469" spans="2:7" x14ac:dyDescent="0.25">
      <c r="B3469" s="82"/>
      <c r="C3469" s="68"/>
      <c r="D3469" s="61"/>
      <c r="E3469" s="148"/>
      <c r="F3469" s="149"/>
      <c r="G3469" s="150"/>
    </row>
    <row r="3470" spans="2:7" x14ac:dyDescent="0.25">
      <c r="B3470" s="82"/>
      <c r="C3470" s="68"/>
      <c r="D3470" s="61"/>
      <c r="E3470" s="148"/>
      <c r="F3470" s="149"/>
      <c r="G3470" s="150"/>
    </row>
    <row r="3471" spans="2:7" x14ac:dyDescent="0.25">
      <c r="B3471" s="82"/>
      <c r="C3471" s="68"/>
      <c r="D3471" s="61"/>
      <c r="E3471" s="148"/>
      <c r="F3471" s="149"/>
      <c r="G3471" s="150"/>
    </row>
    <row r="3472" spans="2:7" x14ac:dyDescent="0.25">
      <c r="B3472" s="82"/>
      <c r="C3472" s="68"/>
      <c r="D3472" s="61"/>
      <c r="E3472" s="148"/>
      <c r="F3472" s="149"/>
      <c r="G3472" s="150"/>
    </row>
    <row r="3473" spans="2:7" x14ac:dyDescent="0.25">
      <c r="B3473" s="82"/>
      <c r="C3473" s="68"/>
      <c r="D3473" s="61"/>
      <c r="E3473" s="148"/>
      <c r="F3473" s="149"/>
      <c r="G3473" s="150"/>
    </row>
    <row r="3474" spans="2:7" x14ac:dyDescent="0.25">
      <c r="B3474" s="82"/>
      <c r="C3474" s="68"/>
      <c r="D3474" s="61"/>
      <c r="E3474" s="148"/>
      <c r="F3474" s="149"/>
      <c r="G3474" s="150"/>
    </row>
    <row r="3475" spans="2:7" x14ac:dyDescent="0.25">
      <c r="B3475" s="82"/>
      <c r="C3475" s="68"/>
      <c r="D3475" s="61"/>
      <c r="E3475" s="148"/>
      <c r="F3475" s="149"/>
      <c r="G3475" s="150"/>
    </row>
    <row r="3476" spans="2:7" x14ac:dyDescent="0.25">
      <c r="B3476" s="82"/>
      <c r="C3476" s="68"/>
      <c r="D3476" s="61"/>
      <c r="E3476" s="148"/>
      <c r="F3476" s="149"/>
      <c r="G3476" s="150"/>
    </row>
    <row r="3477" spans="2:7" x14ac:dyDescent="0.25">
      <c r="B3477" s="82"/>
      <c r="C3477" s="68"/>
      <c r="D3477" s="61"/>
      <c r="E3477" s="148"/>
      <c r="F3477" s="149"/>
      <c r="G3477" s="150"/>
    </row>
    <row r="3478" spans="2:7" x14ac:dyDescent="0.25">
      <c r="B3478" s="82"/>
      <c r="C3478" s="68"/>
      <c r="D3478" s="61"/>
      <c r="E3478" s="148"/>
      <c r="F3478" s="149"/>
      <c r="G3478" s="150"/>
    </row>
    <row r="3479" spans="2:7" x14ac:dyDescent="0.25">
      <c r="B3479" s="82"/>
      <c r="C3479" s="68"/>
      <c r="D3479" s="61"/>
      <c r="E3479" s="148"/>
      <c r="F3479" s="149"/>
      <c r="G3479" s="150"/>
    </row>
    <row r="3480" spans="2:7" x14ac:dyDescent="0.25">
      <c r="B3480" s="82"/>
      <c r="C3480" s="68"/>
      <c r="D3480" s="61"/>
      <c r="E3480" s="148"/>
      <c r="F3480" s="149"/>
      <c r="G3480" s="150"/>
    </row>
    <row r="3481" spans="2:7" x14ac:dyDescent="0.25">
      <c r="B3481" s="82"/>
      <c r="C3481" s="68"/>
      <c r="D3481" s="61"/>
      <c r="E3481" s="148"/>
      <c r="F3481" s="149"/>
      <c r="G3481" s="150"/>
    </row>
    <row r="3482" spans="2:7" x14ac:dyDescent="0.25">
      <c r="B3482" s="82"/>
      <c r="C3482" s="68"/>
      <c r="D3482" s="61"/>
      <c r="E3482" s="148"/>
      <c r="F3482" s="149"/>
      <c r="G3482" s="150"/>
    </row>
    <row r="3483" spans="2:7" x14ac:dyDescent="0.25">
      <c r="B3483" s="82"/>
      <c r="C3483" s="68"/>
      <c r="D3483" s="61"/>
      <c r="E3483" s="148"/>
      <c r="F3483" s="149"/>
      <c r="G3483" s="150"/>
    </row>
    <row r="3484" spans="2:7" x14ac:dyDescent="0.25">
      <c r="B3484" s="82"/>
      <c r="C3484" s="68"/>
      <c r="D3484" s="61"/>
      <c r="E3484" s="148"/>
      <c r="F3484" s="149"/>
      <c r="G3484" s="150"/>
    </row>
    <row r="3485" spans="2:7" x14ac:dyDescent="0.25">
      <c r="B3485" s="82"/>
      <c r="C3485" s="68"/>
      <c r="D3485" s="61"/>
      <c r="E3485" s="148"/>
      <c r="F3485" s="149"/>
      <c r="G3485" s="150"/>
    </row>
    <row r="3486" spans="2:7" x14ac:dyDescent="0.25">
      <c r="B3486" s="82"/>
      <c r="C3486" s="68"/>
      <c r="D3486" s="61"/>
      <c r="E3486" s="148"/>
      <c r="F3486" s="149"/>
      <c r="G3486" s="150"/>
    </row>
    <row r="3487" spans="2:7" x14ac:dyDescent="0.25">
      <c r="B3487" s="82"/>
      <c r="C3487" s="68"/>
      <c r="D3487" s="61"/>
      <c r="E3487" s="148"/>
      <c r="F3487" s="149"/>
      <c r="G3487" s="150"/>
    </row>
    <row r="3488" spans="2:7" x14ac:dyDescent="0.25">
      <c r="B3488" s="82"/>
      <c r="C3488" s="68"/>
      <c r="D3488" s="61"/>
      <c r="E3488" s="148"/>
      <c r="F3488" s="149"/>
      <c r="G3488" s="150"/>
    </row>
    <row r="3489" spans="2:7" x14ac:dyDescent="0.25">
      <c r="B3489" s="82"/>
      <c r="C3489" s="68"/>
      <c r="D3489" s="61"/>
      <c r="E3489" s="148"/>
      <c r="F3489" s="149"/>
      <c r="G3489" s="150"/>
    </row>
    <row r="3490" spans="2:7" x14ac:dyDescent="0.25">
      <c r="B3490" s="82"/>
      <c r="C3490" s="68"/>
      <c r="D3490" s="61"/>
      <c r="E3490" s="148"/>
      <c r="F3490" s="149"/>
      <c r="G3490" s="150"/>
    </row>
    <row r="3491" spans="2:7" x14ac:dyDescent="0.25">
      <c r="B3491" s="82"/>
      <c r="C3491" s="68"/>
      <c r="D3491" s="61"/>
      <c r="E3491" s="148"/>
      <c r="F3491" s="149"/>
      <c r="G3491" s="150"/>
    </row>
    <row r="3492" spans="2:7" x14ac:dyDescent="0.25">
      <c r="B3492" s="82"/>
      <c r="C3492" s="68"/>
      <c r="D3492" s="61"/>
      <c r="E3492" s="148"/>
      <c r="F3492" s="149"/>
      <c r="G3492" s="150"/>
    </row>
    <row r="3493" spans="2:7" x14ac:dyDescent="0.25">
      <c r="B3493" s="82"/>
      <c r="C3493" s="68"/>
      <c r="D3493" s="61"/>
      <c r="E3493" s="148"/>
      <c r="F3493" s="149"/>
      <c r="G3493" s="150"/>
    </row>
    <row r="3494" spans="2:7" x14ac:dyDescent="0.25">
      <c r="B3494" s="82"/>
      <c r="C3494" s="68"/>
      <c r="D3494" s="61"/>
      <c r="E3494" s="148"/>
      <c r="F3494" s="149"/>
      <c r="G3494" s="150"/>
    </row>
    <row r="3495" spans="2:7" x14ac:dyDescent="0.25">
      <c r="B3495" s="82"/>
      <c r="C3495" s="68"/>
      <c r="D3495" s="61"/>
      <c r="E3495" s="148"/>
      <c r="F3495" s="149"/>
      <c r="G3495" s="150"/>
    </row>
    <row r="3496" spans="2:7" x14ac:dyDescent="0.25">
      <c r="B3496" s="82"/>
      <c r="C3496" s="68"/>
      <c r="D3496" s="61"/>
      <c r="E3496" s="148"/>
      <c r="F3496" s="149"/>
      <c r="G3496" s="150"/>
    </row>
    <row r="3497" spans="2:7" x14ac:dyDescent="0.25">
      <c r="B3497" s="82"/>
      <c r="C3497" s="68"/>
      <c r="D3497" s="61"/>
      <c r="E3497" s="148"/>
      <c r="F3497" s="149"/>
      <c r="G3497" s="150"/>
    </row>
    <row r="3498" spans="2:7" x14ac:dyDescent="0.25">
      <c r="B3498" s="82"/>
      <c r="C3498" s="68"/>
      <c r="D3498" s="61"/>
      <c r="E3498" s="148"/>
      <c r="F3498" s="149"/>
      <c r="G3498" s="150"/>
    </row>
    <row r="3499" spans="2:7" x14ac:dyDescent="0.25">
      <c r="B3499" s="82"/>
      <c r="C3499" s="68"/>
      <c r="D3499" s="61"/>
      <c r="E3499" s="148"/>
      <c r="F3499" s="149"/>
      <c r="G3499" s="150"/>
    </row>
    <row r="3500" spans="2:7" x14ac:dyDescent="0.25">
      <c r="B3500" s="82"/>
      <c r="C3500" s="68"/>
      <c r="D3500" s="61"/>
      <c r="E3500" s="148"/>
      <c r="F3500" s="149"/>
      <c r="G3500" s="150"/>
    </row>
    <row r="3501" spans="2:7" x14ac:dyDescent="0.25">
      <c r="B3501" s="82"/>
      <c r="C3501" s="68"/>
      <c r="D3501" s="61"/>
      <c r="E3501" s="148"/>
      <c r="F3501" s="149"/>
      <c r="G3501" s="150"/>
    </row>
    <row r="3502" spans="2:7" x14ac:dyDescent="0.25">
      <c r="B3502" s="82"/>
      <c r="C3502" s="68"/>
      <c r="D3502" s="61"/>
      <c r="E3502" s="148"/>
      <c r="F3502" s="149"/>
      <c r="G3502" s="150"/>
    </row>
    <row r="3503" spans="2:7" x14ac:dyDescent="0.25">
      <c r="B3503" s="82"/>
      <c r="C3503" s="68"/>
      <c r="D3503" s="61"/>
      <c r="E3503" s="148"/>
      <c r="F3503" s="149"/>
      <c r="G3503" s="150"/>
    </row>
    <row r="3504" spans="2:7" x14ac:dyDescent="0.25">
      <c r="B3504" s="82"/>
      <c r="C3504" s="68"/>
      <c r="D3504" s="61"/>
      <c r="E3504" s="148"/>
      <c r="F3504" s="149"/>
      <c r="G3504" s="150"/>
    </row>
    <row r="3505" spans="2:7" x14ac:dyDescent="0.25">
      <c r="B3505" s="82"/>
      <c r="C3505" s="68"/>
      <c r="D3505" s="61"/>
      <c r="E3505" s="148"/>
      <c r="F3505" s="149"/>
      <c r="G3505" s="150"/>
    </row>
    <row r="3506" spans="2:7" x14ac:dyDescent="0.25">
      <c r="B3506" s="82"/>
      <c r="C3506" s="68"/>
      <c r="D3506" s="61"/>
      <c r="E3506" s="148"/>
      <c r="F3506" s="149"/>
      <c r="G3506" s="150"/>
    </row>
    <row r="3507" spans="2:7" x14ac:dyDescent="0.25">
      <c r="B3507" s="82"/>
      <c r="C3507" s="68"/>
      <c r="D3507" s="61"/>
      <c r="E3507" s="148"/>
      <c r="F3507" s="149"/>
      <c r="G3507" s="150"/>
    </row>
    <row r="3508" spans="2:7" x14ac:dyDescent="0.25">
      <c r="B3508" s="82"/>
      <c r="C3508" s="68"/>
      <c r="D3508" s="61"/>
      <c r="E3508" s="148"/>
      <c r="F3508" s="149"/>
      <c r="G3508" s="150"/>
    </row>
    <row r="3509" spans="2:7" x14ac:dyDescent="0.25">
      <c r="B3509" s="82"/>
      <c r="C3509" s="68"/>
      <c r="D3509" s="61"/>
      <c r="E3509" s="148"/>
      <c r="F3509" s="149"/>
      <c r="G3509" s="150"/>
    </row>
    <row r="3510" spans="2:7" x14ac:dyDescent="0.25">
      <c r="B3510" s="82"/>
      <c r="C3510" s="68"/>
      <c r="D3510" s="61"/>
      <c r="E3510" s="148"/>
      <c r="F3510" s="149"/>
      <c r="G3510" s="150"/>
    </row>
    <row r="3511" spans="2:7" x14ac:dyDescent="0.25">
      <c r="B3511" s="82"/>
      <c r="C3511" s="68"/>
      <c r="D3511" s="61"/>
      <c r="E3511" s="148"/>
      <c r="F3511" s="149"/>
      <c r="G3511" s="150"/>
    </row>
    <row r="3512" spans="2:7" x14ac:dyDescent="0.25">
      <c r="B3512" s="82"/>
      <c r="C3512" s="68"/>
      <c r="D3512" s="61"/>
      <c r="E3512" s="148"/>
      <c r="F3512" s="149"/>
      <c r="G3512" s="150"/>
    </row>
    <row r="3513" spans="2:7" x14ac:dyDescent="0.25">
      <c r="B3513" s="82"/>
      <c r="C3513" s="68"/>
      <c r="D3513" s="61"/>
      <c r="E3513" s="148"/>
      <c r="F3513" s="149"/>
      <c r="G3513" s="150"/>
    </row>
    <row r="3514" spans="2:7" x14ac:dyDescent="0.25">
      <c r="B3514" s="82"/>
      <c r="C3514" s="68"/>
      <c r="D3514" s="61"/>
      <c r="E3514" s="148"/>
      <c r="F3514" s="149"/>
      <c r="G3514" s="150"/>
    </row>
    <row r="3515" spans="2:7" x14ac:dyDescent="0.25">
      <c r="B3515" s="82"/>
      <c r="C3515" s="68"/>
      <c r="D3515" s="61"/>
      <c r="E3515" s="148"/>
      <c r="F3515" s="149"/>
      <c r="G3515" s="150"/>
    </row>
    <row r="3516" spans="2:7" x14ac:dyDescent="0.25">
      <c r="B3516" s="82"/>
      <c r="C3516" s="68"/>
      <c r="D3516" s="61"/>
      <c r="E3516" s="148"/>
      <c r="F3516" s="149"/>
      <c r="G3516" s="150"/>
    </row>
    <row r="3517" spans="2:7" x14ac:dyDescent="0.25">
      <c r="B3517" s="82"/>
      <c r="C3517" s="68"/>
      <c r="D3517" s="61"/>
      <c r="E3517" s="148"/>
      <c r="F3517" s="149"/>
      <c r="G3517" s="150"/>
    </row>
    <row r="3518" spans="2:7" x14ac:dyDescent="0.25">
      <c r="B3518" s="82"/>
      <c r="C3518" s="68"/>
      <c r="D3518" s="61"/>
      <c r="E3518" s="148"/>
      <c r="F3518" s="149"/>
      <c r="G3518" s="150"/>
    </row>
    <row r="3519" spans="2:7" x14ac:dyDescent="0.25">
      <c r="B3519" s="82"/>
      <c r="C3519" s="68"/>
      <c r="D3519" s="61"/>
      <c r="E3519" s="148"/>
      <c r="F3519" s="149"/>
      <c r="G3519" s="150"/>
    </row>
    <row r="3520" spans="2:7" x14ac:dyDescent="0.25">
      <c r="B3520" s="82"/>
      <c r="C3520" s="68"/>
      <c r="D3520" s="61"/>
      <c r="E3520" s="148"/>
      <c r="F3520" s="149"/>
      <c r="G3520" s="150"/>
    </row>
    <row r="3521" spans="2:7" x14ac:dyDescent="0.25">
      <c r="B3521" s="82"/>
      <c r="C3521" s="68"/>
      <c r="D3521" s="61"/>
      <c r="E3521" s="148"/>
      <c r="F3521" s="149"/>
      <c r="G3521" s="150"/>
    </row>
    <row r="3522" spans="2:7" x14ac:dyDescent="0.25">
      <c r="B3522" s="82"/>
      <c r="C3522" s="68"/>
      <c r="D3522" s="61"/>
      <c r="E3522" s="148"/>
      <c r="F3522" s="149"/>
      <c r="G3522" s="150"/>
    </row>
    <row r="3523" spans="2:7" x14ac:dyDescent="0.25">
      <c r="B3523" s="82"/>
      <c r="C3523" s="68"/>
      <c r="D3523" s="61"/>
      <c r="E3523" s="148"/>
      <c r="F3523" s="149"/>
      <c r="G3523" s="150"/>
    </row>
    <row r="3524" spans="2:7" x14ac:dyDescent="0.25">
      <c r="B3524" s="82"/>
      <c r="C3524" s="68"/>
      <c r="D3524" s="61"/>
      <c r="E3524" s="148"/>
      <c r="F3524" s="149"/>
      <c r="G3524" s="150"/>
    </row>
    <row r="3525" spans="2:7" x14ac:dyDescent="0.25">
      <c r="B3525" s="82"/>
      <c r="C3525" s="68"/>
      <c r="D3525" s="61"/>
      <c r="E3525" s="148"/>
      <c r="F3525" s="149"/>
      <c r="G3525" s="150"/>
    </row>
    <row r="3526" spans="2:7" x14ac:dyDescent="0.25">
      <c r="B3526" s="82"/>
      <c r="C3526" s="68"/>
      <c r="D3526" s="61"/>
      <c r="E3526" s="148"/>
      <c r="F3526" s="149"/>
      <c r="G3526" s="150"/>
    </row>
    <row r="3527" spans="2:7" x14ac:dyDescent="0.25">
      <c r="B3527" s="82"/>
      <c r="C3527" s="68"/>
      <c r="D3527" s="61"/>
      <c r="E3527" s="148"/>
      <c r="F3527" s="149"/>
      <c r="G3527" s="150"/>
    </row>
    <row r="3528" spans="2:7" x14ac:dyDescent="0.25">
      <c r="B3528" s="82"/>
      <c r="C3528" s="68"/>
      <c r="D3528" s="61"/>
      <c r="E3528" s="148"/>
      <c r="F3528" s="149"/>
      <c r="G3528" s="150"/>
    </row>
    <row r="3529" spans="2:7" x14ac:dyDescent="0.25">
      <c r="B3529" s="82"/>
      <c r="C3529" s="68"/>
      <c r="D3529" s="61"/>
      <c r="E3529" s="148"/>
      <c r="F3529" s="149"/>
      <c r="G3529" s="150"/>
    </row>
    <row r="3530" spans="2:7" x14ac:dyDescent="0.25">
      <c r="B3530" s="82"/>
      <c r="C3530" s="68"/>
      <c r="D3530" s="61"/>
      <c r="E3530" s="148"/>
      <c r="F3530" s="149"/>
      <c r="G3530" s="150"/>
    </row>
    <row r="3531" spans="2:7" x14ac:dyDescent="0.25">
      <c r="B3531" s="82"/>
      <c r="C3531" s="68"/>
      <c r="D3531" s="61"/>
      <c r="E3531" s="148"/>
      <c r="F3531" s="149"/>
      <c r="G3531" s="150"/>
    </row>
    <row r="3532" spans="2:7" x14ac:dyDescent="0.25">
      <c r="B3532" s="82"/>
      <c r="C3532" s="68"/>
      <c r="D3532" s="61"/>
      <c r="E3532" s="148"/>
      <c r="F3532" s="149"/>
      <c r="G3532" s="150"/>
    </row>
    <row r="3533" spans="2:7" x14ac:dyDescent="0.25">
      <c r="B3533" s="82"/>
      <c r="C3533" s="68"/>
      <c r="D3533" s="61"/>
      <c r="E3533" s="148"/>
      <c r="F3533" s="149"/>
      <c r="G3533" s="150"/>
    </row>
    <row r="3534" spans="2:7" x14ac:dyDescent="0.25">
      <c r="B3534" s="82"/>
      <c r="C3534" s="68"/>
      <c r="D3534" s="61"/>
      <c r="E3534" s="148"/>
      <c r="F3534" s="149"/>
      <c r="G3534" s="150"/>
    </row>
    <row r="3535" spans="2:7" x14ac:dyDescent="0.25">
      <c r="B3535" s="82"/>
      <c r="C3535" s="68"/>
      <c r="D3535" s="61"/>
      <c r="E3535" s="148"/>
      <c r="F3535" s="149"/>
      <c r="G3535" s="150"/>
    </row>
    <row r="3536" spans="2:7" x14ac:dyDescent="0.25">
      <c r="B3536" s="82"/>
      <c r="C3536" s="68"/>
      <c r="D3536" s="61"/>
      <c r="E3536" s="148"/>
      <c r="F3536" s="149"/>
      <c r="G3536" s="150"/>
    </row>
    <row r="3537" spans="2:7" x14ac:dyDescent="0.25">
      <c r="B3537" s="82"/>
      <c r="C3537" s="68"/>
      <c r="D3537" s="61"/>
      <c r="E3537" s="148"/>
      <c r="F3537" s="149"/>
      <c r="G3537" s="150"/>
    </row>
    <row r="3538" spans="2:7" x14ac:dyDescent="0.25">
      <c r="B3538" s="82"/>
      <c r="C3538" s="68"/>
      <c r="D3538" s="61"/>
      <c r="E3538" s="148"/>
      <c r="F3538" s="149"/>
      <c r="G3538" s="150"/>
    </row>
    <row r="3539" spans="2:7" x14ac:dyDescent="0.25">
      <c r="B3539" s="82"/>
      <c r="C3539" s="68"/>
      <c r="D3539" s="61"/>
      <c r="E3539" s="148"/>
      <c r="F3539" s="149"/>
      <c r="G3539" s="150"/>
    </row>
    <row r="3540" spans="2:7" x14ac:dyDescent="0.25">
      <c r="B3540" s="82"/>
      <c r="C3540" s="68"/>
      <c r="D3540" s="61"/>
      <c r="E3540" s="148"/>
      <c r="F3540" s="149"/>
      <c r="G3540" s="150"/>
    </row>
    <row r="3541" spans="2:7" x14ac:dyDescent="0.25">
      <c r="B3541" s="82"/>
      <c r="C3541" s="68"/>
      <c r="D3541" s="61"/>
      <c r="E3541" s="148"/>
      <c r="F3541" s="149"/>
      <c r="G3541" s="150"/>
    </row>
    <row r="3542" spans="2:7" x14ac:dyDescent="0.25">
      <c r="B3542" s="82"/>
      <c r="C3542" s="68"/>
      <c r="D3542" s="61"/>
      <c r="E3542" s="148"/>
      <c r="F3542" s="149"/>
      <c r="G3542" s="150"/>
    </row>
    <row r="3543" spans="2:7" x14ac:dyDescent="0.25">
      <c r="B3543" s="82"/>
      <c r="C3543" s="68"/>
      <c r="D3543" s="61"/>
      <c r="E3543" s="148"/>
      <c r="F3543" s="149"/>
      <c r="G3543" s="150"/>
    </row>
    <row r="3544" spans="2:7" x14ac:dyDescent="0.25">
      <c r="B3544" s="82"/>
      <c r="C3544" s="68"/>
      <c r="D3544" s="61"/>
      <c r="E3544" s="148"/>
      <c r="F3544" s="149"/>
      <c r="G3544" s="150"/>
    </row>
    <row r="3545" spans="2:7" x14ac:dyDescent="0.25">
      <c r="B3545" s="82"/>
      <c r="C3545" s="68"/>
      <c r="D3545" s="61"/>
      <c r="E3545" s="148"/>
      <c r="F3545" s="149"/>
      <c r="G3545" s="150"/>
    </row>
    <row r="3546" spans="2:7" x14ac:dyDescent="0.25">
      <c r="B3546" s="82"/>
      <c r="C3546" s="68"/>
      <c r="D3546" s="61"/>
      <c r="E3546" s="148"/>
      <c r="F3546" s="149"/>
      <c r="G3546" s="150"/>
    </row>
    <row r="3547" spans="2:7" x14ac:dyDescent="0.25">
      <c r="B3547" s="82"/>
      <c r="C3547" s="68"/>
      <c r="D3547" s="61"/>
      <c r="E3547" s="148"/>
      <c r="F3547" s="149"/>
      <c r="G3547" s="150"/>
    </row>
    <row r="3548" spans="2:7" x14ac:dyDescent="0.25">
      <c r="B3548" s="82"/>
      <c r="C3548" s="68"/>
      <c r="D3548" s="61"/>
      <c r="E3548" s="148"/>
      <c r="F3548" s="149"/>
      <c r="G3548" s="150"/>
    </row>
    <row r="3549" spans="2:7" x14ac:dyDescent="0.25">
      <c r="B3549" s="82"/>
      <c r="C3549" s="68"/>
      <c r="D3549" s="61"/>
      <c r="E3549" s="148"/>
      <c r="F3549" s="149"/>
      <c r="G3549" s="150"/>
    </row>
    <row r="3550" spans="2:7" x14ac:dyDescent="0.25">
      <c r="B3550" s="82"/>
      <c r="C3550" s="68"/>
      <c r="D3550" s="61"/>
      <c r="E3550" s="148"/>
      <c r="F3550" s="149"/>
      <c r="G3550" s="150"/>
    </row>
    <row r="3551" spans="2:7" x14ac:dyDescent="0.25">
      <c r="B3551" s="82"/>
      <c r="C3551" s="68"/>
      <c r="D3551" s="61"/>
      <c r="E3551" s="148"/>
      <c r="F3551" s="149"/>
      <c r="G3551" s="150"/>
    </row>
    <row r="3552" spans="2:7" x14ac:dyDescent="0.25">
      <c r="B3552" s="82"/>
      <c r="C3552" s="68"/>
      <c r="D3552" s="61"/>
      <c r="E3552" s="148"/>
      <c r="F3552" s="149"/>
      <c r="G3552" s="150"/>
    </row>
    <row r="3553" spans="2:7" x14ac:dyDescent="0.25">
      <c r="B3553" s="82"/>
      <c r="C3553" s="68"/>
      <c r="D3553" s="61"/>
      <c r="E3553" s="148"/>
      <c r="F3553" s="149"/>
      <c r="G3553" s="150"/>
    </row>
    <row r="3554" spans="2:7" x14ac:dyDescent="0.25">
      <c r="B3554" s="82"/>
      <c r="C3554" s="68"/>
      <c r="D3554" s="61"/>
      <c r="E3554" s="148"/>
      <c r="F3554" s="149"/>
      <c r="G3554" s="150"/>
    </row>
    <row r="3555" spans="2:7" x14ac:dyDescent="0.25">
      <c r="B3555" s="82"/>
      <c r="C3555" s="68"/>
      <c r="D3555" s="61"/>
      <c r="E3555" s="148"/>
      <c r="F3555" s="149"/>
      <c r="G3555" s="150"/>
    </row>
    <row r="3556" spans="2:7" x14ac:dyDescent="0.25">
      <c r="B3556" s="82"/>
      <c r="C3556" s="68"/>
      <c r="D3556" s="61"/>
      <c r="E3556" s="148"/>
      <c r="F3556" s="149"/>
      <c r="G3556" s="150"/>
    </row>
    <row r="3557" spans="2:7" x14ac:dyDescent="0.25">
      <c r="B3557" s="82"/>
      <c r="C3557" s="68"/>
      <c r="D3557" s="61"/>
      <c r="E3557" s="148"/>
      <c r="F3557" s="149"/>
      <c r="G3557" s="150"/>
    </row>
    <row r="3558" spans="2:7" x14ac:dyDescent="0.25">
      <c r="B3558" s="82"/>
      <c r="C3558" s="68"/>
      <c r="D3558" s="61"/>
      <c r="E3558" s="148"/>
      <c r="F3558" s="149"/>
      <c r="G3558" s="150"/>
    </row>
    <row r="3559" spans="2:7" x14ac:dyDescent="0.25">
      <c r="B3559" s="82"/>
      <c r="C3559" s="68"/>
      <c r="D3559" s="61"/>
      <c r="E3559" s="148"/>
      <c r="F3559" s="149"/>
      <c r="G3559" s="150"/>
    </row>
    <row r="3560" spans="2:7" x14ac:dyDescent="0.25">
      <c r="B3560" s="82"/>
      <c r="C3560" s="68"/>
      <c r="D3560" s="61"/>
      <c r="E3560" s="148"/>
      <c r="F3560" s="149"/>
      <c r="G3560" s="150"/>
    </row>
    <row r="3561" spans="2:7" x14ac:dyDescent="0.25">
      <c r="B3561" s="82"/>
      <c r="C3561" s="68"/>
      <c r="D3561" s="61"/>
      <c r="E3561" s="148"/>
      <c r="F3561" s="149"/>
      <c r="G3561" s="150"/>
    </row>
    <row r="3562" spans="2:7" x14ac:dyDescent="0.25">
      <c r="B3562" s="82"/>
      <c r="C3562" s="68"/>
      <c r="D3562" s="61"/>
      <c r="E3562" s="148"/>
      <c r="F3562" s="149"/>
      <c r="G3562" s="150"/>
    </row>
    <row r="3563" spans="2:7" x14ac:dyDescent="0.25">
      <c r="B3563" s="82"/>
      <c r="C3563" s="68"/>
      <c r="D3563" s="61"/>
      <c r="E3563" s="148"/>
      <c r="F3563" s="149"/>
      <c r="G3563" s="150"/>
    </row>
    <row r="3564" spans="2:7" x14ac:dyDescent="0.25">
      <c r="B3564" s="82"/>
      <c r="C3564" s="68"/>
      <c r="D3564" s="61"/>
      <c r="E3564" s="148"/>
      <c r="F3564" s="149"/>
      <c r="G3564" s="150"/>
    </row>
    <row r="3565" spans="2:7" x14ac:dyDescent="0.25">
      <c r="B3565" s="82"/>
      <c r="C3565" s="68"/>
      <c r="D3565" s="61"/>
      <c r="E3565" s="148"/>
      <c r="F3565" s="149"/>
      <c r="G3565" s="150"/>
    </row>
    <row r="3566" spans="2:7" x14ac:dyDescent="0.25">
      <c r="B3566" s="82"/>
      <c r="C3566" s="68"/>
      <c r="D3566" s="61"/>
      <c r="E3566" s="148"/>
      <c r="F3566" s="149"/>
      <c r="G3566" s="150"/>
    </row>
    <row r="3567" spans="2:7" x14ac:dyDescent="0.25">
      <c r="B3567" s="82"/>
      <c r="C3567" s="68"/>
      <c r="D3567" s="61"/>
      <c r="E3567" s="148"/>
      <c r="F3567" s="149"/>
      <c r="G3567" s="150"/>
    </row>
    <row r="3568" spans="2:7" x14ac:dyDescent="0.25">
      <c r="B3568" s="82"/>
      <c r="C3568" s="68"/>
      <c r="D3568" s="61"/>
      <c r="E3568" s="148"/>
      <c r="F3568" s="149"/>
      <c r="G3568" s="150"/>
    </row>
    <row r="3569" spans="2:7" x14ac:dyDescent="0.25">
      <c r="B3569" s="82"/>
      <c r="C3569" s="68"/>
      <c r="D3569" s="61"/>
      <c r="E3569" s="148"/>
      <c r="F3569" s="149"/>
      <c r="G3569" s="150"/>
    </row>
    <row r="3570" spans="2:7" x14ac:dyDescent="0.25">
      <c r="B3570" s="82"/>
      <c r="C3570" s="68"/>
      <c r="D3570" s="61"/>
      <c r="E3570" s="148"/>
      <c r="F3570" s="149"/>
      <c r="G3570" s="150"/>
    </row>
    <row r="3571" spans="2:7" x14ac:dyDescent="0.25">
      <c r="B3571" s="82"/>
      <c r="C3571" s="68"/>
      <c r="D3571" s="61"/>
      <c r="E3571" s="148"/>
      <c r="F3571" s="149"/>
      <c r="G3571" s="150"/>
    </row>
    <row r="3572" spans="2:7" x14ac:dyDescent="0.25">
      <c r="B3572" s="82"/>
      <c r="C3572" s="68"/>
      <c r="D3572" s="61"/>
      <c r="E3572" s="148"/>
      <c r="F3572" s="149"/>
      <c r="G3572" s="150"/>
    </row>
    <row r="3573" spans="2:7" x14ac:dyDescent="0.25">
      <c r="B3573" s="82"/>
      <c r="C3573" s="68"/>
      <c r="D3573" s="61"/>
      <c r="E3573" s="148"/>
      <c r="F3573" s="149"/>
      <c r="G3573" s="150"/>
    </row>
    <row r="3574" spans="2:7" x14ac:dyDescent="0.25">
      <c r="B3574" s="82"/>
      <c r="C3574" s="68"/>
      <c r="D3574" s="61"/>
      <c r="E3574" s="148"/>
      <c r="F3574" s="149"/>
      <c r="G3574" s="150"/>
    </row>
    <row r="3575" spans="2:7" x14ac:dyDescent="0.25">
      <c r="B3575" s="82"/>
      <c r="C3575" s="68"/>
      <c r="D3575" s="61"/>
      <c r="E3575" s="148"/>
      <c r="F3575" s="149"/>
      <c r="G3575" s="150"/>
    </row>
    <row r="3576" spans="2:7" x14ac:dyDescent="0.25">
      <c r="B3576" s="82"/>
      <c r="C3576" s="68"/>
      <c r="D3576" s="61"/>
      <c r="E3576" s="148"/>
      <c r="F3576" s="149"/>
      <c r="G3576" s="150"/>
    </row>
    <row r="3577" spans="2:7" x14ac:dyDescent="0.25">
      <c r="B3577" s="82"/>
      <c r="C3577" s="68"/>
      <c r="D3577" s="61"/>
      <c r="E3577" s="148"/>
      <c r="F3577" s="149"/>
      <c r="G3577" s="150"/>
    </row>
    <row r="3578" spans="2:7" x14ac:dyDescent="0.25">
      <c r="B3578" s="82"/>
      <c r="C3578" s="68"/>
      <c r="D3578" s="61"/>
      <c r="E3578" s="148"/>
      <c r="F3578" s="149"/>
      <c r="G3578" s="150"/>
    </row>
    <row r="3579" spans="2:7" x14ac:dyDescent="0.25">
      <c r="B3579" s="82"/>
      <c r="C3579" s="68"/>
      <c r="D3579" s="61"/>
      <c r="E3579" s="148"/>
      <c r="F3579" s="149"/>
      <c r="G3579" s="150"/>
    </row>
    <row r="3580" spans="2:7" x14ac:dyDescent="0.25">
      <c r="B3580" s="82"/>
      <c r="C3580" s="68"/>
      <c r="D3580" s="61"/>
      <c r="E3580" s="148"/>
      <c r="F3580" s="149"/>
      <c r="G3580" s="150"/>
    </row>
    <row r="3581" spans="2:7" x14ac:dyDescent="0.25">
      <c r="B3581" s="82"/>
      <c r="C3581" s="68"/>
      <c r="D3581" s="61"/>
      <c r="E3581" s="148"/>
      <c r="F3581" s="149"/>
      <c r="G3581" s="150"/>
    </row>
    <row r="3582" spans="2:7" x14ac:dyDescent="0.25">
      <c r="B3582" s="82"/>
      <c r="C3582" s="68"/>
      <c r="D3582" s="61"/>
      <c r="E3582" s="148"/>
      <c r="F3582" s="149"/>
      <c r="G3582" s="150"/>
    </row>
    <row r="3583" spans="2:7" x14ac:dyDescent="0.25">
      <c r="B3583" s="82"/>
      <c r="C3583" s="68"/>
      <c r="D3583" s="61"/>
      <c r="E3583" s="148"/>
      <c r="F3583" s="149"/>
      <c r="G3583" s="150"/>
    </row>
    <row r="3584" spans="2:7" x14ac:dyDescent="0.25">
      <c r="B3584" s="82"/>
      <c r="C3584" s="68"/>
      <c r="D3584" s="61"/>
      <c r="E3584" s="148"/>
      <c r="F3584" s="149"/>
      <c r="G3584" s="150"/>
    </row>
    <row r="3585" spans="2:7" x14ac:dyDescent="0.25">
      <c r="B3585" s="82"/>
      <c r="C3585" s="68"/>
      <c r="D3585" s="61"/>
      <c r="E3585" s="148"/>
      <c r="F3585" s="149"/>
      <c r="G3585" s="150"/>
    </row>
    <row r="3586" spans="2:7" x14ac:dyDescent="0.25">
      <c r="B3586" s="82"/>
      <c r="C3586" s="68"/>
      <c r="D3586" s="61"/>
      <c r="E3586" s="148"/>
      <c r="F3586" s="149"/>
      <c r="G3586" s="150"/>
    </row>
    <row r="3587" spans="2:7" x14ac:dyDescent="0.25">
      <c r="B3587" s="82"/>
      <c r="C3587" s="68"/>
      <c r="D3587" s="61"/>
      <c r="E3587" s="148"/>
      <c r="F3587" s="149"/>
      <c r="G3587" s="150"/>
    </row>
    <row r="3588" spans="2:7" x14ac:dyDescent="0.25">
      <c r="B3588" s="82"/>
      <c r="C3588" s="68"/>
      <c r="D3588" s="61"/>
      <c r="E3588" s="148"/>
      <c r="F3588" s="149"/>
      <c r="G3588" s="150"/>
    </row>
    <row r="3589" spans="2:7" x14ac:dyDescent="0.25">
      <c r="B3589" s="82"/>
      <c r="C3589" s="68"/>
      <c r="D3589" s="61"/>
      <c r="E3589" s="148"/>
      <c r="F3589" s="149"/>
      <c r="G3589" s="150"/>
    </row>
    <row r="3590" spans="2:7" x14ac:dyDescent="0.25">
      <c r="B3590" s="82"/>
      <c r="C3590" s="68"/>
      <c r="D3590" s="61"/>
      <c r="E3590" s="148"/>
      <c r="F3590" s="149"/>
      <c r="G3590" s="150"/>
    </row>
    <row r="3591" spans="2:7" x14ac:dyDescent="0.25">
      <c r="B3591" s="82"/>
      <c r="C3591" s="68"/>
      <c r="D3591" s="61"/>
      <c r="E3591" s="148"/>
      <c r="F3591" s="149"/>
      <c r="G3591" s="150"/>
    </row>
    <row r="3592" spans="2:7" x14ac:dyDescent="0.25">
      <c r="B3592" s="82"/>
      <c r="C3592" s="68"/>
      <c r="D3592" s="61"/>
      <c r="E3592" s="148"/>
      <c r="F3592" s="149"/>
      <c r="G3592" s="150"/>
    </row>
    <row r="3593" spans="2:7" x14ac:dyDescent="0.25">
      <c r="B3593" s="82"/>
      <c r="C3593" s="68"/>
      <c r="D3593" s="61"/>
      <c r="E3593" s="148"/>
      <c r="F3593" s="149"/>
      <c r="G3593" s="150"/>
    </row>
    <row r="3594" spans="2:7" x14ac:dyDescent="0.25">
      <c r="B3594" s="82"/>
      <c r="C3594" s="68"/>
      <c r="D3594" s="61"/>
      <c r="E3594" s="148"/>
      <c r="F3594" s="149"/>
      <c r="G3594" s="150"/>
    </row>
    <row r="3595" spans="2:7" x14ac:dyDescent="0.25">
      <c r="B3595" s="82"/>
      <c r="C3595" s="68"/>
      <c r="D3595" s="61"/>
      <c r="E3595" s="148"/>
      <c r="F3595" s="149"/>
      <c r="G3595" s="150"/>
    </row>
    <row r="3596" spans="2:7" x14ac:dyDescent="0.25">
      <c r="B3596" s="82"/>
      <c r="C3596" s="68"/>
      <c r="D3596" s="61"/>
      <c r="E3596" s="148"/>
      <c r="F3596" s="149"/>
      <c r="G3596" s="150"/>
    </row>
    <row r="3597" spans="2:7" x14ac:dyDescent="0.25">
      <c r="B3597" s="82"/>
      <c r="C3597" s="68"/>
      <c r="D3597" s="61"/>
      <c r="E3597" s="148"/>
      <c r="F3597" s="149"/>
      <c r="G3597" s="150"/>
    </row>
    <row r="3598" spans="2:7" x14ac:dyDescent="0.25">
      <c r="B3598" s="82"/>
      <c r="C3598" s="68"/>
      <c r="D3598" s="61"/>
      <c r="E3598" s="148"/>
      <c r="F3598" s="149"/>
      <c r="G3598" s="150"/>
    </row>
    <row r="3599" spans="2:7" x14ac:dyDescent="0.25">
      <c r="B3599" s="82"/>
      <c r="C3599" s="68"/>
      <c r="D3599" s="61"/>
      <c r="E3599" s="148"/>
      <c r="F3599" s="149"/>
      <c r="G3599" s="150"/>
    </row>
    <row r="3600" spans="2:7" x14ac:dyDescent="0.25">
      <c r="B3600" s="82"/>
      <c r="C3600" s="68"/>
      <c r="D3600" s="61"/>
      <c r="E3600" s="148"/>
      <c r="F3600" s="149"/>
      <c r="G3600" s="150"/>
    </row>
    <row r="3601" spans="2:7" x14ac:dyDescent="0.25">
      <c r="B3601" s="82"/>
      <c r="C3601" s="68"/>
      <c r="D3601" s="61"/>
      <c r="E3601" s="148"/>
      <c r="F3601" s="149"/>
      <c r="G3601" s="150"/>
    </row>
    <row r="3602" spans="2:7" x14ac:dyDescent="0.25">
      <c r="B3602" s="82"/>
      <c r="C3602" s="68"/>
      <c r="D3602" s="61"/>
      <c r="E3602" s="148"/>
      <c r="F3602" s="149"/>
      <c r="G3602" s="150"/>
    </row>
    <row r="3603" spans="2:7" x14ac:dyDescent="0.25">
      <c r="B3603" s="82"/>
      <c r="C3603" s="68"/>
      <c r="D3603" s="61"/>
      <c r="E3603" s="148"/>
      <c r="F3603" s="149"/>
      <c r="G3603" s="150"/>
    </row>
    <row r="3604" spans="2:7" x14ac:dyDescent="0.25">
      <c r="B3604" s="82"/>
      <c r="C3604" s="68"/>
      <c r="D3604" s="61"/>
      <c r="E3604" s="148"/>
      <c r="F3604" s="149"/>
      <c r="G3604" s="150"/>
    </row>
    <row r="3605" spans="2:7" x14ac:dyDescent="0.25">
      <c r="B3605" s="82"/>
      <c r="C3605" s="68"/>
      <c r="D3605" s="61"/>
      <c r="E3605" s="148"/>
      <c r="F3605" s="149"/>
      <c r="G3605" s="150"/>
    </row>
    <row r="3606" spans="2:7" x14ac:dyDescent="0.25">
      <c r="B3606" s="82"/>
      <c r="C3606" s="68"/>
      <c r="D3606" s="61"/>
      <c r="E3606" s="148"/>
      <c r="F3606" s="149"/>
      <c r="G3606" s="150"/>
    </row>
    <row r="3607" spans="2:7" x14ac:dyDescent="0.25">
      <c r="B3607" s="82"/>
      <c r="C3607" s="68"/>
      <c r="D3607" s="61"/>
      <c r="E3607" s="148"/>
      <c r="F3607" s="149"/>
      <c r="G3607" s="150"/>
    </row>
    <row r="3608" spans="2:7" x14ac:dyDescent="0.25">
      <c r="B3608" s="82"/>
      <c r="C3608" s="68"/>
      <c r="D3608" s="61"/>
      <c r="E3608" s="148"/>
      <c r="F3608" s="149"/>
      <c r="G3608" s="150"/>
    </row>
    <row r="3609" spans="2:7" x14ac:dyDescent="0.25">
      <c r="B3609" s="82"/>
      <c r="C3609" s="68"/>
      <c r="D3609" s="61"/>
      <c r="E3609" s="148"/>
      <c r="F3609" s="149"/>
      <c r="G3609" s="150"/>
    </row>
    <row r="3610" spans="2:7" x14ac:dyDescent="0.25">
      <c r="B3610" s="82"/>
      <c r="C3610" s="68"/>
      <c r="D3610" s="61"/>
      <c r="E3610" s="148"/>
      <c r="F3610" s="149"/>
      <c r="G3610" s="150"/>
    </row>
    <row r="3611" spans="2:7" x14ac:dyDescent="0.25">
      <c r="B3611" s="82"/>
      <c r="C3611" s="68"/>
      <c r="D3611" s="61"/>
      <c r="E3611" s="148"/>
      <c r="F3611" s="149"/>
      <c r="G3611" s="150"/>
    </row>
    <row r="3612" spans="2:7" x14ac:dyDescent="0.25">
      <c r="B3612" s="82"/>
      <c r="C3612" s="68"/>
      <c r="D3612" s="61"/>
      <c r="E3612" s="148"/>
      <c r="F3612" s="149"/>
      <c r="G3612" s="150"/>
    </row>
    <row r="3613" spans="2:7" x14ac:dyDescent="0.25">
      <c r="B3613" s="82"/>
      <c r="C3613" s="68"/>
      <c r="D3613" s="61"/>
      <c r="E3613" s="148"/>
      <c r="F3613" s="149"/>
      <c r="G3613" s="150"/>
    </row>
    <row r="3614" spans="2:7" x14ac:dyDescent="0.25">
      <c r="B3614" s="82"/>
      <c r="C3614" s="68"/>
      <c r="D3614" s="61"/>
      <c r="E3614" s="148"/>
      <c r="F3614" s="149"/>
      <c r="G3614" s="150"/>
    </row>
    <row r="3615" spans="2:7" x14ac:dyDescent="0.25">
      <c r="B3615" s="82"/>
      <c r="C3615" s="68"/>
      <c r="D3615" s="61"/>
      <c r="E3615" s="148"/>
      <c r="F3615" s="149"/>
      <c r="G3615" s="150"/>
    </row>
    <row r="3616" spans="2:7" x14ac:dyDescent="0.25">
      <c r="B3616" s="82"/>
      <c r="C3616" s="68"/>
      <c r="D3616" s="61"/>
      <c r="E3616" s="148"/>
      <c r="F3616" s="149"/>
      <c r="G3616" s="150"/>
    </row>
    <row r="3617" spans="2:7" x14ac:dyDescent="0.25">
      <c r="B3617" s="82"/>
      <c r="C3617" s="68"/>
      <c r="D3617" s="61"/>
      <c r="E3617" s="148"/>
      <c r="F3617" s="149"/>
      <c r="G3617" s="150"/>
    </row>
    <row r="3618" spans="2:7" x14ac:dyDescent="0.25">
      <c r="B3618" s="82"/>
      <c r="C3618" s="68"/>
      <c r="D3618" s="61"/>
      <c r="E3618" s="148"/>
      <c r="F3618" s="149"/>
      <c r="G3618" s="150"/>
    </row>
    <row r="3619" spans="2:7" x14ac:dyDescent="0.25">
      <c r="B3619" s="82"/>
      <c r="C3619" s="68"/>
      <c r="D3619" s="61"/>
      <c r="E3619" s="148"/>
      <c r="F3619" s="149"/>
      <c r="G3619" s="150"/>
    </row>
    <row r="3620" spans="2:7" x14ac:dyDescent="0.25">
      <c r="B3620" s="82"/>
      <c r="C3620" s="68"/>
      <c r="D3620" s="61"/>
      <c r="E3620" s="148"/>
      <c r="F3620" s="149"/>
      <c r="G3620" s="150"/>
    </row>
    <row r="3621" spans="2:7" x14ac:dyDescent="0.25">
      <c r="B3621" s="82"/>
      <c r="C3621" s="68"/>
      <c r="D3621" s="61"/>
      <c r="E3621" s="148"/>
      <c r="F3621" s="149"/>
      <c r="G3621" s="150"/>
    </row>
    <row r="3622" spans="2:7" x14ac:dyDescent="0.25">
      <c r="B3622" s="82"/>
      <c r="C3622" s="68"/>
      <c r="D3622" s="61"/>
      <c r="E3622" s="148"/>
      <c r="F3622" s="149"/>
      <c r="G3622" s="150"/>
    </row>
    <row r="3623" spans="2:7" x14ac:dyDescent="0.25">
      <c r="B3623" s="82"/>
      <c r="C3623" s="68"/>
      <c r="D3623" s="61"/>
      <c r="E3623" s="148"/>
      <c r="F3623" s="149"/>
      <c r="G3623" s="150"/>
    </row>
    <row r="3624" spans="2:7" x14ac:dyDescent="0.25">
      <c r="B3624" s="82"/>
      <c r="C3624" s="68"/>
      <c r="D3624" s="61"/>
      <c r="E3624" s="148"/>
      <c r="F3624" s="149"/>
      <c r="G3624" s="150"/>
    </row>
    <row r="3625" spans="2:7" x14ac:dyDescent="0.25">
      <c r="B3625" s="82"/>
      <c r="C3625" s="68"/>
      <c r="D3625" s="61"/>
      <c r="E3625" s="148"/>
      <c r="F3625" s="149"/>
      <c r="G3625" s="150"/>
    </row>
    <row r="3626" spans="2:7" x14ac:dyDescent="0.25">
      <c r="B3626" s="82"/>
      <c r="C3626" s="68"/>
      <c r="D3626" s="61"/>
      <c r="E3626" s="148"/>
      <c r="F3626" s="149"/>
      <c r="G3626" s="150"/>
    </row>
    <row r="3627" spans="2:7" x14ac:dyDescent="0.25">
      <c r="B3627" s="82"/>
      <c r="C3627" s="68"/>
      <c r="D3627" s="61"/>
      <c r="E3627" s="148"/>
      <c r="F3627" s="149"/>
      <c r="G3627" s="150"/>
    </row>
    <row r="3628" spans="2:7" x14ac:dyDescent="0.25">
      <c r="B3628" s="82"/>
      <c r="C3628" s="68"/>
      <c r="D3628" s="61"/>
      <c r="E3628" s="148"/>
      <c r="F3628" s="149"/>
      <c r="G3628" s="150"/>
    </row>
    <row r="3629" spans="2:7" x14ac:dyDescent="0.25">
      <c r="B3629" s="82"/>
      <c r="C3629" s="68"/>
      <c r="D3629" s="61"/>
      <c r="E3629" s="148"/>
      <c r="F3629" s="149"/>
      <c r="G3629" s="150"/>
    </row>
    <row r="3630" spans="2:7" x14ac:dyDescent="0.25">
      <c r="B3630" s="82"/>
      <c r="C3630" s="68"/>
      <c r="D3630" s="61"/>
      <c r="E3630" s="148"/>
      <c r="F3630" s="149"/>
      <c r="G3630" s="150"/>
    </row>
    <row r="3631" spans="2:7" x14ac:dyDescent="0.25">
      <c r="B3631" s="82"/>
      <c r="C3631" s="68"/>
      <c r="D3631" s="61"/>
      <c r="E3631" s="148"/>
      <c r="F3631" s="149"/>
      <c r="G3631" s="150"/>
    </row>
    <row r="3632" spans="2:7" x14ac:dyDescent="0.25">
      <c r="B3632" s="82"/>
      <c r="C3632" s="68"/>
      <c r="D3632" s="61"/>
      <c r="E3632" s="148"/>
      <c r="F3632" s="149"/>
      <c r="G3632" s="150"/>
    </row>
    <row r="3633" spans="2:7" x14ac:dyDescent="0.25">
      <c r="B3633" s="82"/>
      <c r="C3633" s="68"/>
      <c r="D3633" s="61"/>
      <c r="E3633" s="148"/>
      <c r="F3633" s="149"/>
      <c r="G3633" s="150"/>
    </row>
    <row r="3634" spans="2:7" x14ac:dyDescent="0.25">
      <c r="B3634" s="82"/>
      <c r="C3634" s="68"/>
      <c r="D3634" s="61"/>
      <c r="E3634" s="148"/>
      <c r="F3634" s="149"/>
      <c r="G3634" s="150"/>
    </row>
    <row r="3635" spans="2:7" x14ac:dyDescent="0.25">
      <c r="B3635" s="82"/>
      <c r="C3635" s="68"/>
      <c r="D3635" s="61"/>
      <c r="E3635" s="148"/>
      <c r="F3635" s="149"/>
      <c r="G3635" s="150"/>
    </row>
    <row r="3636" spans="2:7" x14ac:dyDescent="0.25">
      <c r="B3636" s="82"/>
      <c r="C3636" s="68"/>
      <c r="D3636" s="61"/>
      <c r="E3636" s="148"/>
      <c r="F3636" s="149"/>
      <c r="G3636" s="150"/>
    </row>
    <row r="3637" spans="2:7" x14ac:dyDescent="0.25">
      <c r="B3637" s="82"/>
      <c r="C3637" s="68"/>
      <c r="D3637" s="61"/>
      <c r="E3637" s="148"/>
      <c r="F3637" s="149"/>
      <c r="G3637" s="150"/>
    </row>
    <row r="3638" spans="2:7" x14ac:dyDescent="0.25">
      <c r="B3638" s="82"/>
      <c r="C3638" s="68"/>
      <c r="D3638" s="61"/>
      <c r="E3638" s="148"/>
      <c r="F3638" s="149"/>
      <c r="G3638" s="150"/>
    </row>
    <row r="3639" spans="2:7" x14ac:dyDescent="0.25">
      <c r="B3639" s="82"/>
      <c r="C3639" s="68"/>
      <c r="D3639" s="61"/>
      <c r="E3639" s="148"/>
      <c r="F3639" s="149"/>
      <c r="G3639" s="150"/>
    </row>
    <row r="3640" spans="2:7" x14ac:dyDescent="0.25">
      <c r="B3640" s="82"/>
      <c r="C3640" s="68"/>
      <c r="D3640" s="61"/>
      <c r="E3640" s="148"/>
      <c r="F3640" s="149"/>
      <c r="G3640" s="150"/>
    </row>
    <row r="3641" spans="2:7" x14ac:dyDescent="0.25">
      <c r="B3641" s="82"/>
      <c r="C3641" s="68"/>
      <c r="D3641" s="61"/>
      <c r="E3641" s="148"/>
      <c r="F3641" s="149"/>
      <c r="G3641" s="150"/>
    </row>
    <row r="3642" spans="2:7" x14ac:dyDescent="0.25">
      <c r="B3642" s="82"/>
      <c r="C3642" s="68"/>
      <c r="D3642" s="61"/>
      <c r="E3642" s="148"/>
      <c r="F3642" s="149"/>
      <c r="G3642" s="150"/>
    </row>
    <row r="3643" spans="2:7" x14ac:dyDescent="0.25">
      <c r="B3643" s="82"/>
      <c r="C3643" s="68"/>
      <c r="D3643" s="61"/>
      <c r="E3643" s="148"/>
      <c r="F3643" s="149"/>
      <c r="G3643" s="150"/>
    </row>
    <row r="3644" spans="2:7" x14ac:dyDescent="0.25">
      <c r="B3644" s="82"/>
      <c r="C3644" s="68"/>
      <c r="D3644" s="61"/>
      <c r="E3644" s="148"/>
      <c r="F3644" s="149"/>
      <c r="G3644" s="150"/>
    </row>
    <row r="3645" spans="2:7" x14ac:dyDescent="0.25">
      <c r="B3645" s="82"/>
      <c r="C3645" s="68"/>
      <c r="D3645" s="61"/>
      <c r="E3645" s="148"/>
      <c r="F3645" s="149"/>
      <c r="G3645" s="150"/>
    </row>
    <row r="3646" spans="2:7" x14ac:dyDescent="0.25">
      <c r="B3646" s="82"/>
      <c r="C3646" s="68"/>
      <c r="D3646" s="61"/>
      <c r="E3646" s="148"/>
      <c r="F3646" s="149"/>
      <c r="G3646" s="150"/>
    </row>
    <row r="3647" spans="2:7" x14ac:dyDescent="0.25">
      <c r="B3647" s="82"/>
      <c r="C3647" s="68"/>
      <c r="D3647" s="61"/>
      <c r="E3647" s="148"/>
      <c r="F3647" s="149"/>
      <c r="G3647" s="150"/>
    </row>
    <row r="3648" spans="2:7" x14ac:dyDescent="0.25">
      <c r="B3648" s="82"/>
      <c r="C3648" s="68"/>
      <c r="D3648" s="61"/>
      <c r="E3648" s="148"/>
      <c r="F3648" s="149"/>
      <c r="G3648" s="150"/>
    </row>
    <row r="3649" spans="2:7" x14ac:dyDescent="0.25">
      <c r="B3649" s="82"/>
      <c r="C3649" s="68"/>
      <c r="D3649" s="61"/>
      <c r="E3649" s="148"/>
      <c r="F3649" s="149"/>
      <c r="G3649" s="150"/>
    </row>
    <row r="3650" spans="2:7" x14ac:dyDescent="0.25">
      <c r="B3650" s="82"/>
      <c r="C3650" s="68"/>
      <c r="D3650" s="61"/>
      <c r="E3650" s="148"/>
      <c r="F3650" s="149"/>
      <c r="G3650" s="150"/>
    </row>
    <row r="3651" spans="2:7" x14ac:dyDescent="0.25">
      <c r="B3651" s="82"/>
      <c r="C3651" s="68"/>
      <c r="D3651" s="61"/>
      <c r="E3651" s="148"/>
      <c r="F3651" s="149"/>
      <c r="G3651" s="150"/>
    </row>
    <row r="3652" spans="2:7" x14ac:dyDescent="0.25">
      <c r="B3652" s="82"/>
      <c r="C3652" s="68"/>
      <c r="D3652" s="61"/>
      <c r="E3652" s="148"/>
      <c r="F3652" s="149"/>
      <c r="G3652" s="150"/>
    </row>
    <row r="3653" spans="2:7" x14ac:dyDescent="0.25">
      <c r="B3653" s="82"/>
      <c r="C3653" s="68"/>
      <c r="D3653" s="61"/>
      <c r="E3653" s="148"/>
      <c r="F3653" s="149"/>
      <c r="G3653" s="150"/>
    </row>
    <row r="3654" spans="2:7" x14ac:dyDescent="0.25">
      <c r="B3654" s="82"/>
      <c r="C3654" s="68"/>
      <c r="D3654" s="61"/>
      <c r="E3654" s="148"/>
      <c r="F3654" s="149"/>
      <c r="G3654" s="150"/>
    </row>
    <row r="3655" spans="2:7" x14ac:dyDescent="0.25">
      <c r="B3655" s="82"/>
      <c r="C3655" s="68"/>
      <c r="D3655" s="61"/>
      <c r="E3655" s="148"/>
      <c r="F3655" s="149"/>
      <c r="G3655" s="150"/>
    </row>
    <row r="3656" spans="2:7" x14ac:dyDescent="0.25">
      <c r="B3656" s="82"/>
      <c r="C3656" s="68"/>
      <c r="D3656" s="61"/>
      <c r="E3656" s="148"/>
      <c r="F3656" s="149"/>
      <c r="G3656" s="150"/>
    </row>
    <row r="3657" spans="2:7" x14ac:dyDescent="0.25">
      <c r="B3657" s="82"/>
      <c r="C3657" s="68"/>
      <c r="D3657" s="61"/>
      <c r="E3657" s="148"/>
      <c r="F3657" s="149"/>
      <c r="G3657" s="150"/>
    </row>
    <row r="3658" spans="2:7" x14ac:dyDescent="0.25">
      <c r="B3658" s="82"/>
      <c r="C3658" s="68"/>
      <c r="D3658" s="61"/>
      <c r="E3658" s="148"/>
      <c r="F3658" s="149"/>
      <c r="G3658" s="150"/>
    </row>
    <row r="3659" spans="2:7" x14ac:dyDescent="0.25">
      <c r="B3659" s="82"/>
      <c r="C3659" s="68"/>
      <c r="D3659" s="61"/>
      <c r="E3659" s="148"/>
      <c r="F3659" s="149"/>
      <c r="G3659" s="150"/>
    </row>
    <row r="3660" spans="2:7" x14ac:dyDescent="0.25">
      <c r="B3660" s="82"/>
      <c r="C3660" s="68"/>
      <c r="D3660" s="61"/>
      <c r="E3660" s="148"/>
      <c r="F3660" s="149"/>
      <c r="G3660" s="150"/>
    </row>
    <row r="3661" spans="2:7" x14ac:dyDescent="0.25">
      <c r="B3661" s="82"/>
      <c r="C3661" s="68"/>
      <c r="D3661" s="61"/>
      <c r="E3661" s="148"/>
      <c r="F3661" s="149"/>
      <c r="G3661" s="150"/>
    </row>
    <row r="3662" spans="2:7" x14ac:dyDescent="0.25">
      <c r="B3662" s="82"/>
      <c r="C3662" s="68"/>
      <c r="D3662" s="61"/>
      <c r="E3662" s="148"/>
      <c r="F3662" s="149"/>
      <c r="G3662" s="150"/>
    </row>
    <row r="3663" spans="2:7" x14ac:dyDescent="0.25">
      <c r="B3663" s="82"/>
      <c r="C3663" s="68"/>
      <c r="D3663" s="61"/>
      <c r="E3663" s="148"/>
      <c r="F3663" s="149"/>
      <c r="G3663" s="150"/>
    </row>
    <row r="3664" spans="2:7" x14ac:dyDescent="0.25">
      <c r="B3664" s="82"/>
      <c r="C3664" s="68"/>
      <c r="D3664" s="61"/>
      <c r="E3664" s="148"/>
      <c r="F3664" s="149"/>
      <c r="G3664" s="150"/>
    </row>
    <row r="3665" spans="2:7" x14ac:dyDescent="0.25">
      <c r="B3665" s="82"/>
      <c r="C3665" s="68"/>
      <c r="D3665" s="61"/>
      <c r="E3665" s="148"/>
      <c r="F3665" s="149"/>
      <c r="G3665" s="150"/>
    </row>
    <row r="3666" spans="2:7" x14ac:dyDescent="0.25">
      <c r="B3666" s="82"/>
      <c r="C3666" s="68"/>
      <c r="D3666" s="61"/>
      <c r="E3666" s="148"/>
      <c r="F3666" s="149"/>
      <c r="G3666" s="150"/>
    </row>
    <row r="3667" spans="2:7" x14ac:dyDescent="0.25">
      <c r="B3667" s="82"/>
      <c r="C3667" s="68"/>
      <c r="D3667" s="61"/>
      <c r="E3667" s="148"/>
      <c r="F3667" s="149"/>
      <c r="G3667" s="150"/>
    </row>
    <row r="3668" spans="2:7" x14ac:dyDescent="0.25">
      <c r="B3668" s="82"/>
      <c r="C3668" s="68"/>
      <c r="D3668" s="61"/>
      <c r="E3668" s="148"/>
      <c r="F3668" s="149"/>
      <c r="G3668" s="150"/>
    </row>
    <row r="3669" spans="2:7" x14ac:dyDescent="0.25">
      <c r="B3669" s="82"/>
      <c r="C3669" s="68"/>
      <c r="D3669" s="61"/>
      <c r="E3669" s="148"/>
      <c r="F3669" s="149"/>
      <c r="G3669" s="150"/>
    </row>
    <row r="3670" spans="2:7" x14ac:dyDescent="0.25">
      <c r="B3670" s="82"/>
      <c r="C3670" s="68"/>
      <c r="D3670" s="61"/>
      <c r="E3670" s="148"/>
      <c r="F3670" s="149"/>
      <c r="G3670" s="150"/>
    </row>
    <row r="3671" spans="2:7" x14ac:dyDescent="0.25">
      <c r="B3671" s="82"/>
      <c r="C3671" s="68"/>
      <c r="D3671" s="61"/>
      <c r="E3671" s="148"/>
      <c r="F3671" s="149"/>
      <c r="G3671" s="150"/>
    </row>
    <row r="3672" spans="2:7" x14ac:dyDescent="0.25">
      <c r="B3672" s="82"/>
      <c r="C3672" s="68"/>
      <c r="D3672" s="61"/>
      <c r="E3672" s="148"/>
      <c r="F3672" s="149"/>
      <c r="G3672" s="150"/>
    </row>
    <row r="3673" spans="2:7" x14ac:dyDescent="0.25">
      <c r="B3673" s="82"/>
      <c r="C3673" s="68"/>
      <c r="D3673" s="61"/>
      <c r="E3673" s="148"/>
      <c r="F3673" s="149"/>
      <c r="G3673" s="150"/>
    </row>
    <row r="3674" spans="2:7" x14ac:dyDescent="0.25">
      <c r="B3674" s="82"/>
      <c r="C3674" s="68"/>
      <c r="D3674" s="61"/>
      <c r="E3674" s="148"/>
      <c r="F3674" s="149"/>
      <c r="G3674" s="150"/>
    </row>
    <row r="3675" spans="2:7" x14ac:dyDescent="0.25">
      <c r="B3675" s="82"/>
      <c r="C3675" s="68"/>
      <c r="D3675" s="61"/>
      <c r="E3675" s="148"/>
      <c r="F3675" s="149"/>
      <c r="G3675" s="150"/>
    </row>
    <row r="3676" spans="2:7" x14ac:dyDescent="0.25">
      <c r="B3676" s="82"/>
      <c r="C3676" s="68"/>
      <c r="D3676" s="61"/>
      <c r="E3676" s="148"/>
      <c r="F3676" s="149"/>
      <c r="G3676" s="150"/>
    </row>
    <row r="3677" spans="2:7" x14ac:dyDescent="0.25">
      <c r="B3677" s="82"/>
      <c r="C3677" s="68"/>
      <c r="D3677" s="61"/>
      <c r="E3677" s="148"/>
      <c r="F3677" s="149"/>
      <c r="G3677" s="150"/>
    </row>
    <row r="3678" spans="2:7" x14ac:dyDescent="0.25">
      <c r="B3678" s="82"/>
      <c r="C3678" s="68"/>
      <c r="D3678" s="61"/>
      <c r="E3678" s="148"/>
      <c r="F3678" s="149"/>
      <c r="G3678" s="150"/>
    </row>
    <row r="3679" spans="2:7" x14ac:dyDescent="0.25">
      <c r="B3679" s="82"/>
      <c r="C3679" s="68"/>
      <c r="D3679" s="61"/>
      <c r="E3679" s="148"/>
      <c r="F3679" s="149"/>
      <c r="G3679" s="150"/>
    </row>
    <row r="3680" spans="2:7" x14ac:dyDescent="0.25">
      <c r="B3680" s="82"/>
      <c r="C3680" s="68"/>
      <c r="D3680" s="61"/>
      <c r="E3680" s="148"/>
      <c r="F3680" s="149"/>
      <c r="G3680" s="150"/>
    </row>
    <row r="3681" spans="2:7" x14ac:dyDescent="0.25">
      <c r="B3681" s="82"/>
      <c r="C3681" s="68"/>
      <c r="D3681" s="61"/>
      <c r="E3681" s="148"/>
      <c r="F3681" s="149"/>
      <c r="G3681" s="150"/>
    </row>
    <row r="3682" spans="2:7" x14ac:dyDescent="0.25">
      <c r="B3682" s="82"/>
      <c r="C3682" s="68"/>
      <c r="D3682" s="61"/>
      <c r="E3682" s="148"/>
      <c r="F3682" s="149"/>
      <c r="G3682" s="150"/>
    </row>
    <row r="3683" spans="2:7" x14ac:dyDescent="0.25">
      <c r="B3683" s="82"/>
      <c r="C3683" s="68"/>
      <c r="D3683" s="61"/>
      <c r="E3683" s="148"/>
      <c r="F3683" s="149"/>
      <c r="G3683" s="150"/>
    </row>
    <row r="3684" spans="2:7" x14ac:dyDescent="0.25">
      <c r="B3684" s="82"/>
      <c r="C3684" s="68"/>
      <c r="D3684" s="61"/>
      <c r="E3684" s="148"/>
      <c r="F3684" s="149"/>
      <c r="G3684" s="150"/>
    </row>
    <row r="3685" spans="2:7" x14ac:dyDescent="0.25">
      <c r="B3685" s="82"/>
      <c r="C3685" s="68"/>
      <c r="D3685" s="61"/>
      <c r="E3685" s="148"/>
      <c r="F3685" s="149"/>
      <c r="G3685" s="150"/>
    </row>
    <row r="3686" spans="2:7" x14ac:dyDescent="0.25">
      <c r="B3686" s="82"/>
      <c r="C3686" s="68"/>
      <c r="D3686" s="61"/>
      <c r="E3686" s="148"/>
      <c r="F3686" s="149"/>
      <c r="G3686" s="150"/>
    </row>
    <row r="3687" spans="2:7" x14ac:dyDescent="0.25">
      <c r="B3687" s="82"/>
      <c r="C3687" s="68"/>
      <c r="D3687" s="61"/>
      <c r="E3687" s="148"/>
      <c r="F3687" s="149"/>
      <c r="G3687" s="150"/>
    </row>
    <row r="3688" spans="2:7" x14ac:dyDescent="0.25">
      <c r="B3688" s="82"/>
      <c r="C3688" s="68"/>
      <c r="D3688" s="61"/>
      <c r="E3688" s="148"/>
      <c r="F3688" s="149"/>
      <c r="G3688" s="150"/>
    </row>
    <row r="3689" spans="2:7" x14ac:dyDescent="0.25">
      <c r="B3689" s="82"/>
      <c r="C3689" s="68"/>
      <c r="D3689" s="61"/>
      <c r="E3689" s="148"/>
      <c r="F3689" s="149"/>
      <c r="G3689" s="150"/>
    </row>
    <row r="3690" spans="2:7" x14ac:dyDescent="0.25">
      <c r="B3690" s="82"/>
      <c r="C3690" s="68"/>
      <c r="D3690" s="61"/>
      <c r="E3690" s="148"/>
      <c r="F3690" s="149"/>
      <c r="G3690" s="150"/>
    </row>
    <row r="3691" spans="2:7" x14ac:dyDescent="0.25">
      <c r="B3691" s="82"/>
      <c r="C3691" s="68"/>
      <c r="D3691" s="61"/>
      <c r="E3691" s="148"/>
      <c r="F3691" s="149"/>
      <c r="G3691" s="150"/>
    </row>
    <row r="3692" spans="2:7" x14ac:dyDescent="0.25">
      <c r="B3692" s="82"/>
      <c r="C3692" s="68"/>
      <c r="D3692" s="61"/>
      <c r="E3692" s="148"/>
      <c r="F3692" s="149"/>
      <c r="G3692" s="150"/>
    </row>
    <row r="3693" spans="2:7" x14ac:dyDescent="0.25">
      <c r="B3693" s="82"/>
      <c r="C3693" s="68"/>
      <c r="D3693" s="61"/>
      <c r="E3693" s="148"/>
      <c r="F3693" s="149"/>
      <c r="G3693" s="150"/>
    </row>
    <row r="3694" spans="2:7" x14ac:dyDescent="0.25">
      <c r="B3694" s="82"/>
      <c r="C3694" s="68"/>
      <c r="D3694" s="61"/>
      <c r="E3694" s="148"/>
      <c r="F3694" s="149"/>
      <c r="G3694" s="150"/>
    </row>
    <row r="3695" spans="2:7" x14ac:dyDescent="0.25">
      <c r="B3695" s="82"/>
      <c r="C3695" s="68"/>
      <c r="D3695" s="61"/>
      <c r="E3695" s="148"/>
      <c r="F3695" s="149"/>
      <c r="G3695" s="150"/>
    </row>
    <row r="3696" spans="2:7" x14ac:dyDescent="0.25">
      <c r="B3696" s="82"/>
      <c r="C3696" s="68"/>
      <c r="D3696" s="61"/>
      <c r="E3696" s="148"/>
      <c r="F3696" s="149"/>
      <c r="G3696" s="150"/>
    </row>
    <row r="3697" spans="2:7" x14ac:dyDescent="0.25">
      <c r="B3697" s="82"/>
      <c r="C3697" s="68"/>
      <c r="D3697" s="61"/>
      <c r="E3697" s="148"/>
      <c r="F3697" s="149"/>
      <c r="G3697" s="150"/>
    </row>
    <row r="3698" spans="2:7" x14ac:dyDescent="0.25">
      <c r="B3698" s="82"/>
      <c r="C3698" s="68"/>
      <c r="D3698" s="61"/>
      <c r="E3698" s="148"/>
      <c r="F3698" s="149"/>
      <c r="G3698" s="150"/>
    </row>
    <row r="3699" spans="2:7" x14ac:dyDescent="0.25">
      <c r="B3699" s="82"/>
      <c r="C3699" s="68"/>
      <c r="D3699" s="61"/>
      <c r="E3699" s="148"/>
      <c r="F3699" s="149"/>
      <c r="G3699" s="150"/>
    </row>
    <row r="3700" spans="2:7" x14ac:dyDescent="0.25">
      <c r="B3700" s="82"/>
      <c r="C3700" s="68"/>
      <c r="D3700" s="61"/>
      <c r="E3700" s="148"/>
      <c r="F3700" s="149"/>
      <c r="G3700" s="150"/>
    </row>
    <row r="3701" spans="2:7" x14ac:dyDescent="0.25">
      <c r="B3701" s="82"/>
      <c r="C3701" s="68"/>
      <c r="D3701" s="61"/>
      <c r="E3701" s="148"/>
      <c r="F3701" s="149"/>
      <c r="G3701" s="150"/>
    </row>
    <row r="3702" spans="2:7" x14ac:dyDescent="0.25">
      <c r="B3702" s="82"/>
      <c r="C3702" s="68"/>
      <c r="D3702" s="61"/>
      <c r="E3702" s="148"/>
      <c r="F3702" s="149"/>
      <c r="G3702" s="150"/>
    </row>
    <row r="3703" spans="2:7" x14ac:dyDescent="0.25">
      <c r="B3703" s="82"/>
      <c r="C3703" s="68"/>
      <c r="D3703" s="61"/>
      <c r="E3703" s="148"/>
      <c r="F3703" s="149"/>
      <c r="G3703" s="150"/>
    </row>
    <row r="3704" spans="2:7" x14ac:dyDescent="0.25">
      <c r="B3704" s="82"/>
      <c r="C3704" s="68"/>
      <c r="D3704" s="61"/>
      <c r="E3704" s="148"/>
      <c r="F3704" s="149"/>
      <c r="G3704" s="150"/>
    </row>
    <row r="3705" spans="2:7" x14ac:dyDescent="0.25">
      <c r="B3705" s="82"/>
      <c r="C3705" s="68"/>
      <c r="D3705" s="61"/>
      <c r="E3705" s="148"/>
      <c r="F3705" s="149"/>
      <c r="G3705" s="150"/>
    </row>
    <row r="3706" spans="2:7" x14ac:dyDescent="0.25">
      <c r="B3706" s="82"/>
      <c r="C3706" s="68"/>
      <c r="D3706" s="61"/>
      <c r="E3706" s="148"/>
      <c r="F3706" s="149"/>
      <c r="G3706" s="150"/>
    </row>
    <row r="3707" spans="2:7" x14ac:dyDescent="0.25">
      <c r="B3707" s="82"/>
      <c r="C3707" s="68"/>
      <c r="D3707" s="61"/>
      <c r="E3707" s="148"/>
      <c r="F3707" s="149"/>
      <c r="G3707" s="150"/>
    </row>
    <row r="3708" spans="2:7" x14ac:dyDescent="0.25">
      <c r="B3708" s="82"/>
      <c r="C3708" s="68"/>
      <c r="D3708" s="61"/>
      <c r="E3708" s="148"/>
      <c r="F3708" s="149"/>
      <c r="G3708" s="150"/>
    </row>
    <row r="3709" spans="2:7" x14ac:dyDescent="0.25">
      <c r="B3709" s="82"/>
      <c r="C3709" s="68"/>
      <c r="D3709" s="61"/>
      <c r="E3709" s="148"/>
      <c r="F3709" s="149"/>
      <c r="G3709" s="150"/>
    </row>
    <row r="3710" spans="2:7" x14ac:dyDescent="0.25">
      <c r="B3710" s="82"/>
      <c r="C3710" s="68"/>
      <c r="D3710" s="61"/>
      <c r="E3710" s="148"/>
      <c r="F3710" s="149"/>
      <c r="G3710" s="150"/>
    </row>
    <row r="3711" spans="2:7" x14ac:dyDescent="0.25">
      <c r="B3711" s="82"/>
      <c r="C3711" s="68"/>
      <c r="D3711" s="61"/>
      <c r="E3711" s="148"/>
      <c r="F3711" s="149"/>
      <c r="G3711" s="150"/>
    </row>
    <row r="3712" spans="2:7" x14ac:dyDescent="0.25">
      <c r="B3712" s="82"/>
      <c r="C3712" s="68"/>
      <c r="D3712" s="61"/>
      <c r="E3712" s="148"/>
      <c r="F3712" s="149"/>
      <c r="G3712" s="150"/>
    </row>
    <row r="3713" spans="2:7" x14ac:dyDescent="0.25">
      <c r="B3713" s="82"/>
      <c r="C3713" s="68"/>
      <c r="D3713" s="61"/>
      <c r="E3713" s="148"/>
      <c r="F3713" s="149"/>
      <c r="G3713" s="150"/>
    </row>
    <row r="3714" spans="2:7" x14ac:dyDescent="0.25">
      <c r="B3714" s="82"/>
      <c r="C3714" s="68"/>
      <c r="D3714" s="61"/>
      <c r="E3714" s="148"/>
      <c r="F3714" s="149"/>
      <c r="G3714" s="150"/>
    </row>
    <row r="3715" spans="2:7" x14ac:dyDescent="0.25">
      <c r="B3715" s="82"/>
      <c r="C3715" s="68"/>
      <c r="D3715" s="61"/>
      <c r="E3715" s="148"/>
      <c r="F3715" s="149"/>
      <c r="G3715" s="150"/>
    </row>
    <row r="3716" spans="2:7" x14ac:dyDescent="0.25">
      <c r="B3716" s="82"/>
      <c r="C3716" s="68"/>
      <c r="D3716" s="61"/>
      <c r="E3716" s="148"/>
      <c r="F3716" s="149"/>
      <c r="G3716" s="150"/>
    </row>
    <row r="3717" spans="2:7" x14ac:dyDescent="0.25">
      <c r="B3717" s="82"/>
      <c r="C3717" s="68"/>
      <c r="D3717" s="61"/>
      <c r="E3717" s="148"/>
      <c r="F3717" s="149"/>
      <c r="G3717" s="150"/>
    </row>
    <row r="3718" spans="2:7" x14ac:dyDescent="0.25">
      <c r="B3718" s="82"/>
      <c r="C3718" s="68"/>
      <c r="D3718" s="61"/>
      <c r="E3718" s="148"/>
      <c r="F3718" s="149"/>
      <c r="G3718" s="150"/>
    </row>
    <row r="3719" spans="2:7" x14ac:dyDescent="0.25">
      <c r="B3719" s="82"/>
      <c r="C3719" s="68"/>
      <c r="D3719" s="61"/>
      <c r="E3719" s="148"/>
      <c r="F3719" s="149"/>
      <c r="G3719" s="150"/>
    </row>
    <row r="3720" spans="2:7" x14ac:dyDescent="0.25">
      <c r="B3720" s="82"/>
      <c r="C3720" s="68"/>
      <c r="D3720" s="61"/>
      <c r="E3720" s="148"/>
      <c r="F3720" s="149"/>
      <c r="G3720" s="150"/>
    </row>
    <row r="3721" spans="2:7" x14ac:dyDescent="0.25">
      <c r="B3721" s="82"/>
      <c r="C3721" s="68"/>
      <c r="D3721" s="61"/>
      <c r="E3721" s="148"/>
      <c r="F3721" s="149"/>
      <c r="G3721" s="150"/>
    </row>
    <row r="3722" spans="2:7" x14ac:dyDescent="0.25">
      <c r="B3722" s="82"/>
      <c r="C3722" s="68"/>
      <c r="D3722" s="61"/>
      <c r="E3722" s="148"/>
      <c r="F3722" s="149"/>
      <c r="G3722" s="150"/>
    </row>
    <row r="3723" spans="2:7" x14ac:dyDescent="0.25">
      <c r="B3723" s="82"/>
      <c r="C3723" s="68"/>
      <c r="D3723" s="61"/>
      <c r="E3723" s="148"/>
      <c r="F3723" s="149"/>
      <c r="G3723" s="150"/>
    </row>
    <row r="3724" spans="2:7" x14ac:dyDescent="0.25">
      <c r="B3724" s="82"/>
      <c r="C3724" s="68"/>
      <c r="D3724" s="61"/>
      <c r="E3724" s="148"/>
      <c r="F3724" s="149"/>
      <c r="G3724" s="150"/>
    </row>
    <row r="3725" spans="2:7" x14ac:dyDescent="0.25">
      <c r="B3725" s="82"/>
      <c r="C3725" s="68"/>
      <c r="D3725" s="61"/>
      <c r="E3725" s="148"/>
      <c r="F3725" s="149"/>
      <c r="G3725" s="150"/>
    </row>
    <row r="3726" spans="2:7" x14ac:dyDescent="0.25">
      <c r="B3726" s="82"/>
      <c r="C3726" s="68"/>
      <c r="D3726" s="61"/>
      <c r="E3726" s="148"/>
      <c r="F3726" s="149"/>
      <c r="G3726" s="150"/>
    </row>
    <row r="3727" spans="2:7" x14ac:dyDescent="0.25">
      <c r="B3727" s="82"/>
      <c r="C3727" s="68"/>
      <c r="D3727" s="61"/>
      <c r="E3727" s="148"/>
      <c r="F3727" s="149"/>
      <c r="G3727" s="150"/>
    </row>
    <row r="3728" spans="2:7" x14ac:dyDescent="0.25">
      <c r="B3728" s="82"/>
      <c r="C3728" s="68"/>
      <c r="D3728" s="61"/>
      <c r="E3728" s="148"/>
      <c r="F3728" s="149"/>
      <c r="G3728" s="150"/>
    </row>
    <row r="3729" spans="2:7" x14ac:dyDescent="0.25">
      <c r="B3729" s="82"/>
      <c r="C3729" s="68"/>
      <c r="D3729" s="61"/>
      <c r="E3729" s="148"/>
      <c r="F3729" s="149"/>
      <c r="G3729" s="150"/>
    </row>
    <row r="3730" spans="2:7" x14ac:dyDescent="0.25">
      <c r="B3730" s="82"/>
      <c r="C3730" s="68"/>
      <c r="D3730" s="61"/>
      <c r="E3730" s="148"/>
      <c r="F3730" s="149"/>
      <c r="G3730" s="150"/>
    </row>
    <row r="3731" spans="2:7" x14ac:dyDescent="0.25">
      <c r="B3731" s="82"/>
      <c r="C3731" s="68"/>
      <c r="D3731" s="61"/>
      <c r="E3731" s="148"/>
      <c r="F3731" s="149"/>
      <c r="G3731" s="150"/>
    </row>
    <row r="3732" spans="2:7" x14ac:dyDescent="0.25">
      <c r="B3732" s="82"/>
      <c r="C3732" s="68"/>
      <c r="D3732" s="61"/>
      <c r="E3732" s="148"/>
      <c r="F3732" s="149"/>
      <c r="G3732" s="150"/>
    </row>
  </sheetData>
  <pageMargins left="0.7" right="0.7" top="0.75" bottom="0.75" header="0.3" footer="0.3"/>
  <drawing r:id="rId14"/>
  <tableParts count="9">
    <tablePart r:id="rId15"/>
    <tablePart r:id="rId16"/>
    <tablePart r:id="rId17"/>
    <tablePart r:id="rId18"/>
    <tablePart r:id="rId19"/>
    <tablePart r:id="rId20"/>
    <tablePart r:id="rId21"/>
    <tablePart r:id="rId22"/>
    <tablePart r:id="rId23"/>
  </tableParts>
  <extLst>
    <ext xmlns:x14="http://schemas.microsoft.com/office/spreadsheetml/2009/9/main" uri="{A8765BA9-456A-4dab-B4F3-ACF838C121DE}">
      <x14:slicerList>
        <x14:slicer r:id="rId2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tabColor theme="9" tint="0.59999389629810485"/>
  </sheetPr>
  <dimension ref="B1:I1265"/>
  <sheetViews>
    <sheetView tabSelected="1" zoomScale="70" zoomScaleNormal="70" workbookViewId="0">
      <selection activeCell="Y10" sqref="Y10"/>
    </sheetView>
  </sheetViews>
  <sheetFormatPr defaultColWidth="9.28515625" defaultRowHeight="15" outlineLevelRow="1" x14ac:dyDescent="0.25"/>
  <cols>
    <col min="1" max="1" width="9.28515625" style="1"/>
    <col min="2" max="2" width="4.42578125" style="1" customWidth="1"/>
    <col min="3" max="4" width="19.28515625" style="1" customWidth="1"/>
    <col min="5" max="5" width="22" style="1" customWidth="1"/>
    <col min="6" max="6" width="41.85546875" style="1" customWidth="1"/>
    <col min="7" max="7" width="42.42578125" style="1" customWidth="1"/>
    <col min="8" max="8" width="9.7109375" style="1" customWidth="1"/>
    <col min="9" max="9" width="3.7109375" style="1" customWidth="1"/>
    <col min="10" max="10" width="5.5703125" style="1" customWidth="1"/>
    <col min="11" max="16384" width="9.28515625" style="1"/>
  </cols>
  <sheetData>
    <row r="1" spans="2:8" x14ac:dyDescent="0.25">
      <c r="C1" s="3"/>
      <c r="D1" s="3"/>
      <c r="E1" s="3"/>
      <c r="F1" s="3"/>
      <c r="G1" s="178"/>
    </row>
    <row r="2" spans="2:8" x14ac:dyDescent="0.25">
      <c r="C2" s="3"/>
      <c r="D2" s="3"/>
      <c r="E2" s="3"/>
      <c r="F2" s="3"/>
      <c r="G2" s="189"/>
    </row>
    <row r="3" spans="2:8" x14ac:dyDescent="0.25">
      <c r="C3" s="178"/>
    </row>
    <row r="4" spans="2:8" x14ac:dyDescent="0.25">
      <c r="C4" s="3"/>
      <c r="D4" s="3"/>
      <c r="E4" s="3"/>
    </row>
    <row r="5" spans="2:8" ht="80.099999999999994" customHeight="1" x14ac:dyDescent="0.25">
      <c r="B5" s="27"/>
      <c r="C5" s="26"/>
      <c r="D5" s="26"/>
      <c r="E5" s="26"/>
      <c r="F5" s="7"/>
      <c r="G5" s="7"/>
      <c r="H5" s="30"/>
    </row>
    <row r="6" spans="2:8" ht="39.950000000000003" customHeight="1" outlineLevel="1" x14ac:dyDescent="0.35">
      <c r="B6" s="28"/>
      <c r="C6" s="204" t="s">
        <v>914</v>
      </c>
      <c r="D6" s="204"/>
      <c r="E6" s="204"/>
      <c r="F6" s="204"/>
      <c r="G6" s="204"/>
      <c r="H6" s="31"/>
    </row>
    <row r="7" spans="2:8" ht="15" customHeight="1" outlineLevel="1" x14ac:dyDescent="0.3">
      <c r="B7" s="28"/>
      <c r="C7" s="25"/>
      <c r="D7" s="25"/>
      <c r="E7" s="25"/>
      <c r="F7" s="8"/>
      <c r="G7" s="9"/>
      <c r="H7" s="31"/>
    </row>
    <row r="8" spans="2:8" ht="46.5" customHeight="1" outlineLevel="1" x14ac:dyDescent="0.25">
      <c r="B8" s="28"/>
      <c r="C8" s="51" t="s">
        <v>7</v>
      </c>
      <c r="D8" s="51" t="s">
        <v>117</v>
      </c>
      <c r="E8" s="51" t="s">
        <v>922</v>
      </c>
      <c r="F8" s="51" t="s">
        <v>923</v>
      </c>
      <c r="G8" s="51" t="s">
        <v>924</v>
      </c>
      <c r="H8" s="31"/>
    </row>
    <row r="9" spans="2:8" ht="15" customHeight="1" outlineLevel="1" x14ac:dyDescent="0.25">
      <c r="B9" s="28"/>
      <c r="C9" s="32">
        <v>2014</v>
      </c>
      <c r="D9" s="68" t="s">
        <v>115</v>
      </c>
      <c r="E9" s="61">
        <v>36590</v>
      </c>
      <c r="F9" s="61">
        <v>7136</v>
      </c>
      <c r="G9" s="62">
        <v>19.5025963377972</v>
      </c>
      <c r="H9" s="31"/>
    </row>
    <row r="10" spans="2:8" outlineLevel="1" x14ac:dyDescent="0.25">
      <c r="B10" s="28"/>
      <c r="C10" s="32">
        <v>2015</v>
      </c>
      <c r="D10" s="68" t="s">
        <v>115</v>
      </c>
      <c r="E10" s="61">
        <v>37491</v>
      </c>
      <c r="F10" s="61">
        <v>7126</v>
      </c>
      <c r="G10" s="62">
        <v>19.007228401483001</v>
      </c>
      <c r="H10" s="31"/>
    </row>
    <row r="11" spans="2:8" outlineLevel="1" x14ac:dyDescent="0.25">
      <c r="B11" s="28"/>
      <c r="C11" s="33">
        <v>2016</v>
      </c>
      <c r="D11" s="68" t="s">
        <v>115</v>
      </c>
      <c r="E11" s="61">
        <v>38174</v>
      </c>
      <c r="F11" s="61">
        <v>7206</v>
      </c>
      <c r="G11" s="62">
        <v>18.876722376486601</v>
      </c>
      <c r="H11" s="31"/>
    </row>
    <row r="12" spans="2:8" ht="15" customHeight="1" outlineLevel="1" x14ac:dyDescent="0.25">
      <c r="B12" s="29"/>
      <c r="C12" s="33">
        <v>2017</v>
      </c>
      <c r="D12" s="68" t="s">
        <v>115</v>
      </c>
      <c r="E12" s="61">
        <v>38650</v>
      </c>
      <c r="F12" s="61">
        <v>7011</v>
      </c>
      <c r="G12" s="62">
        <v>18.139715394566601</v>
      </c>
      <c r="H12" s="31"/>
    </row>
    <row r="13" spans="2:8" outlineLevel="1" x14ac:dyDescent="0.25">
      <c r="B13" s="16"/>
      <c r="C13" s="33">
        <v>2018</v>
      </c>
      <c r="D13" s="68" t="s">
        <v>115</v>
      </c>
      <c r="E13" s="61">
        <v>39080</v>
      </c>
      <c r="F13" s="61">
        <v>6970</v>
      </c>
      <c r="G13" s="62">
        <v>17.835209825998</v>
      </c>
      <c r="H13" s="31"/>
    </row>
    <row r="14" spans="2:8" outlineLevel="1" x14ac:dyDescent="0.25">
      <c r="B14" s="16"/>
      <c r="C14" s="33">
        <v>2019</v>
      </c>
      <c r="D14" s="68" t="s">
        <v>115</v>
      </c>
      <c r="E14" s="61">
        <v>38606</v>
      </c>
      <c r="F14" s="61">
        <v>6573</v>
      </c>
      <c r="G14" s="62">
        <v>17.025850904004599</v>
      </c>
      <c r="H14" s="31"/>
    </row>
    <row r="15" spans="2:8" outlineLevel="1" x14ac:dyDescent="0.25">
      <c r="B15" s="16"/>
      <c r="C15" s="33">
        <v>2020</v>
      </c>
      <c r="D15" s="68" t="s">
        <v>115</v>
      </c>
      <c r="E15" s="61">
        <v>38981</v>
      </c>
      <c r="F15" s="61">
        <v>6887</v>
      </c>
      <c r="G15" s="62">
        <v>17.6675816423386</v>
      </c>
      <c r="H15" s="31"/>
    </row>
    <row r="16" spans="2:8" outlineLevel="1" x14ac:dyDescent="0.25">
      <c r="B16" s="16"/>
      <c r="C16" s="33">
        <v>2021</v>
      </c>
      <c r="D16" s="68" t="s">
        <v>115</v>
      </c>
      <c r="E16" s="61">
        <v>39073</v>
      </c>
      <c r="F16" s="61">
        <v>6892</v>
      </c>
      <c r="G16" s="62">
        <v>17.638778696286401</v>
      </c>
      <c r="H16" s="31"/>
    </row>
    <row r="17" spans="2:9" outlineLevel="1" x14ac:dyDescent="0.25">
      <c r="B17" s="16"/>
      <c r="C17" s="33">
        <v>2022</v>
      </c>
      <c r="D17" s="68" t="s">
        <v>115</v>
      </c>
      <c r="E17" s="61">
        <v>38655</v>
      </c>
      <c r="F17" s="61">
        <v>6700</v>
      </c>
      <c r="G17" s="62">
        <v>17.332815935842699</v>
      </c>
      <c r="H17" s="31"/>
    </row>
    <row r="18" spans="2:9" outlineLevel="1" x14ac:dyDescent="0.25">
      <c r="B18" s="16"/>
      <c r="C18" s="33">
        <v>2023</v>
      </c>
      <c r="D18" s="68" t="s">
        <v>115</v>
      </c>
      <c r="E18" s="61">
        <v>38742</v>
      </c>
      <c r="F18" s="61">
        <v>6364</v>
      </c>
      <c r="G18" s="62">
        <v>16.426617108048099</v>
      </c>
      <c r="H18" s="31"/>
    </row>
    <row r="19" spans="2:9" outlineLevel="1" x14ac:dyDescent="0.25">
      <c r="B19" s="16"/>
      <c r="C19" s="33">
        <v>2024</v>
      </c>
      <c r="D19" s="68" t="s">
        <v>115</v>
      </c>
      <c r="E19" s="61">
        <v>40280</v>
      </c>
      <c r="F19" s="61">
        <v>6119</v>
      </c>
      <c r="G19" s="62">
        <v>15.1911618669315</v>
      </c>
      <c r="H19" s="31"/>
    </row>
    <row r="20" spans="2:9" outlineLevel="1" x14ac:dyDescent="0.25">
      <c r="B20" s="16"/>
      <c r="C20" s="33">
        <v>2025</v>
      </c>
      <c r="D20" s="68" t="s">
        <v>115</v>
      </c>
      <c r="E20" s="61">
        <v>42677</v>
      </c>
      <c r="F20" s="61">
        <v>6143</v>
      </c>
      <c r="G20" s="62">
        <v>14.3941701619139</v>
      </c>
      <c r="H20" s="31"/>
    </row>
    <row r="21" spans="2:9" outlineLevel="1" x14ac:dyDescent="0.25">
      <c r="B21" s="28"/>
      <c r="C21" s="84"/>
      <c r="D21" s="84"/>
      <c r="E21" s="85"/>
      <c r="F21" s="85"/>
      <c r="G21" s="87"/>
      <c r="H21" s="31"/>
      <c r="I21" s="50"/>
    </row>
    <row r="22" spans="2:9" outlineLevel="1" x14ac:dyDescent="0.25">
      <c r="B22" s="28"/>
      <c r="C22" s="32">
        <v>2014</v>
      </c>
      <c r="D22" s="48" t="s">
        <v>2</v>
      </c>
      <c r="E22" s="61">
        <v>11501</v>
      </c>
      <c r="F22" s="61">
        <v>2520</v>
      </c>
      <c r="G22" s="36">
        <v>21.911138161899</v>
      </c>
      <c r="H22" s="31"/>
      <c r="I22" s="50"/>
    </row>
    <row r="23" spans="2:9" outlineLevel="1" x14ac:dyDescent="0.25">
      <c r="B23" s="28"/>
      <c r="C23" s="32">
        <v>2014</v>
      </c>
      <c r="D23" s="48" t="s">
        <v>3</v>
      </c>
      <c r="E23" s="61">
        <v>7069</v>
      </c>
      <c r="F23" s="61">
        <v>1226</v>
      </c>
      <c r="G23" s="36">
        <v>17.3433300325364</v>
      </c>
      <c r="H23" s="31"/>
      <c r="I23" s="35"/>
    </row>
    <row r="24" spans="2:9" x14ac:dyDescent="0.25">
      <c r="B24" s="28"/>
      <c r="C24" s="32">
        <v>2014</v>
      </c>
      <c r="D24" s="48" t="s">
        <v>4</v>
      </c>
      <c r="E24" s="61">
        <v>3423</v>
      </c>
      <c r="F24" s="61">
        <v>553</v>
      </c>
      <c r="G24" s="37">
        <v>16.155419222903902</v>
      </c>
      <c r="H24" s="31"/>
    </row>
    <row r="25" spans="2:9" x14ac:dyDescent="0.25">
      <c r="B25" s="28"/>
      <c r="C25" s="32">
        <v>2014</v>
      </c>
      <c r="D25" s="48" t="s">
        <v>5</v>
      </c>
      <c r="E25" s="61">
        <v>5187</v>
      </c>
      <c r="F25" s="61">
        <v>868</v>
      </c>
      <c r="G25" s="36">
        <v>16.734143049932499</v>
      </c>
      <c r="H25" s="31"/>
    </row>
    <row r="26" spans="2:9" x14ac:dyDescent="0.25">
      <c r="B26" s="28"/>
      <c r="C26" s="32">
        <v>2014</v>
      </c>
      <c r="D26" s="48" t="s">
        <v>6</v>
      </c>
      <c r="E26" s="61">
        <v>9410</v>
      </c>
      <c r="F26" s="61">
        <v>1969</v>
      </c>
      <c r="G26" s="36">
        <v>20.924548352816199</v>
      </c>
      <c r="H26" s="31"/>
    </row>
    <row r="27" spans="2:9" x14ac:dyDescent="0.25">
      <c r="B27" s="28"/>
      <c r="C27" s="32">
        <v>2015</v>
      </c>
      <c r="D27" s="48" t="s">
        <v>2</v>
      </c>
      <c r="E27" s="61">
        <v>11947</v>
      </c>
      <c r="F27" s="61">
        <v>2545</v>
      </c>
      <c r="G27" s="37">
        <v>21.3024190173265</v>
      </c>
      <c r="H27" s="31"/>
    </row>
    <row r="28" spans="2:9" x14ac:dyDescent="0.25">
      <c r="B28" s="28"/>
      <c r="C28" s="32">
        <v>2015</v>
      </c>
      <c r="D28" s="48" t="s">
        <v>3</v>
      </c>
      <c r="E28" s="61">
        <v>7215</v>
      </c>
      <c r="F28" s="61">
        <v>1278</v>
      </c>
      <c r="G28" s="36">
        <v>17.713097713097699</v>
      </c>
      <c r="H28" s="31"/>
    </row>
    <row r="29" spans="2:9" ht="15.75" customHeight="1" x14ac:dyDescent="0.25">
      <c r="B29" s="28"/>
      <c r="C29" s="32">
        <v>2015</v>
      </c>
      <c r="D29" s="48" t="s">
        <v>4</v>
      </c>
      <c r="E29" s="61">
        <v>3483</v>
      </c>
      <c r="F29" s="61">
        <v>526</v>
      </c>
      <c r="G29" s="36">
        <v>15.101923629055401</v>
      </c>
      <c r="H29" s="31"/>
    </row>
    <row r="30" spans="2:9" ht="15" customHeight="1" x14ac:dyDescent="0.25">
      <c r="B30" s="28"/>
      <c r="C30" s="32">
        <v>2015</v>
      </c>
      <c r="D30" s="48" t="s">
        <v>5</v>
      </c>
      <c r="E30" s="61">
        <v>5284</v>
      </c>
      <c r="F30" s="61">
        <v>854</v>
      </c>
      <c r="G30" s="37">
        <v>16.1619984859955</v>
      </c>
      <c r="H30" s="31"/>
    </row>
    <row r="31" spans="2:9" ht="14.45" customHeight="1" x14ac:dyDescent="0.25">
      <c r="B31" s="28"/>
      <c r="C31" s="32">
        <v>2015</v>
      </c>
      <c r="D31" s="48" t="s">
        <v>6</v>
      </c>
      <c r="E31" s="61">
        <v>9562</v>
      </c>
      <c r="F31" s="61">
        <v>1923</v>
      </c>
      <c r="G31" s="36">
        <v>20.110855469566999</v>
      </c>
      <c r="H31" s="31"/>
    </row>
    <row r="32" spans="2:9" x14ac:dyDescent="0.25">
      <c r="B32" s="28"/>
      <c r="C32" s="32">
        <v>2016</v>
      </c>
      <c r="D32" s="48" t="s">
        <v>2</v>
      </c>
      <c r="E32" s="61">
        <v>12111</v>
      </c>
      <c r="F32" s="61">
        <v>2558</v>
      </c>
      <c r="G32" s="36">
        <v>21.121294690776999</v>
      </c>
      <c r="H32" s="31"/>
    </row>
    <row r="33" spans="2:8" x14ac:dyDescent="0.25">
      <c r="B33" s="28"/>
      <c r="C33" s="32">
        <v>2016</v>
      </c>
      <c r="D33" s="48" t="s">
        <v>3</v>
      </c>
      <c r="E33" s="61">
        <v>7271</v>
      </c>
      <c r="F33" s="61">
        <v>1322</v>
      </c>
      <c r="G33" s="37">
        <v>18.181818181818201</v>
      </c>
      <c r="H33" s="31"/>
    </row>
    <row r="34" spans="2:8" x14ac:dyDescent="0.25">
      <c r="B34" s="28"/>
      <c r="C34" s="32">
        <v>2016</v>
      </c>
      <c r="D34" s="48" t="s">
        <v>4</v>
      </c>
      <c r="E34" s="61">
        <v>3545</v>
      </c>
      <c r="F34" s="61">
        <v>524</v>
      </c>
      <c r="G34" s="36">
        <v>14.7813822284908</v>
      </c>
      <c r="H34" s="31"/>
    </row>
    <row r="35" spans="2:8" x14ac:dyDescent="0.25">
      <c r="B35" s="28"/>
      <c r="C35" s="32">
        <v>2016</v>
      </c>
      <c r="D35" s="48" t="s">
        <v>5</v>
      </c>
      <c r="E35" s="61">
        <v>5412</v>
      </c>
      <c r="F35" s="61">
        <v>871</v>
      </c>
      <c r="G35" s="36">
        <v>16.093865484109401</v>
      </c>
      <c r="H35" s="31"/>
    </row>
    <row r="36" spans="2:8" x14ac:dyDescent="0.25">
      <c r="B36" s="28"/>
      <c r="C36" s="32">
        <v>2016</v>
      </c>
      <c r="D36" s="48" t="s">
        <v>6</v>
      </c>
      <c r="E36" s="61">
        <v>9835</v>
      </c>
      <c r="F36" s="61">
        <v>1931</v>
      </c>
      <c r="G36" s="37">
        <v>19.6339603457041</v>
      </c>
      <c r="H36" s="31"/>
    </row>
    <row r="37" spans="2:8" x14ac:dyDescent="0.25">
      <c r="B37" s="28"/>
      <c r="C37" s="32">
        <v>2017</v>
      </c>
      <c r="D37" s="48" t="s">
        <v>2</v>
      </c>
      <c r="E37" s="61">
        <v>12113</v>
      </c>
      <c r="F37" s="61">
        <v>2476</v>
      </c>
      <c r="G37" s="36">
        <v>20.4408486749773</v>
      </c>
      <c r="H37" s="31"/>
    </row>
    <row r="38" spans="2:8" x14ac:dyDescent="0.25">
      <c r="B38" s="28"/>
      <c r="C38" s="32">
        <v>2017</v>
      </c>
      <c r="D38" s="48" t="s">
        <v>3</v>
      </c>
      <c r="E38" s="61">
        <v>7474</v>
      </c>
      <c r="F38" s="61">
        <v>1385</v>
      </c>
      <c r="G38" s="36">
        <v>18.530907144768499</v>
      </c>
      <c r="H38" s="31"/>
    </row>
    <row r="39" spans="2:8" x14ac:dyDescent="0.25">
      <c r="B39" s="28"/>
      <c r="C39" s="32">
        <v>2017</v>
      </c>
      <c r="D39" s="48" t="s">
        <v>4</v>
      </c>
      <c r="E39" s="61">
        <v>3478</v>
      </c>
      <c r="F39" s="61">
        <v>474</v>
      </c>
      <c r="G39" s="37">
        <v>13.628522139160401</v>
      </c>
      <c r="H39" s="31"/>
    </row>
    <row r="40" spans="2:8" x14ac:dyDescent="0.25">
      <c r="B40" s="28"/>
      <c r="C40" s="32">
        <v>2017</v>
      </c>
      <c r="D40" s="48" t="s">
        <v>5</v>
      </c>
      <c r="E40" s="61">
        <v>5439</v>
      </c>
      <c r="F40" s="61">
        <v>823</v>
      </c>
      <c r="G40" s="36">
        <v>15.1314579886008</v>
      </c>
      <c r="H40" s="31"/>
    </row>
    <row r="41" spans="2:8" x14ac:dyDescent="0.25">
      <c r="B41" s="28"/>
      <c r="C41" s="32">
        <v>2017</v>
      </c>
      <c r="D41" s="48" t="s">
        <v>6</v>
      </c>
      <c r="E41" s="61">
        <v>10146</v>
      </c>
      <c r="F41" s="61">
        <v>1853</v>
      </c>
      <c r="G41" s="36">
        <v>18.263355016755401</v>
      </c>
      <c r="H41" s="31"/>
    </row>
    <row r="42" spans="2:8" x14ac:dyDescent="0.25">
      <c r="B42" s="28"/>
      <c r="C42" s="32">
        <v>2018</v>
      </c>
      <c r="D42" s="48" t="s">
        <v>2</v>
      </c>
      <c r="E42" s="61">
        <v>12206</v>
      </c>
      <c r="F42" s="61">
        <v>2336</v>
      </c>
      <c r="G42" s="37">
        <v>19.138128789120099</v>
      </c>
      <c r="H42" s="31"/>
    </row>
    <row r="43" spans="2:8" x14ac:dyDescent="0.25">
      <c r="B43" s="28"/>
      <c r="C43" s="32">
        <v>2018</v>
      </c>
      <c r="D43" s="48" t="s">
        <v>3</v>
      </c>
      <c r="E43" s="61">
        <v>7548</v>
      </c>
      <c r="F43" s="61">
        <v>1418</v>
      </c>
      <c r="G43" s="36">
        <v>18.786433492315901</v>
      </c>
      <c r="H43" s="31"/>
    </row>
    <row r="44" spans="2:8" x14ac:dyDescent="0.25">
      <c r="B44" s="28"/>
      <c r="C44" s="32">
        <v>2018</v>
      </c>
      <c r="D44" s="48" t="s">
        <v>4</v>
      </c>
      <c r="E44" s="61">
        <v>3521</v>
      </c>
      <c r="F44" s="61">
        <v>460</v>
      </c>
      <c r="G44" s="36">
        <v>13.0644703209316</v>
      </c>
      <c r="H44" s="31"/>
    </row>
    <row r="45" spans="2:8" x14ac:dyDescent="0.25">
      <c r="B45" s="28"/>
      <c r="C45" s="32">
        <v>2018</v>
      </c>
      <c r="D45" s="48" t="s">
        <v>5</v>
      </c>
      <c r="E45" s="61">
        <v>5523</v>
      </c>
      <c r="F45" s="61">
        <v>875</v>
      </c>
      <c r="G45" s="36">
        <v>15.8428390367554</v>
      </c>
      <c r="H45" s="31"/>
    </row>
    <row r="46" spans="2:8" x14ac:dyDescent="0.25">
      <c r="B46" s="28"/>
      <c r="C46" s="32">
        <v>2018</v>
      </c>
      <c r="D46" s="48" t="s">
        <v>6</v>
      </c>
      <c r="E46" s="61">
        <v>10282</v>
      </c>
      <c r="F46" s="61">
        <v>1881</v>
      </c>
      <c r="G46" s="36">
        <v>18.294106205018501</v>
      </c>
      <c r="H46" s="31"/>
    </row>
    <row r="47" spans="2:8" x14ac:dyDescent="0.25">
      <c r="B47" s="28"/>
      <c r="C47" s="32">
        <v>2019</v>
      </c>
      <c r="D47" s="48" t="s">
        <v>2</v>
      </c>
      <c r="E47" s="61">
        <v>12061</v>
      </c>
      <c r="F47" s="61">
        <v>2163</v>
      </c>
      <c r="G47" s="37">
        <v>17.933836331979101</v>
      </c>
      <c r="H47" s="31"/>
    </row>
    <row r="48" spans="2:8" x14ac:dyDescent="0.25">
      <c r="B48" s="28"/>
      <c r="C48" s="32">
        <v>2019</v>
      </c>
      <c r="D48" s="48" t="s">
        <v>3</v>
      </c>
      <c r="E48" s="61">
        <v>7443</v>
      </c>
      <c r="F48" s="61">
        <v>1295</v>
      </c>
      <c r="G48" s="36">
        <v>17.398898293698799</v>
      </c>
      <c r="H48" s="31"/>
    </row>
    <row r="49" spans="2:8" x14ac:dyDescent="0.25">
      <c r="B49" s="28"/>
      <c r="C49" s="32">
        <v>2019</v>
      </c>
      <c r="D49" s="48" t="s">
        <v>4</v>
      </c>
      <c r="E49" s="61">
        <v>3449</v>
      </c>
      <c r="F49" s="61">
        <v>482</v>
      </c>
      <c r="G49" s="36">
        <v>13.9750652363004</v>
      </c>
      <c r="H49" s="31"/>
    </row>
    <row r="50" spans="2:8" x14ac:dyDescent="0.25">
      <c r="B50" s="28"/>
      <c r="C50" s="32">
        <v>2019</v>
      </c>
      <c r="D50" s="48" t="s">
        <v>5</v>
      </c>
      <c r="E50" s="61">
        <v>5393</v>
      </c>
      <c r="F50" s="61">
        <v>835</v>
      </c>
      <c r="G50" s="37">
        <v>15.4830335620249</v>
      </c>
      <c r="H50" s="31"/>
    </row>
    <row r="51" spans="2:8" x14ac:dyDescent="0.25">
      <c r="B51" s="28"/>
      <c r="C51" s="32">
        <v>2019</v>
      </c>
      <c r="D51" s="48" t="s">
        <v>6</v>
      </c>
      <c r="E51" s="61">
        <v>10260</v>
      </c>
      <c r="F51" s="61">
        <v>1798</v>
      </c>
      <c r="G51" s="36">
        <v>17.524366471734901</v>
      </c>
      <c r="H51" s="31"/>
    </row>
    <row r="52" spans="2:8" x14ac:dyDescent="0.25">
      <c r="B52" s="28"/>
      <c r="C52" s="32">
        <v>2020</v>
      </c>
      <c r="D52" s="48" t="s">
        <v>2</v>
      </c>
      <c r="E52" s="61">
        <v>11921</v>
      </c>
      <c r="F52" s="61">
        <v>2166</v>
      </c>
      <c r="G52" s="36">
        <v>18.169616642899101</v>
      </c>
      <c r="H52" s="31"/>
    </row>
    <row r="53" spans="2:8" x14ac:dyDescent="0.25">
      <c r="B53" s="28"/>
      <c r="C53" s="32">
        <v>2020</v>
      </c>
      <c r="D53" s="48" t="s">
        <v>3</v>
      </c>
      <c r="E53" s="61">
        <v>7468</v>
      </c>
      <c r="F53" s="61">
        <v>1389</v>
      </c>
      <c r="G53" s="37">
        <v>18.599357257632601</v>
      </c>
      <c r="H53" s="31"/>
    </row>
    <row r="54" spans="2:8" x14ac:dyDescent="0.25">
      <c r="B54" s="28"/>
      <c r="C54" s="32">
        <v>2020</v>
      </c>
      <c r="D54" s="48" t="s">
        <v>4</v>
      </c>
      <c r="E54" s="61">
        <v>3560</v>
      </c>
      <c r="F54" s="61">
        <v>518</v>
      </c>
      <c r="G54" s="36">
        <v>14.550561797752801</v>
      </c>
      <c r="H54" s="31"/>
    </row>
    <row r="55" spans="2:8" x14ac:dyDescent="0.25">
      <c r="B55" s="28"/>
      <c r="C55" s="32">
        <v>2020</v>
      </c>
      <c r="D55" s="48" t="s">
        <v>5</v>
      </c>
      <c r="E55" s="61">
        <v>5415</v>
      </c>
      <c r="F55" s="61">
        <v>891</v>
      </c>
      <c r="G55" s="36">
        <v>16.454293628808902</v>
      </c>
      <c r="H55" s="31"/>
    </row>
    <row r="56" spans="2:8" x14ac:dyDescent="0.25">
      <c r="B56" s="28"/>
      <c r="C56" s="32">
        <v>2020</v>
      </c>
      <c r="D56" s="48" t="s">
        <v>6</v>
      </c>
      <c r="E56" s="61">
        <v>10617</v>
      </c>
      <c r="F56" s="61">
        <v>1923</v>
      </c>
      <c r="G56" s="37">
        <v>18.112461147216699</v>
      </c>
      <c r="H56" s="31"/>
    </row>
    <row r="57" spans="2:8" x14ac:dyDescent="0.25">
      <c r="B57" s="28"/>
      <c r="C57" s="32">
        <v>2021</v>
      </c>
      <c r="D57" s="48" t="s">
        <v>2</v>
      </c>
      <c r="E57" s="61">
        <v>11913</v>
      </c>
      <c r="F57" s="61">
        <v>2142</v>
      </c>
      <c r="G57" s="36">
        <v>17.980357592546</v>
      </c>
      <c r="H57" s="31"/>
    </row>
    <row r="58" spans="2:8" x14ac:dyDescent="0.25">
      <c r="B58" s="28"/>
      <c r="C58" s="32">
        <v>2021</v>
      </c>
      <c r="D58" s="48" t="s">
        <v>3</v>
      </c>
      <c r="E58" s="61">
        <v>7412</v>
      </c>
      <c r="F58" s="61">
        <v>1418</v>
      </c>
      <c r="G58" s="36">
        <v>19.131138694009699</v>
      </c>
      <c r="H58" s="31"/>
    </row>
    <row r="59" spans="2:8" x14ac:dyDescent="0.25">
      <c r="B59" s="28"/>
      <c r="C59" s="32">
        <v>2021</v>
      </c>
      <c r="D59" s="48" t="s">
        <v>4</v>
      </c>
      <c r="E59" s="61">
        <v>3504</v>
      </c>
      <c r="F59" s="61">
        <v>514</v>
      </c>
      <c r="G59" s="37">
        <v>14.668949771689499</v>
      </c>
      <c r="H59" s="31"/>
    </row>
    <row r="60" spans="2:8" x14ac:dyDescent="0.25">
      <c r="B60" s="28"/>
      <c r="C60" s="32">
        <v>2021</v>
      </c>
      <c r="D60" s="48" t="s">
        <v>5</v>
      </c>
      <c r="E60" s="61">
        <v>5538</v>
      </c>
      <c r="F60" s="61">
        <v>874</v>
      </c>
      <c r="G60" s="36">
        <v>15.7818707114482</v>
      </c>
      <c r="H60" s="31"/>
    </row>
    <row r="61" spans="2:8" x14ac:dyDescent="0.25">
      <c r="B61" s="28"/>
      <c r="C61" s="32">
        <v>2021</v>
      </c>
      <c r="D61" s="48" t="s">
        <v>6</v>
      </c>
      <c r="E61" s="61">
        <v>10706</v>
      </c>
      <c r="F61" s="61">
        <v>1944</v>
      </c>
      <c r="G61" s="36">
        <v>18.1580422193163</v>
      </c>
      <c r="H61" s="31"/>
    </row>
    <row r="62" spans="2:8" x14ac:dyDescent="0.25">
      <c r="B62" s="28"/>
      <c r="C62" s="32">
        <v>2022</v>
      </c>
      <c r="D62" s="48" t="s">
        <v>2</v>
      </c>
      <c r="E62" s="61">
        <v>11851</v>
      </c>
      <c r="F62" s="61">
        <v>2141</v>
      </c>
      <c r="G62" s="37">
        <v>18.065985992743201</v>
      </c>
      <c r="H62" s="31"/>
    </row>
    <row r="63" spans="2:8" x14ac:dyDescent="0.25">
      <c r="B63" s="28"/>
      <c r="C63" s="32">
        <v>2022</v>
      </c>
      <c r="D63" s="48" t="s">
        <v>3</v>
      </c>
      <c r="E63" s="61">
        <v>7253</v>
      </c>
      <c r="F63" s="61">
        <v>1269</v>
      </c>
      <c r="G63" s="36">
        <v>17.496208465462601</v>
      </c>
      <c r="H63" s="31"/>
    </row>
    <row r="64" spans="2:8" x14ac:dyDescent="0.25">
      <c r="B64" s="28"/>
      <c r="C64" s="32">
        <v>2022</v>
      </c>
      <c r="D64" s="48" t="s">
        <v>4</v>
      </c>
      <c r="E64" s="61">
        <v>3503</v>
      </c>
      <c r="F64" s="61">
        <v>496</v>
      </c>
      <c r="G64" s="36">
        <v>14.159292035398201</v>
      </c>
      <c r="H64" s="31"/>
    </row>
    <row r="65" spans="2:8" x14ac:dyDescent="0.25">
      <c r="B65" s="28"/>
      <c r="C65" s="32">
        <v>2022</v>
      </c>
      <c r="D65" s="48" t="s">
        <v>5</v>
      </c>
      <c r="E65" s="61">
        <v>5496</v>
      </c>
      <c r="F65" s="61">
        <v>826</v>
      </c>
      <c r="G65" s="37">
        <v>15.0291120815138</v>
      </c>
      <c r="H65" s="31"/>
    </row>
    <row r="66" spans="2:8" x14ac:dyDescent="0.25">
      <c r="B66" s="28"/>
      <c r="C66" s="32">
        <v>2022</v>
      </c>
      <c r="D66" s="48" t="s">
        <v>6</v>
      </c>
      <c r="E66" s="61">
        <v>10552</v>
      </c>
      <c r="F66" s="61">
        <v>1968</v>
      </c>
      <c r="G66" s="36">
        <v>18.6504927975739</v>
      </c>
      <c r="H66" s="31"/>
    </row>
    <row r="67" spans="2:8" x14ac:dyDescent="0.25">
      <c r="B67" s="28"/>
      <c r="C67" s="32">
        <v>2023</v>
      </c>
      <c r="D67" s="48" t="s">
        <v>2</v>
      </c>
      <c r="E67" s="61">
        <v>12009</v>
      </c>
      <c r="F67" s="61">
        <v>1966</v>
      </c>
      <c r="G67" s="36">
        <v>16.3710550420518</v>
      </c>
      <c r="H67" s="31"/>
    </row>
    <row r="68" spans="2:8" x14ac:dyDescent="0.25">
      <c r="B68" s="28"/>
      <c r="C68" s="32">
        <v>2023</v>
      </c>
      <c r="D68" s="48" t="s">
        <v>3</v>
      </c>
      <c r="E68" s="61">
        <v>7301</v>
      </c>
      <c r="F68" s="61">
        <v>1220</v>
      </c>
      <c r="G68" s="36">
        <v>16.710039720586199</v>
      </c>
      <c r="H68" s="31"/>
    </row>
    <row r="69" spans="2:8" x14ac:dyDescent="0.25">
      <c r="B69" s="28"/>
      <c r="C69" s="32">
        <v>2023</v>
      </c>
      <c r="D69" s="48" t="s">
        <v>4</v>
      </c>
      <c r="E69" s="61">
        <v>3415</v>
      </c>
      <c r="F69" s="61">
        <v>444</v>
      </c>
      <c r="G69" s="36">
        <v>13.001464128843301</v>
      </c>
      <c r="H69" s="31"/>
    </row>
    <row r="70" spans="2:8" x14ac:dyDescent="0.25">
      <c r="B70" s="28"/>
      <c r="C70" s="32">
        <v>2023</v>
      </c>
      <c r="D70" s="48" t="s">
        <v>5</v>
      </c>
      <c r="E70" s="61">
        <v>5511</v>
      </c>
      <c r="F70" s="61">
        <v>803</v>
      </c>
      <c r="G70" s="37">
        <v>14.5708582834331</v>
      </c>
      <c r="H70" s="31"/>
    </row>
    <row r="71" spans="2:8" x14ac:dyDescent="0.25">
      <c r="B71" s="28"/>
      <c r="C71" s="32">
        <v>2023</v>
      </c>
      <c r="D71" s="48" t="s">
        <v>6</v>
      </c>
      <c r="E71" s="61">
        <v>10506</v>
      </c>
      <c r="F71" s="61">
        <v>1931</v>
      </c>
      <c r="G71" s="36">
        <v>18.3799733485627</v>
      </c>
      <c r="H71" s="31"/>
    </row>
    <row r="72" spans="2:8" x14ac:dyDescent="0.25">
      <c r="B72" s="28"/>
      <c r="C72" s="32">
        <v>2024</v>
      </c>
      <c r="D72" s="48" t="s">
        <v>2</v>
      </c>
      <c r="E72" s="61">
        <v>12680</v>
      </c>
      <c r="F72" s="61">
        <v>1894</v>
      </c>
      <c r="G72" s="36">
        <v>14.936908517350201</v>
      </c>
      <c r="H72" s="31"/>
    </row>
    <row r="73" spans="2:8" x14ac:dyDescent="0.25">
      <c r="B73" s="28"/>
      <c r="C73" s="32">
        <v>2024</v>
      </c>
      <c r="D73" s="48" t="s">
        <v>3</v>
      </c>
      <c r="E73" s="61">
        <v>7618</v>
      </c>
      <c r="F73" s="61">
        <v>1128</v>
      </c>
      <c r="G73" s="37">
        <v>14.807035967445501</v>
      </c>
      <c r="H73" s="31"/>
    </row>
    <row r="74" spans="2:8" x14ac:dyDescent="0.25">
      <c r="B74" s="28"/>
      <c r="C74" s="32">
        <v>2024</v>
      </c>
      <c r="D74" s="48" t="s">
        <v>4</v>
      </c>
      <c r="E74" s="61">
        <v>3522</v>
      </c>
      <c r="F74" s="61">
        <v>430</v>
      </c>
      <c r="G74" s="36">
        <v>12.2089721749006</v>
      </c>
      <c r="H74" s="31"/>
    </row>
    <row r="75" spans="2:8" x14ac:dyDescent="0.25">
      <c r="B75" s="28"/>
      <c r="C75" s="32">
        <v>2024</v>
      </c>
      <c r="D75" s="48" t="s">
        <v>5</v>
      </c>
      <c r="E75" s="61">
        <v>5787</v>
      </c>
      <c r="F75" s="61">
        <v>774</v>
      </c>
      <c r="G75" s="36">
        <v>13.374805598755801</v>
      </c>
      <c r="H75" s="31"/>
    </row>
    <row r="76" spans="2:8" x14ac:dyDescent="0.25">
      <c r="B76" s="28"/>
      <c r="C76" s="32">
        <v>2024</v>
      </c>
      <c r="D76" s="48" t="s">
        <v>6</v>
      </c>
      <c r="E76" s="61">
        <v>10673</v>
      </c>
      <c r="F76" s="61">
        <v>1893</v>
      </c>
      <c r="G76" s="37">
        <v>17.736344045722898</v>
      </c>
      <c r="H76" s="31"/>
    </row>
    <row r="77" spans="2:8" x14ac:dyDescent="0.25">
      <c r="B77" s="28"/>
      <c r="C77" s="32">
        <v>2025</v>
      </c>
      <c r="D77" s="48" t="s">
        <v>2</v>
      </c>
      <c r="E77" s="61">
        <v>13613</v>
      </c>
      <c r="F77" s="61">
        <v>1950</v>
      </c>
      <c r="G77" s="36">
        <v>14.324542716521</v>
      </c>
      <c r="H77" s="31"/>
    </row>
    <row r="78" spans="2:8" x14ac:dyDescent="0.25">
      <c r="B78" s="28"/>
      <c r="C78" s="32">
        <v>2025</v>
      </c>
      <c r="D78" s="48" t="s">
        <v>3</v>
      </c>
      <c r="E78" s="61">
        <v>8124</v>
      </c>
      <c r="F78" s="61">
        <v>1129</v>
      </c>
      <c r="G78" s="36">
        <v>13.897095027080301</v>
      </c>
      <c r="H78" s="31"/>
    </row>
    <row r="79" spans="2:8" x14ac:dyDescent="0.25">
      <c r="B79" s="28"/>
      <c r="C79" s="32">
        <v>2025</v>
      </c>
      <c r="D79" s="48" t="s">
        <v>4</v>
      </c>
      <c r="E79" s="61">
        <v>3719</v>
      </c>
      <c r="F79" s="61">
        <v>405</v>
      </c>
      <c r="G79" s="36">
        <v>10.8900242000538</v>
      </c>
      <c r="H79" s="31"/>
    </row>
    <row r="80" spans="2:8" x14ac:dyDescent="0.25">
      <c r="B80" s="28"/>
      <c r="C80" s="32">
        <v>2025</v>
      </c>
      <c r="D80" s="48" t="s">
        <v>5</v>
      </c>
      <c r="E80" s="61">
        <v>6008</v>
      </c>
      <c r="F80" s="61">
        <v>775</v>
      </c>
      <c r="G80" s="37">
        <v>12.8994673768309</v>
      </c>
      <c r="H80" s="31"/>
    </row>
    <row r="81" spans="2:8" x14ac:dyDescent="0.25">
      <c r="B81" s="28"/>
      <c r="C81" s="32">
        <v>2025</v>
      </c>
      <c r="D81" s="48" t="s">
        <v>6</v>
      </c>
      <c r="E81" s="61">
        <v>11213</v>
      </c>
      <c r="F81" s="61">
        <v>1884</v>
      </c>
      <c r="G81" s="44">
        <v>16.801926335503399</v>
      </c>
      <c r="H81" s="31"/>
    </row>
    <row r="82" spans="2:8" x14ac:dyDescent="0.25">
      <c r="B82" s="28"/>
      <c r="C82" s="84"/>
      <c r="D82" s="84"/>
      <c r="E82" s="85"/>
      <c r="F82" s="85"/>
      <c r="G82" s="87"/>
      <c r="H82" s="31"/>
    </row>
    <row r="83" spans="2:8" x14ac:dyDescent="0.25">
      <c r="B83" s="28"/>
      <c r="C83" s="32">
        <v>2014</v>
      </c>
      <c r="D83" s="48" t="s">
        <v>8</v>
      </c>
      <c r="E83" s="119">
        <v>147</v>
      </c>
      <c r="F83" s="61">
        <v>36</v>
      </c>
      <c r="G83" s="36">
        <v>24.489795918367399</v>
      </c>
      <c r="H83" s="31"/>
    </row>
    <row r="84" spans="2:8" ht="15" customHeight="1" x14ac:dyDescent="0.25">
      <c r="B84" s="28"/>
      <c r="C84" s="32">
        <v>2014</v>
      </c>
      <c r="D84" s="48" t="s">
        <v>9</v>
      </c>
      <c r="E84" s="119">
        <v>144</v>
      </c>
      <c r="F84" s="61">
        <v>43</v>
      </c>
      <c r="G84" s="36">
        <v>29.8611111111111</v>
      </c>
      <c r="H84" s="31"/>
    </row>
    <row r="85" spans="2:8" x14ac:dyDescent="0.25">
      <c r="B85" s="28"/>
      <c r="C85" s="32">
        <v>2014</v>
      </c>
      <c r="D85" s="48" t="s">
        <v>84</v>
      </c>
      <c r="E85" s="119">
        <v>327</v>
      </c>
      <c r="F85" s="61">
        <v>54</v>
      </c>
      <c r="G85" s="37">
        <v>16.5137614678899</v>
      </c>
      <c r="H85" s="31"/>
    </row>
    <row r="86" spans="2:8" x14ac:dyDescent="0.25">
      <c r="B86" s="28"/>
      <c r="C86" s="32">
        <v>2014</v>
      </c>
      <c r="D86" s="48" t="s">
        <v>10</v>
      </c>
      <c r="E86" s="119">
        <v>360</v>
      </c>
      <c r="F86" s="61">
        <v>91</v>
      </c>
      <c r="G86" s="36">
        <v>25.2777777777778</v>
      </c>
      <c r="H86" s="31"/>
    </row>
    <row r="87" spans="2:8" x14ac:dyDescent="0.25">
      <c r="B87" s="28"/>
      <c r="C87" s="32">
        <v>2014</v>
      </c>
      <c r="D87" s="48" t="s">
        <v>85</v>
      </c>
      <c r="E87" s="119">
        <v>208</v>
      </c>
      <c r="F87" s="61">
        <v>54</v>
      </c>
      <c r="G87" s="36">
        <v>25.961538461538499</v>
      </c>
      <c r="H87" s="31"/>
    </row>
    <row r="88" spans="2:8" x14ac:dyDescent="0.25">
      <c r="B88" s="28"/>
      <c r="C88" s="32">
        <v>2014</v>
      </c>
      <c r="D88" s="48" t="s">
        <v>11</v>
      </c>
      <c r="E88" s="119">
        <v>355</v>
      </c>
      <c r="F88" s="61">
        <v>114</v>
      </c>
      <c r="G88" s="37">
        <v>32.112676056338003</v>
      </c>
      <c r="H88" s="31"/>
    </row>
    <row r="89" spans="2:8" x14ac:dyDescent="0.25">
      <c r="B89" s="28"/>
      <c r="C89" s="32">
        <v>2014</v>
      </c>
      <c r="D89" s="48" t="s">
        <v>12</v>
      </c>
      <c r="E89" s="119">
        <v>296</v>
      </c>
      <c r="F89" s="61">
        <v>77</v>
      </c>
      <c r="G89" s="36">
        <v>26.013513513513502</v>
      </c>
      <c r="H89" s="31"/>
    </row>
    <row r="90" spans="2:8" x14ac:dyDescent="0.25">
      <c r="B90" s="28"/>
      <c r="C90" s="32">
        <v>2014</v>
      </c>
      <c r="D90" s="48" t="s">
        <v>56</v>
      </c>
      <c r="E90" s="119">
        <v>212</v>
      </c>
      <c r="F90" s="61">
        <v>26</v>
      </c>
      <c r="G90" s="36">
        <v>12.264150943396199</v>
      </c>
      <c r="H90" s="31"/>
    </row>
    <row r="91" spans="2:8" x14ac:dyDescent="0.25">
      <c r="B91" s="28"/>
      <c r="C91" s="32">
        <v>2014</v>
      </c>
      <c r="D91" s="48" t="s">
        <v>13</v>
      </c>
      <c r="E91" s="119">
        <v>124</v>
      </c>
      <c r="F91" s="61">
        <v>28</v>
      </c>
      <c r="G91" s="36">
        <v>22.580645161290299</v>
      </c>
      <c r="H91" s="31"/>
    </row>
    <row r="92" spans="2:8" x14ac:dyDescent="0.25">
      <c r="B92" s="28"/>
      <c r="C92" s="32">
        <v>2014</v>
      </c>
      <c r="D92" s="48" t="s">
        <v>14</v>
      </c>
      <c r="E92" s="119">
        <v>175</v>
      </c>
      <c r="F92" s="61">
        <v>30</v>
      </c>
      <c r="G92" s="36">
        <v>17.1428571428571</v>
      </c>
      <c r="H92" s="31"/>
    </row>
    <row r="93" spans="2:8" x14ac:dyDescent="0.25">
      <c r="B93" s="28"/>
      <c r="C93" s="32">
        <v>2014</v>
      </c>
      <c r="D93" s="48" t="s">
        <v>86</v>
      </c>
      <c r="E93" s="119">
        <v>961</v>
      </c>
      <c r="F93" s="61">
        <v>266</v>
      </c>
      <c r="G93" s="36">
        <v>27.679500520291398</v>
      </c>
      <c r="H93" s="31"/>
    </row>
    <row r="94" spans="2:8" x14ac:dyDescent="0.25">
      <c r="B94" s="28"/>
      <c r="C94" s="32">
        <v>2014</v>
      </c>
      <c r="D94" s="48" t="s">
        <v>88</v>
      </c>
      <c r="E94" s="119">
        <v>22</v>
      </c>
      <c r="F94" s="61" t="s">
        <v>137</v>
      </c>
      <c r="G94" s="36" t="s">
        <v>137</v>
      </c>
      <c r="H94" s="31"/>
    </row>
    <row r="95" spans="2:8" x14ac:dyDescent="0.25">
      <c r="B95" s="28"/>
      <c r="C95" s="32">
        <v>2014</v>
      </c>
      <c r="D95" s="48" t="s">
        <v>37</v>
      </c>
      <c r="E95" s="119">
        <v>206</v>
      </c>
      <c r="F95" s="61">
        <v>43</v>
      </c>
      <c r="G95" s="36">
        <v>20.873786407767</v>
      </c>
      <c r="H95" s="31"/>
    </row>
    <row r="96" spans="2:8" x14ac:dyDescent="0.25">
      <c r="B96" s="28"/>
      <c r="C96" s="32">
        <v>2014</v>
      </c>
      <c r="D96" s="48" t="s">
        <v>66</v>
      </c>
      <c r="E96" s="119">
        <v>196</v>
      </c>
      <c r="F96" s="61">
        <v>29</v>
      </c>
      <c r="G96" s="36">
        <v>14.7959183673469</v>
      </c>
      <c r="H96" s="31"/>
    </row>
    <row r="97" spans="2:8" x14ac:dyDescent="0.25">
      <c r="B97" s="28"/>
      <c r="C97" s="32">
        <v>2014</v>
      </c>
      <c r="D97" s="48" t="s">
        <v>15</v>
      </c>
      <c r="E97" s="119">
        <v>265</v>
      </c>
      <c r="F97" s="61">
        <v>72</v>
      </c>
      <c r="G97" s="36">
        <v>27.1698113207547</v>
      </c>
      <c r="H97" s="31"/>
    </row>
    <row r="98" spans="2:8" x14ac:dyDescent="0.25">
      <c r="B98" s="28"/>
      <c r="C98" s="32">
        <v>2014</v>
      </c>
      <c r="D98" s="48" t="s">
        <v>89</v>
      </c>
      <c r="E98" s="119">
        <v>352</v>
      </c>
      <c r="F98" s="61">
        <v>46</v>
      </c>
      <c r="G98" s="36">
        <v>13.068181818181801</v>
      </c>
      <c r="H98" s="31"/>
    </row>
    <row r="99" spans="2:8" x14ac:dyDescent="0.25">
      <c r="B99" s="28"/>
      <c r="C99" s="32">
        <v>2014</v>
      </c>
      <c r="D99" s="48" t="s">
        <v>16</v>
      </c>
      <c r="E99" s="119">
        <v>824</v>
      </c>
      <c r="F99" s="61">
        <v>185</v>
      </c>
      <c r="G99" s="36">
        <v>22.4514563106796</v>
      </c>
      <c r="H99" s="31"/>
    </row>
    <row r="100" spans="2:8" x14ac:dyDescent="0.25">
      <c r="B100" s="28"/>
      <c r="C100" s="32">
        <v>2014</v>
      </c>
      <c r="D100" s="48" t="s">
        <v>57</v>
      </c>
      <c r="E100" s="119">
        <v>433</v>
      </c>
      <c r="F100" s="61">
        <v>71</v>
      </c>
      <c r="G100" s="36">
        <v>16.397228637413399</v>
      </c>
      <c r="H100" s="31"/>
    </row>
    <row r="101" spans="2:8" x14ac:dyDescent="0.25">
      <c r="B101" s="28"/>
      <c r="C101" s="32">
        <v>2014</v>
      </c>
      <c r="D101" s="48" t="s">
        <v>17</v>
      </c>
      <c r="E101" s="119">
        <v>281</v>
      </c>
      <c r="F101" s="61">
        <v>60</v>
      </c>
      <c r="G101" s="36">
        <v>21.352313167259801</v>
      </c>
      <c r="H101" s="31"/>
    </row>
    <row r="102" spans="2:8" x14ac:dyDescent="0.25">
      <c r="B102" s="28"/>
      <c r="C102" s="32">
        <v>2014</v>
      </c>
      <c r="D102" s="48" t="s">
        <v>18</v>
      </c>
      <c r="E102" s="119">
        <v>244</v>
      </c>
      <c r="F102" s="61">
        <v>54</v>
      </c>
      <c r="G102" s="36">
        <v>22.131147540983601</v>
      </c>
      <c r="H102" s="31"/>
    </row>
    <row r="103" spans="2:8" x14ac:dyDescent="0.25">
      <c r="B103" s="28"/>
      <c r="C103" s="32">
        <v>2014</v>
      </c>
      <c r="D103" s="48" t="s">
        <v>87</v>
      </c>
      <c r="E103" s="119">
        <v>473</v>
      </c>
      <c r="F103" s="61">
        <v>86</v>
      </c>
      <c r="G103" s="36">
        <v>18.181818181818201</v>
      </c>
      <c r="H103" s="31"/>
    </row>
    <row r="104" spans="2:8" x14ac:dyDescent="0.25">
      <c r="B104" s="28"/>
      <c r="C104" s="32">
        <v>2014</v>
      </c>
      <c r="D104" s="48" t="s">
        <v>19</v>
      </c>
      <c r="E104" s="119">
        <v>525</v>
      </c>
      <c r="F104" s="61">
        <v>88</v>
      </c>
      <c r="G104" s="36">
        <v>16.761904761904798</v>
      </c>
      <c r="H104" s="31"/>
    </row>
    <row r="105" spans="2:8" x14ac:dyDescent="0.25">
      <c r="B105" s="28"/>
      <c r="C105" s="32">
        <v>2014</v>
      </c>
      <c r="D105" s="48" t="s">
        <v>20</v>
      </c>
      <c r="E105" s="119">
        <v>485</v>
      </c>
      <c r="F105" s="61">
        <v>88</v>
      </c>
      <c r="G105" s="36">
        <v>18.144329896907202</v>
      </c>
      <c r="H105" s="31"/>
    </row>
    <row r="106" spans="2:8" x14ac:dyDescent="0.25">
      <c r="B106" s="28"/>
      <c r="C106" s="32">
        <v>2014</v>
      </c>
      <c r="D106" s="48" t="s">
        <v>21</v>
      </c>
      <c r="E106" s="119">
        <v>180</v>
      </c>
      <c r="F106" s="61">
        <v>56</v>
      </c>
      <c r="G106" s="36">
        <v>31.1111111111111</v>
      </c>
      <c r="H106" s="31"/>
    </row>
    <row r="107" spans="2:8" x14ac:dyDescent="0.25">
      <c r="B107" s="28"/>
      <c r="C107" s="32">
        <v>2014</v>
      </c>
      <c r="D107" s="48" t="s">
        <v>67</v>
      </c>
      <c r="E107" s="119">
        <v>276</v>
      </c>
      <c r="F107" s="61">
        <v>34</v>
      </c>
      <c r="G107" s="36">
        <v>12.3188405797101</v>
      </c>
      <c r="H107" s="31"/>
    </row>
    <row r="108" spans="2:8" x14ac:dyDescent="0.25">
      <c r="B108" s="28"/>
      <c r="C108" s="32">
        <v>2014</v>
      </c>
      <c r="D108" s="48" t="s">
        <v>22</v>
      </c>
      <c r="E108" s="119">
        <v>253</v>
      </c>
      <c r="F108" s="61">
        <v>57</v>
      </c>
      <c r="G108" s="36">
        <v>22.5296442687747</v>
      </c>
      <c r="H108" s="31"/>
    </row>
    <row r="109" spans="2:8" x14ac:dyDescent="0.25">
      <c r="B109" s="28"/>
      <c r="C109" s="32">
        <v>2014</v>
      </c>
      <c r="D109" s="48" t="s">
        <v>68</v>
      </c>
      <c r="E109" s="119">
        <v>407</v>
      </c>
      <c r="F109" s="61">
        <v>74</v>
      </c>
      <c r="G109" s="36">
        <v>18.181818181818201</v>
      </c>
      <c r="H109" s="31"/>
    </row>
    <row r="110" spans="2:8" x14ac:dyDescent="0.25">
      <c r="B110" s="28"/>
      <c r="C110" s="32">
        <v>2014</v>
      </c>
      <c r="D110" s="48" t="s">
        <v>90</v>
      </c>
      <c r="E110" s="119">
        <v>451</v>
      </c>
      <c r="F110" s="61">
        <v>101</v>
      </c>
      <c r="G110" s="36">
        <v>22.3946784922395</v>
      </c>
      <c r="H110" s="31"/>
    </row>
    <row r="111" spans="2:8" x14ac:dyDescent="0.25">
      <c r="B111" s="28"/>
      <c r="C111" s="32">
        <v>2014</v>
      </c>
      <c r="D111" s="48" t="s">
        <v>23</v>
      </c>
      <c r="E111" s="119">
        <v>232</v>
      </c>
      <c r="F111" s="61">
        <v>55</v>
      </c>
      <c r="G111" s="36">
        <v>23.7068965517241</v>
      </c>
      <c r="H111" s="31"/>
    </row>
    <row r="112" spans="2:8" x14ac:dyDescent="0.25">
      <c r="B112" s="28"/>
      <c r="C112" s="32">
        <v>2014</v>
      </c>
      <c r="D112" s="48" t="s">
        <v>38</v>
      </c>
      <c r="E112" s="119">
        <v>238</v>
      </c>
      <c r="F112" s="61">
        <v>38</v>
      </c>
      <c r="G112" s="36">
        <v>15.9663865546219</v>
      </c>
      <c r="H112" s="31"/>
    </row>
    <row r="113" spans="2:8" x14ac:dyDescent="0.25">
      <c r="B113" s="28"/>
      <c r="C113" s="32">
        <v>2014</v>
      </c>
      <c r="D113" s="48" t="s">
        <v>24</v>
      </c>
      <c r="E113" s="119">
        <v>426</v>
      </c>
      <c r="F113" s="61">
        <v>109</v>
      </c>
      <c r="G113" s="36">
        <v>25.5868544600939</v>
      </c>
      <c r="H113" s="31"/>
    </row>
    <row r="114" spans="2:8" x14ac:dyDescent="0.25">
      <c r="B114" s="28"/>
      <c r="C114" s="32">
        <v>2014</v>
      </c>
      <c r="D114" s="48" t="s">
        <v>25</v>
      </c>
      <c r="E114" s="119">
        <v>245</v>
      </c>
      <c r="F114" s="61">
        <v>34</v>
      </c>
      <c r="G114" s="36">
        <v>13.8775510204082</v>
      </c>
      <c r="H114" s="31"/>
    </row>
    <row r="115" spans="2:8" x14ac:dyDescent="0.25">
      <c r="B115" s="28"/>
      <c r="C115" s="32">
        <v>2014</v>
      </c>
      <c r="D115" s="48" t="s">
        <v>39</v>
      </c>
      <c r="E115" s="119">
        <v>498</v>
      </c>
      <c r="F115" s="61">
        <v>114</v>
      </c>
      <c r="G115" s="36">
        <v>22.891566265060199</v>
      </c>
      <c r="H115" s="31"/>
    </row>
    <row r="116" spans="2:8" x14ac:dyDescent="0.25">
      <c r="B116" s="28"/>
      <c r="C116" s="32">
        <v>2014</v>
      </c>
      <c r="D116" s="48" t="s">
        <v>26</v>
      </c>
      <c r="E116" s="119">
        <v>310</v>
      </c>
      <c r="F116" s="61">
        <v>62</v>
      </c>
      <c r="G116" s="36">
        <v>20</v>
      </c>
      <c r="H116" s="31"/>
    </row>
    <row r="117" spans="2:8" x14ac:dyDescent="0.25">
      <c r="B117" s="28"/>
      <c r="C117" s="32">
        <v>2014</v>
      </c>
      <c r="D117" s="48" t="s">
        <v>58</v>
      </c>
      <c r="E117" s="119">
        <v>392</v>
      </c>
      <c r="F117" s="61">
        <v>80</v>
      </c>
      <c r="G117" s="36">
        <v>20.408163265306101</v>
      </c>
      <c r="H117" s="31"/>
    </row>
    <row r="118" spans="2:8" x14ac:dyDescent="0.25">
      <c r="B118" s="28"/>
      <c r="C118" s="32">
        <v>2014</v>
      </c>
      <c r="D118" s="48" t="s">
        <v>69</v>
      </c>
      <c r="E118" s="119">
        <v>369</v>
      </c>
      <c r="F118" s="61">
        <v>50</v>
      </c>
      <c r="G118" s="36">
        <v>13.550135501354999</v>
      </c>
      <c r="H118" s="31"/>
    </row>
    <row r="119" spans="2:8" x14ac:dyDescent="0.25">
      <c r="B119" s="28"/>
      <c r="C119" s="32">
        <v>2014</v>
      </c>
      <c r="D119" s="48" t="s">
        <v>40</v>
      </c>
      <c r="E119" s="119">
        <v>393</v>
      </c>
      <c r="F119" s="61">
        <v>98</v>
      </c>
      <c r="G119" s="36">
        <v>24.9363867684478</v>
      </c>
      <c r="H119" s="31"/>
    </row>
    <row r="120" spans="2:8" x14ac:dyDescent="0.25">
      <c r="B120" s="28"/>
      <c r="C120" s="32">
        <v>2014</v>
      </c>
      <c r="D120" s="48" t="s">
        <v>41</v>
      </c>
      <c r="E120" s="119">
        <v>501</v>
      </c>
      <c r="F120" s="61">
        <v>78</v>
      </c>
      <c r="G120" s="36">
        <v>15.568862275449099</v>
      </c>
      <c r="H120" s="31"/>
    </row>
    <row r="121" spans="2:8" x14ac:dyDescent="0.25">
      <c r="B121" s="28"/>
      <c r="C121" s="32">
        <v>2014</v>
      </c>
      <c r="D121" s="48" t="s">
        <v>27</v>
      </c>
      <c r="E121" s="119">
        <v>394</v>
      </c>
      <c r="F121" s="61">
        <v>82</v>
      </c>
      <c r="G121" s="36">
        <v>20.8121827411168</v>
      </c>
      <c r="H121" s="31"/>
    </row>
    <row r="122" spans="2:8" x14ac:dyDescent="0.25">
      <c r="B122" s="28"/>
      <c r="C122" s="32">
        <v>2014</v>
      </c>
      <c r="D122" s="48" t="s">
        <v>28</v>
      </c>
      <c r="E122" s="119">
        <v>304</v>
      </c>
      <c r="F122" s="61">
        <v>68</v>
      </c>
      <c r="G122" s="36">
        <v>22.3684210526316</v>
      </c>
      <c r="H122" s="31"/>
    </row>
    <row r="123" spans="2:8" x14ac:dyDescent="0.25">
      <c r="B123" s="28"/>
      <c r="C123" s="32">
        <v>2014</v>
      </c>
      <c r="D123" s="48" t="s">
        <v>29</v>
      </c>
      <c r="E123" s="119">
        <v>237</v>
      </c>
      <c r="F123" s="61">
        <v>67</v>
      </c>
      <c r="G123" s="36">
        <v>28.270042194092799</v>
      </c>
      <c r="H123" s="31"/>
    </row>
    <row r="124" spans="2:8" x14ac:dyDescent="0.25">
      <c r="B124" s="28"/>
      <c r="C124" s="32">
        <v>2014</v>
      </c>
      <c r="D124" s="48" t="s">
        <v>42</v>
      </c>
      <c r="E124" s="119">
        <v>218</v>
      </c>
      <c r="F124" s="61">
        <v>48</v>
      </c>
      <c r="G124" s="36">
        <v>22.0183486238532</v>
      </c>
      <c r="H124" s="31"/>
    </row>
    <row r="125" spans="2:8" x14ac:dyDescent="0.25">
      <c r="B125" s="28"/>
      <c r="C125" s="32">
        <v>2014</v>
      </c>
      <c r="D125" s="48" t="s">
        <v>30</v>
      </c>
      <c r="E125" s="119">
        <v>109</v>
      </c>
      <c r="F125" s="61">
        <v>31</v>
      </c>
      <c r="G125" s="36">
        <v>28.440366972477101</v>
      </c>
      <c r="H125" s="31"/>
    </row>
    <row r="126" spans="2:8" x14ac:dyDescent="0.25">
      <c r="B126" s="28"/>
      <c r="C126" s="32">
        <v>2014</v>
      </c>
      <c r="D126" s="48" t="s">
        <v>59</v>
      </c>
      <c r="E126" s="119">
        <v>253</v>
      </c>
      <c r="F126" s="61">
        <v>43</v>
      </c>
      <c r="G126" s="36">
        <v>16.99604743083</v>
      </c>
      <c r="H126" s="31"/>
    </row>
    <row r="127" spans="2:8" x14ac:dyDescent="0.25">
      <c r="B127" s="28"/>
      <c r="C127" s="32">
        <v>2014</v>
      </c>
      <c r="D127" s="48" t="s">
        <v>70</v>
      </c>
      <c r="E127" s="119">
        <v>338</v>
      </c>
      <c r="F127" s="61">
        <v>59</v>
      </c>
      <c r="G127" s="36">
        <v>17.455621301775199</v>
      </c>
      <c r="H127" s="31"/>
    </row>
    <row r="128" spans="2:8" x14ac:dyDescent="0.25">
      <c r="B128" s="28"/>
      <c r="C128" s="32">
        <v>2014</v>
      </c>
      <c r="D128" s="48" t="s">
        <v>91</v>
      </c>
      <c r="E128" s="119">
        <v>204</v>
      </c>
      <c r="F128" s="61">
        <v>34</v>
      </c>
      <c r="G128" s="36">
        <v>16.6666666666667</v>
      </c>
      <c r="H128" s="31"/>
    </row>
    <row r="129" spans="2:8" x14ac:dyDescent="0.25">
      <c r="B129" s="28"/>
      <c r="C129" s="32">
        <v>2014</v>
      </c>
      <c r="D129" s="48" t="s">
        <v>92</v>
      </c>
      <c r="E129" s="119">
        <v>633</v>
      </c>
      <c r="F129" s="61">
        <v>120</v>
      </c>
      <c r="G129" s="36">
        <v>18.957345971563999</v>
      </c>
      <c r="H129" s="31"/>
    </row>
    <row r="130" spans="2:8" x14ac:dyDescent="0.25">
      <c r="B130" s="28"/>
      <c r="C130" s="32">
        <v>2014</v>
      </c>
      <c r="D130" s="48" t="s">
        <v>31</v>
      </c>
      <c r="E130" s="119">
        <v>2913</v>
      </c>
      <c r="F130" s="61">
        <v>563</v>
      </c>
      <c r="G130" s="36">
        <v>19.327154136628899</v>
      </c>
      <c r="H130" s="31"/>
    </row>
    <row r="131" spans="2:8" x14ac:dyDescent="0.25">
      <c r="B131" s="28"/>
      <c r="C131" s="32">
        <v>2014</v>
      </c>
      <c r="D131" s="48" t="s">
        <v>71</v>
      </c>
      <c r="E131" s="119">
        <v>315</v>
      </c>
      <c r="F131" s="61">
        <v>47</v>
      </c>
      <c r="G131" s="36">
        <v>14.9206349206349</v>
      </c>
      <c r="H131" s="31"/>
    </row>
    <row r="132" spans="2:8" x14ac:dyDescent="0.25">
      <c r="B132" s="28"/>
      <c r="C132" s="32">
        <v>2014</v>
      </c>
      <c r="D132" s="48" t="s">
        <v>93</v>
      </c>
      <c r="E132" s="119">
        <v>181</v>
      </c>
      <c r="F132" s="61">
        <v>32</v>
      </c>
      <c r="G132" s="36">
        <v>17.6795580110497</v>
      </c>
      <c r="H132" s="31"/>
    </row>
    <row r="133" spans="2:8" x14ac:dyDescent="0.25">
      <c r="B133" s="28"/>
      <c r="C133" s="32">
        <v>2014</v>
      </c>
      <c r="D133" s="48" t="s">
        <v>72</v>
      </c>
      <c r="E133" s="119">
        <v>186</v>
      </c>
      <c r="F133" s="61">
        <v>25</v>
      </c>
      <c r="G133" s="36">
        <v>13.440860215053799</v>
      </c>
      <c r="H133" s="31"/>
    </row>
    <row r="134" spans="2:8" x14ac:dyDescent="0.25">
      <c r="B134" s="28"/>
      <c r="C134" s="32">
        <v>2014</v>
      </c>
      <c r="D134" s="48" t="s">
        <v>43</v>
      </c>
      <c r="E134" s="119">
        <v>132</v>
      </c>
      <c r="F134" s="61">
        <v>40</v>
      </c>
      <c r="G134" s="36">
        <v>30.303030303030301</v>
      </c>
      <c r="H134" s="31"/>
    </row>
    <row r="135" spans="2:8" x14ac:dyDescent="0.25">
      <c r="B135" s="28"/>
      <c r="C135" s="32">
        <v>2014</v>
      </c>
      <c r="D135" s="48" t="s">
        <v>73</v>
      </c>
      <c r="E135" s="119">
        <v>322</v>
      </c>
      <c r="F135" s="61">
        <v>59</v>
      </c>
      <c r="G135" s="36">
        <v>18.322981366459601</v>
      </c>
      <c r="H135" s="31"/>
    </row>
    <row r="136" spans="2:8" x14ac:dyDescent="0.25">
      <c r="B136" s="28"/>
      <c r="C136" s="32">
        <v>2014</v>
      </c>
      <c r="D136" s="48" t="s">
        <v>32</v>
      </c>
      <c r="E136" s="119">
        <v>411</v>
      </c>
      <c r="F136" s="61">
        <v>85</v>
      </c>
      <c r="G136" s="36">
        <v>20.6812652068127</v>
      </c>
      <c r="H136" s="31"/>
    </row>
    <row r="137" spans="2:8" x14ac:dyDescent="0.25">
      <c r="B137" s="28"/>
      <c r="C137" s="32">
        <v>2014</v>
      </c>
      <c r="D137" s="48" t="s">
        <v>60</v>
      </c>
      <c r="E137" s="119">
        <v>11</v>
      </c>
      <c r="F137" s="61" t="s">
        <v>137</v>
      </c>
      <c r="G137" s="36" t="s">
        <v>137</v>
      </c>
      <c r="H137" s="31"/>
    </row>
    <row r="138" spans="2:8" x14ac:dyDescent="0.25">
      <c r="B138" s="28"/>
      <c r="C138" s="32">
        <v>2014</v>
      </c>
      <c r="D138" s="48" t="s">
        <v>61</v>
      </c>
      <c r="E138" s="119">
        <v>240</v>
      </c>
      <c r="F138" s="61">
        <v>43</v>
      </c>
      <c r="G138" s="36">
        <v>17.9166666666667</v>
      </c>
      <c r="H138" s="31"/>
    </row>
    <row r="139" spans="2:8" x14ac:dyDescent="0.25">
      <c r="B139" s="28"/>
      <c r="C139" s="32">
        <v>2014</v>
      </c>
      <c r="D139" s="48" t="s">
        <v>94</v>
      </c>
      <c r="E139" s="119">
        <v>298</v>
      </c>
      <c r="F139" s="61">
        <v>58</v>
      </c>
      <c r="G139" s="36">
        <v>19.4630872483221</v>
      </c>
      <c r="H139" s="31"/>
    </row>
    <row r="140" spans="2:8" x14ac:dyDescent="0.25">
      <c r="B140" s="28"/>
      <c r="C140" s="32">
        <v>2014</v>
      </c>
      <c r="D140" s="48" t="s">
        <v>62</v>
      </c>
      <c r="E140" s="119">
        <v>145</v>
      </c>
      <c r="F140" s="61">
        <v>19</v>
      </c>
      <c r="G140" s="36">
        <v>13.1034482758621</v>
      </c>
      <c r="H140" s="31"/>
    </row>
    <row r="141" spans="2:8" x14ac:dyDescent="0.25">
      <c r="B141" s="28"/>
      <c r="C141" s="32">
        <v>2014</v>
      </c>
      <c r="D141" s="48" t="s">
        <v>44</v>
      </c>
      <c r="E141" s="119">
        <v>218</v>
      </c>
      <c r="F141" s="61">
        <v>34</v>
      </c>
      <c r="G141" s="36">
        <v>15.5963302752294</v>
      </c>
      <c r="H141" s="31"/>
    </row>
    <row r="142" spans="2:8" x14ac:dyDescent="0.25">
      <c r="B142" s="28"/>
      <c r="C142" s="32">
        <v>2014</v>
      </c>
      <c r="D142" s="48" t="s">
        <v>95</v>
      </c>
      <c r="E142" s="119">
        <v>189</v>
      </c>
      <c r="F142" s="61">
        <v>38</v>
      </c>
      <c r="G142" s="36">
        <v>20.105820105820101</v>
      </c>
      <c r="H142" s="31"/>
    </row>
    <row r="143" spans="2:8" x14ac:dyDescent="0.25">
      <c r="B143" s="28"/>
      <c r="C143" s="32">
        <v>2014</v>
      </c>
      <c r="D143" s="48" t="s">
        <v>96</v>
      </c>
      <c r="E143" s="119">
        <v>301</v>
      </c>
      <c r="F143" s="61">
        <v>45</v>
      </c>
      <c r="G143" s="36">
        <v>14.950166112956801</v>
      </c>
      <c r="H143" s="31"/>
    </row>
    <row r="144" spans="2:8" x14ac:dyDescent="0.25">
      <c r="B144" s="28"/>
      <c r="C144" s="32">
        <v>2014</v>
      </c>
      <c r="D144" s="48" t="s">
        <v>74</v>
      </c>
      <c r="E144" s="119">
        <v>422</v>
      </c>
      <c r="F144" s="61">
        <v>83</v>
      </c>
      <c r="G144" s="36">
        <v>19.668246445497601</v>
      </c>
      <c r="H144" s="31"/>
    </row>
    <row r="145" spans="2:8" x14ac:dyDescent="0.25">
      <c r="B145" s="28"/>
      <c r="C145" s="32">
        <v>2014</v>
      </c>
      <c r="D145" s="48" t="s">
        <v>45</v>
      </c>
      <c r="E145" s="119">
        <v>103</v>
      </c>
      <c r="F145" s="61">
        <v>14</v>
      </c>
      <c r="G145" s="36">
        <v>13.5922330097087</v>
      </c>
      <c r="H145" s="31"/>
    </row>
    <row r="146" spans="2:8" x14ac:dyDescent="0.25">
      <c r="B146" s="28"/>
      <c r="C146" s="32">
        <v>2014</v>
      </c>
      <c r="D146" s="48" t="s">
        <v>97</v>
      </c>
      <c r="E146" s="119">
        <v>1342</v>
      </c>
      <c r="F146" s="61">
        <v>230</v>
      </c>
      <c r="G146" s="36">
        <v>17.138599105812201</v>
      </c>
      <c r="H146" s="31"/>
    </row>
    <row r="147" spans="2:8" x14ac:dyDescent="0.25">
      <c r="B147" s="28"/>
      <c r="C147" s="32">
        <v>2014</v>
      </c>
      <c r="D147" s="48" t="s">
        <v>75</v>
      </c>
      <c r="E147" s="119">
        <v>261</v>
      </c>
      <c r="F147" s="61">
        <v>40</v>
      </c>
      <c r="G147" s="36">
        <v>15.3256704980843</v>
      </c>
      <c r="H147" s="31"/>
    </row>
    <row r="148" spans="2:8" x14ac:dyDescent="0.25">
      <c r="B148" s="28"/>
      <c r="C148" s="32">
        <v>2014</v>
      </c>
      <c r="D148" s="48" t="s">
        <v>46</v>
      </c>
      <c r="E148" s="119">
        <v>542</v>
      </c>
      <c r="F148" s="61">
        <v>82</v>
      </c>
      <c r="G148" s="36">
        <v>15.129151291512899</v>
      </c>
      <c r="H148" s="31"/>
    </row>
    <row r="149" spans="2:8" x14ac:dyDescent="0.25">
      <c r="B149" s="28"/>
      <c r="C149" s="32">
        <v>2014</v>
      </c>
      <c r="D149" s="48" t="s">
        <v>63</v>
      </c>
      <c r="E149" s="119">
        <v>141</v>
      </c>
      <c r="F149" s="61">
        <v>19</v>
      </c>
      <c r="G149" s="36">
        <v>13.4751773049645</v>
      </c>
      <c r="H149" s="31"/>
    </row>
    <row r="150" spans="2:8" x14ac:dyDescent="0.25">
      <c r="B150" s="28"/>
      <c r="C150" s="32">
        <v>2014</v>
      </c>
      <c r="D150" s="48" t="s">
        <v>47</v>
      </c>
      <c r="E150" s="119">
        <v>333</v>
      </c>
      <c r="F150" s="61">
        <v>65</v>
      </c>
      <c r="G150" s="36">
        <v>19.519519519519498</v>
      </c>
      <c r="H150" s="31"/>
    </row>
    <row r="151" spans="2:8" x14ac:dyDescent="0.25">
      <c r="B151" s="28"/>
      <c r="C151" s="32">
        <v>2014</v>
      </c>
      <c r="D151" s="48" t="s">
        <v>76</v>
      </c>
      <c r="E151" s="119">
        <v>216</v>
      </c>
      <c r="F151" s="61">
        <v>45</v>
      </c>
      <c r="G151" s="36">
        <v>20.8333333333333</v>
      </c>
      <c r="H151" s="31"/>
    </row>
    <row r="152" spans="2:8" x14ac:dyDescent="0.25">
      <c r="B152" s="28"/>
      <c r="C152" s="32">
        <v>2014</v>
      </c>
      <c r="D152" s="48" t="s">
        <v>77</v>
      </c>
      <c r="E152" s="119">
        <v>598</v>
      </c>
      <c r="F152" s="61">
        <v>70</v>
      </c>
      <c r="G152" s="36">
        <v>11.705685618729101</v>
      </c>
      <c r="H152" s="31"/>
    </row>
    <row r="153" spans="2:8" x14ac:dyDescent="0.25">
      <c r="B153" s="28"/>
      <c r="C153" s="32">
        <v>2014</v>
      </c>
      <c r="D153" s="48" t="s">
        <v>33</v>
      </c>
      <c r="E153" s="119">
        <v>519</v>
      </c>
      <c r="F153" s="61">
        <v>113</v>
      </c>
      <c r="G153" s="36">
        <v>21.772639691714801</v>
      </c>
      <c r="H153" s="31"/>
    </row>
    <row r="154" spans="2:8" x14ac:dyDescent="0.25">
      <c r="B154" s="28"/>
      <c r="C154" s="32">
        <v>2014</v>
      </c>
      <c r="D154" s="48" t="s">
        <v>34</v>
      </c>
      <c r="E154" s="119">
        <v>324</v>
      </c>
      <c r="F154" s="61">
        <v>80</v>
      </c>
      <c r="G154" s="36">
        <v>24.6913580246914</v>
      </c>
      <c r="H154" s="31"/>
    </row>
    <row r="155" spans="2:8" x14ac:dyDescent="0.25">
      <c r="B155" s="28"/>
      <c r="C155" s="32">
        <v>2014</v>
      </c>
      <c r="D155" s="48" t="s">
        <v>48</v>
      </c>
      <c r="E155" s="119">
        <v>32</v>
      </c>
      <c r="F155" s="61" t="s">
        <v>137</v>
      </c>
      <c r="G155" s="36" t="s">
        <v>137</v>
      </c>
      <c r="H155" s="31"/>
    </row>
    <row r="156" spans="2:8" x14ac:dyDescent="0.25">
      <c r="B156" s="28"/>
      <c r="C156" s="32">
        <v>2014</v>
      </c>
      <c r="D156" s="48" t="s">
        <v>49</v>
      </c>
      <c r="E156" s="119">
        <v>457</v>
      </c>
      <c r="F156" s="61">
        <v>63</v>
      </c>
      <c r="G156" s="36">
        <v>13.7855579868709</v>
      </c>
      <c r="H156" s="31"/>
    </row>
    <row r="157" spans="2:8" x14ac:dyDescent="0.25">
      <c r="B157" s="28"/>
      <c r="C157" s="32">
        <v>2014</v>
      </c>
      <c r="D157" s="48" t="s">
        <v>50</v>
      </c>
      <c r="E157" s="119">
        <v>251</v>
      </c>
      <c r="F157" s="61">
        <v>32</v>
      </c>
      <c r="G157" s="36">
        <v>12.7490039840637</v>
      </c>
      <c r="H157" s="31"/>
    </row>
    <row r="158" spans="2:8" x14ac:dyDescent="0.25">
      <c r="B158" s="28"/>
      <c r="C158" s="32">
        <v>2014</v>
      </c>
      <c r="D158" s="48" t="s">
        <v>51</v>
      </c>
      <c r="E158" s="119">
        <v>330</v>
      </c>
      <c r="F158" s="61">
        <v>61</v>
      </c>
      <c r="G158" s="36">
        <v>18.484848484848499</v>
      </c>
      <c r="H158" s="31"/>
    </row>
    <row r="159" spans="2:8" x14ac:dyDescent="0.25">
      <c r="B159" s="28"/>
      <c r="C159" s="32">
        <v>2014</v>
      </c>
      <c r="D159" s="48" t="s">
        <v>78</v>
      </c>
      <c r="E159" s="119">
        <v>590</v>
      </c>
      <c r="F159" s="61">
        <v>132</v>
      </c>
      <c r="G159" s="36">
        <v>22.372881355932201</v>
      </c>
      <c r="H159" s="31"/>
    </row>
    <row r="160" spans="2:8" x14ac:dyDescent="0.25">
      <c r="B160" s="28"/>
      <c r="C160" s="32">
        <v>2014</v>
      </c>
      <c r="D160" s="48" t="s">
        <v>79</v>
      </c>
      <c r="E160" s="119">
        <v>102</v>
      </c>
      <c r="F160" s="61">
        <v>13</v>
      </c>
      <c r="G160" s="36">
        <v>12.7450980392157</v>
      </c>
      <c r="H160" s="31"/>
    </row>
    <row r="161" spans="2:8" x14ac:dyDescent="0.25">
      <c r="B161" s="28"/>
      <c r="C161" s="32">
        <v>2014</v>
      </c>
      <c r="D161" s="48" t="s">
        <v>80</v>
      </c>
      <c r="E161" s="119">
        <v>202</v>
      </c>
      <c r="F161" s="61">
        <v>34</v>
      </c>
      <c r="G161" s="36">
        <v>16.8316831683168</v>
      </c>
      <c r="H161" s="31"/>
    </row>
    <row r="162" spans="2:8" x14ac:dyDescent="0.25">
      <c r="B162" s="28"/>
      <c r="C162" s="32">
        <v>2014</v>
      </c>
      <c r="D162" s="48" t="s">
        <v>81</v>
      </c>
      <c r="E162" s="119">
        <v>130</v>
      </c>
      <c r="F162" s="61">
        <v>20</v>
      </c>
      <c r="G162" s="36">
        <v>15.384615384615399</v>
      </c>
      <c r="H162" s="31"/>
    </row>
    <row r="163" spans="2:8" x14ac:dyDescent="0.25">
      <c r="B163" s="28"/>
      <c r="C163" s="32">
        <v>2014</v>
      </c>
      <c r="D163" s="48" t="s">
        <v>52</v>
      </c>
      <c r="E163" s="119">
        <v>145</v>
      </c>
      <c r="F163" s="61">
        <v>28</v>
      </c>
      <c r="G163" s="36">
        <v>19.310344827586199</v>
      </c>
      <c r="H163" s="31"/>
    </row>
    <row r="164" spans="2:8" x14ac:dyDescent="0.25">
      <c r="B164" s="28"/>
      <c r="C164" s="32">
        <v>2014</v>
      </c>
      <c r="D164" s="48" t="s">
        <v>98</v>
      </c>
      <c r="E164" s="119">
        <v>549</v>
      </c>
      <c r="F164" s="61">
        <v>112</v>
      </c>
      <c r="G164" s="36">
        <v>20.400728597449898</v>
      </c>
      <c r="H164" s="31"/>
    </row>
    <row r="165" spans="2:8" x14ac:dyDescent="0.25">
      <c r="B165" s="28"/>
      <c r="C165" s="32">
        <v>2014</v>
      </c>
      <c r="D165" s="48" t="s">
        <v>53</v>
      </c>
      <c r="E165" s="119">
        <v>203</v>
      </c>
      <c r="F165" s="61">
        <v>30</v>
      </c>
      <c r="G165" s="36">
        <v>14.778325123152699</v>
      </c>
      <c r="H165" s="31"/>
    </row>
    <row r="166" spans="2:8" x14ac:dyDescent="0.25">
      <c r="B166" s="28"/>
      <c r="C166" s="32">
        <v>2014</v>
      </c>
      <c r="D166" s="48" t="s">
        <v>99</v>
      </c>
      <c r="E166" s="119">
        <v>598</v>
      </c>
      <c r="F166" s="61">
        <v>131</v>
      </c>
      <c r="G166" s="36">
        <v>21.9063545150502</v>
      </c>
      <c r="H166" s="31"/>
    </row>
    <row r="167" spans="2:8" x14ac:dyDescent="0.25">
      <c r="B167" s="28"/>
      <c r="C167" s="32">
        <v>2014</v>
      </c>
      <c r="D167" s="48" t="s">
        <v>64</v>
      </c>
      <c r="E167" s="119">
        <v>256</v>
      </c>
      <c r="F167" s="61">
        <v>43</v>
      </c>
      <c r="G167" s="36">
        <v>16.796875</v>
      </c>
      <c r="H167" s="31"/>
    </row>
    <row r="168" spans="2:8" x14ac:dyDescent="0.25">
      <c r="B168" s="28"/>
      <c r="C168" s="32">
        <v>2014</v>
      </c>
      <c r="D168" s="48" t="s">
        <v>100</v>
      </c>
      <c r="E168" s="119">
        <v>362</v>
      </c>
      <c r="F168" s="61">
        <v>108</v>
      </c>
      <c r="G168" s="36">
        <v>29.834254143646401</v>
      </c>
      <c r="H168" s="31"/>
    </row>
    <row r="169" spans="2:8" x14ac:dyDescent="0.25">
      <c r="B169" s="28"/>
      <c r="C169" s="32">
        <v>2014</v>
      </c>
      <c r="D169" s="48" t="s">
        <v>35</v>
      </c>
      <c r="E169" s="119">
        <v>344</v>
      </c>
      <c r="F169" s="61">
        <v>69</v>
      </c>
      <c r="G169" s="36">
        <v>20.058139534883701</v>
      </c>
      <c r="H169" s="31"/>
    </row>
    <row r="170" spans="2:8" x14ac:dyDescent="0.25">
      <c r="B170" s="28"/>
      <c r="C170" s="32">
        <v>2014</v>
      </c>
      <c r="D170" s="48" t="s">
        <v>36</v>
      </c>
      <c r="E170" s="119">
        <v>75</v>
      </c>
      <c r="F170" s="61">
        <v>12</v>
      </c>
      <c r="G170" s="36">
        <v>16</v>
      </c>
      <c r="H170" s="31"/>
    </row>
    <row r="171" spans="2:8" x14ac:dyDescent="0.25">
      <c r="B171" s="28"/>
      <c r="C171" s="32">
        <v>2014</v>
      </c>
      <c r="D171" s="48" t="s">
        <v>101</v>
      </c>
      <c r="E171" s="119">
        <v>371</v>
      </c>
      <c r="F171" s="61">
        <v>116</v>
      </c>
      <c r="G171" s="36">
        <v>31.266846361186001</v>
      </c>
      <c r="H171" s="31"/>
    </row>
    <row r="172" spans="2:8" x14ac:dyDescent="0.25">
      <c r="B172" s="28"/>
      <c r="C172" s="32">
        <v>2014</v>
      </c>
      <c r="D172" s="48" t="s">
        <v>102</v>
      </c>
      <c r="E172" s="119">
        <v>328</v>
      </c>
      <c r="F172" s="61">
        <v>100</v>
      </c>
      <c r="G172" s="36">
        <v>30.487804878048799</v>
      </c>
      <c r="H172" s="31"/>
    </row>
    <row r="173" spans="2:8" x14ac:dyDescent="0.25">
      <c r="B173" s="28"/>
      <c r="C173" s="32">
        <v>2014</v>
      </c>
      <c r="D173" s="48" t="s">
        <v>103</v>
      </c>
      <c r="E173" s="119">
        <v>756</v>
      </c>
      <c r="F173" s="61">
        <v>133</v>
      </c>
      <c r="G173" s="36">
        <v>17.592592592592599</v>
      </c>
      <c r="H173" s="31"/>
    </row>
    <row r="174" spans="2:8" x14ac:dyDescent="0.25">
      <c r="B174" s="28"/>
      <c r="C174" s="32">
        <v>2014</v>
      </c>
      <c r="D174" s="48" t="s">
        <v>65</v>
      </c>
      <c r="E174" s="119">
        <v>206</v>
      </c>
      <c r="F174" s="61">
        <v>40</v>
      </c>
      <c r="G174" s="36">
        <v>19.417475728155299</v>
      </c>
      <c r="H174" s="31"/>
    </row>
    <row r="175" spans="2:8" x14ac:dyDescent="0.25">
      <c r="B175" s="28"/>
      <c r="C175" s="32">
        <v>2014</v>
      </c>
      <c r="D175" s="48" t="s">
        <v>54</v>
      </c>
      <c r="E175" s="119">
        <v>632</v>
      </c>
      <c r="F175" s="61">
        <v>99</v>
      </c>
      <c r="G175" s="36">
        <v>15.6645569620253</v>
      </c>
      <c r="H175" s="31"/>
    </row>
    <row r="176" spans="2:8" x14ac:dyDescent="0.25">
      <c r="B176" s="28"/>
      <c r="C176" s="32">
        <v>2014</v>
      </c>
      <c r="D176" s="48" t="s">
        <v>82</v>
      </c>
      <c r="E176" s="119">
        <v>257</v>
      </c>
      <c r="F176" s="61">
        <v>58</v>
      </c>
      <c r="G176" s="36">
        <v>22.568093385213999</v>
      </c>
      <c r="H176" s="31"/>
    </row>
    <row r="177" spans="2:8" x14ac:dyDescent="0.25">
      <c r="B177" s="28"/>
      <c r="C177" s="32">
        <v>2014</v>
      </c>
      <c r="D177" s="48" t="s">
        <v>104</v>
      </c>
      <c r="E177" s="119">
        <v>83</v>
      </c>
      <c r="F177" s="61">
        <v>11</v>
      </c>
      <c r="G177" s="36">
        <v>13.253012048192801</v>
      </c>
      <c r="H177" s="31"/>
    </row>
    <row r="178" spans="2:8" x14ac:dyDescent="0.25">
      <c r="B178" s="28"/>
      <c r="C178" s="32">
        <v>2014</v>
      </c>
      <c r="D178" s="48" t="s">
        <v>83</v>
      </c>
      <c r="E178" s="119">
        <v>421</v>
      </c>
      <c r="F178" s="61">
        <v>102</v>
      </c>
      <c r="G178" s="36">
        <v>24.228028503562999</v>
      </c>
      <c r="H178" s="31"/>
    </row>
    <row r="179" spans="2:8" x14ac:dyDescent="0.25">
      <c r="B179" s="28"/>
      <c r="C179" s="32">
        <v>2014</v>
      </c>
      <c r="D179" s="48" t="s">
        <v>55</v>
      </c>
      <c r="E179" s="119">
        <v>1134</v>
      </c>
      <c r="F179" s="61">
        <v>167</v>
      </c>
      <c r="G179" s="36">
        <v>14.726631393298099</v>
      </c>
      <c r="H179" s="31"/>
    </row>
    <row r="180" spans="2:8" x14ac:dyDescent="0.25">
      <c r="B180" s="28"/>
      <c r="C180" s="32">
        <v>2014</v>
      </c>
      <c r="D180" s="48" t="s">
        <v>110</v>
      </c>
      <c r="E180" s="119">
        <v>1637</v>
      </c>
      <c r="F180" s="61">
        <v>253</v>
      </c>
      <c r="G180" s="36">
        <v>15.4551007941356</v>
      </c>
      <c r="H180" s="31"/>
    </row>
    <row r="181" spans="2:8" x14ac:dyDescent="0.25">
      <c r="B181" s="28"/>
      <c r="C181" s="32">
        <v>2015</v>
      </c>
      <c r="D181" s="48" t="s">
        <v>8</v>
      </c>
      <c r="E181" s="119">
        <v>152</v>
      </c>
      <c r="F181" s="61">
        <v>43</v>
      </c>
      <c r="G181" s="36">
        <v>28.289473684210499</v>
      </c>
      <c r="H181" s="31"/>
    </row>
    <row r="182" spans="2:8" x14ac:dyDescent="0.25">
      <c r="B182" s="28"/>
      <c r="C182" s="32">
        <v>2015</v>
      </c>
      <c r="D182" s="48" t="s">
        <v>9</v>
      </c>
      <c r="E182" s="119">
        <v>152</v>
      </c>
      <c r="F182" s="61">
        <v>45</v>
      </c>
      <c r="G182" s="36">
        <v>29.605263157894701</v>
      </c>
      <c r="H182" s="31"/>
    </row>
    <row r="183" spans="2:8" x14ac:dyDescent="0.25">
      <c r="B183" s="28"/>
      <c r="C183" s="32">
        <v>2015</v>
      </c>
      <c r="D183" s="48" t="s">
        <v>84</v>
      </c>
      <c r="E183" s="119">
        <v>351</v>
      </c>
      <c r="F183" s="61">
        <v>49</v>
      </c>
      <c r="G183" s="36">
        <v>13.960113960114001</v>
      </c>
      <c r="H183" s="31"/>
    </row>
    <row r="184" spans="2:8" x14ac:dyDescent="0.25">
      <c r="B184" s="28"/>
      <c r="C184" s="32">
        <v>2015</v>
      </c>
      <c r="D184" s="48" t="s">
        <v>10</v>
      </c>
      <c r="E184" s="119">
        <v>394</v>
      </c>
      <c r="F184" s="61">
        <v>84</v>
      </c>
      <c r="G184" s="36">
        <v>21.3197969543147</v>
      </c>
      <c r="H184" s="31"/>
    </row>
    <row r="185" spans="2:8" x14ac:dyDescent="0.25">
      <c r="B185" s="28"/>
      <c r="C185" s="32">
        <v>2015</v>
      </c>
      <c r="D185" s="48" t="s">
        <v>85</v>
      </c>
      <c r="E185" s="119">
        <v>219</v>
      </c>
      <c r="F185" s="61">
        <v>55</v>
      </c>
      <c r="G185" s="36">
        <v>25.1141552511416</v>
      </c>
      <c r="H185" s="31"/>
    </row>
    <row r="186" spans="2:8" x14ac:dyDescent="0.25">
      <c r="B186" s="28"/>
      <c r="C186" s="32">
        <v>2015</v>
      </c>
      <c r="D186" s="48" t="s">
        <v>11</v>
      </c>
      <c r="E186" s="119">
        <v>362</v>
      </c>
      <c r="F186" s="61">
        <v>123</v>
      </c>
      <c r="G186" s="36">
        <v>33.977900552486197</v>
      </c>
      <c r="H186" s="31"/>
    </row>
    <row r="187" spans="2:8" x14ac:dyDescent="0.25">
      <c r="B187" s="28"/>
      <c r="C187" s="32">
        <v>2015</v>
      </c>
      <c r="D187" s="48" t="s">
        <v>12</v>
      </c>
      <c r="E187" s="119">
        <v>331</v>
      </c>
      <c r="F187" s="61">
        <v>79</v>
      </c>
      <c r="G187" s="36">
        <v>23.867069486404802</v>
      </c>
      <c r="H187" s="31"/>
    </row>
    <row r="188" spans="2:8" x14ac:dyDescent="0.25">
      <c r="B188" s="28"/>
      <c r="C188" s="32">
        <v>2015</v>
      </c>
      <c r="D188" s="48" t="s">
        <v>56</v>
      </c>
      <c r="E188" s="119">
        <v>223</v>
      </c>
      <c r="F188" s="61">
        <v>27</v>
      </c>
      <c r="G188" s="36">
        <v>12.1076233183857</v>
      </c>
      <c r="H188" s="31"/>
    </row>
    <row r="189" spans="2:8" x14ac:dyDescent="0.25">
      <c r="B189" s="28"/>
      <c r="C189" s="32">
        <v>2015</v>
      </c>
      <c r="D189" s="48" t="s">
        <v>13</v>
      </c>
      <c r="E189" s="119">
        <v>127</v>
      </c>
      <c r="F189" s="61">
        <v>29</v>
      </c>
      <c r="G189" s="36">
        <v>22.834645669291302</v>
      </c>
      <c r="H189" s="31"/>
    </row>
    <row r="190" spans="2:8" x14ac:dyDescent="0.25">
      <c r="B190" s="28"/>
      <c r="C190" s="32">
        <v>2015</v>
      </c>
      <c r="D190" s="48" t="s">
        <v>14</v>
      </c>
      <c r="E190" s="119">
        <v>210</v>
      </c>
      <c r="F190" s="61">
        <v>43</v>
      </c>
      <c r="G190" s="36">
        <v>20.476190476190499</v>
      </c>
      <c r="H190" s="31"/>
    </row>
    <row r="191" spans="2:8" x14ac:dyDescent="0.25">
      <c r="B191" s="28"/>
      <c r="C191" s="32">
        <v>2015</v>
      </c>
      <c r="D191" s="48" t="s">
        <v>86</v>
      </c>
      <c r="E191" s="119">
        <v>950</v>
      </c>
      <c r="F191" s="61">
        <v>244</v>
      </c>
      <c r="G191" s="36">
        <v>25.684210526315798</v>
      </c>
      <c r="H191" s="31"/>
    </row>
    <row r="192" spans="2:8" x14ac:dyDescent="0.25">
      <c r="B192" s="28"/>
      <c r="C192" s="32">
        <v>2015</v>
      </c>
      <c r="D192" s="48" t="s">
        <v>88</v>
      </c>
      <c r="E192" s="119">
        <v>28</v>
      </c>
      <c r="F192" s="61" t="s">
        <v>137</v>
      </c>
      <c r="G192" s="36" t="s">
        <v>137</v>
      </c>
      <c r="H192" s="31"/>
    </row>
    <row r="193" spans="2:8" x14ac:dyDescent="0.25">
      <c r="B193" s="28"/>
      <c r="C193" s="32">
        <v>2015</v>
      </c>
      <c r="D193" s="48" t="s">
        <v>37</v>
      </c>
      <c r="E193" s="119">
        <v>205</v>
      </c>
      <c r="F193" s="61">
        <v>46</v>
      </c>
      <c r="G193" s="36">
        <v>22.439024390243901</v>
      </c>
      <c r="H193" s="31"/>
    </row>
    <row r="194" spans="2:8" x14ac:dyDescent="0.25">
      <c r="B194" s="28"/>
      <c r="C194" s="32">
        <v>2015</v>
      </c>
      <c r="D194" s="48" t="s">
        <v>66</v>
      </c>
      <c r="E194" s="119">
        <v>198</v>
      </c>
      <c r="F194" s="61">
        <v>25</v>
      </c>
      <c r="G194" s="36">
        <v>12.6262626262626</v>
      </c>
      <c r="H194" s="31"/>
    </row>
    <row r="195" spans="2:8" x14ac:dyDescent="0.25">
      <c r="B195" s="28"/>
      <c r="C195" s="32">
        <v>2015</v>
      </c>
      <c r="D195" s="48" t="s">
        <v>15</v>
      </c>
      <c r="E195" s="119">
        <v>288</v>
      </c>
      <c r="F195" s="61">
        <v>80</v>
      </c>
      <c r="G195" s="36">
        <v>27.7777777777778</v>
      </c>
      <c r="H195" s="31"/>
    </row>
    <row r="196" spans="2:8" x14ac:dyDescent="0.25">
      <c r="B196" s="28"/>
      <c r="C196" s="32">
        <v>2015</v>
      </c>
      <c r="D196" s="48" t="s">
        <v>89</v>
      </c>
      <c r="E196" s="119">
        <v>364</v>
      </c>
      <c r="F196" s="61">
        <v>53</v>
      </c>
      <c r="G196" s="36">
        <v>14.560439560439599</v>
      </c>
      <c r="H196" s="31"/>
    </row>
    <row r="197" spans="2:8" x14ac:dyDescent="0.25">
      <c r="B197" s="28"/>
      <c r="C197" s="32">
        <v>2015</v>
      </c>
      <c r="D197" s="48" t="s">
        <v>16</v>
      </c>
      <c r="E197" s="119">
        <v>841</v>
      </c>
      <c r="F197" s="61">
        <v>171</v>
      </c>
      <c r="G197" s="36">
        <v>20.332936979785998</v>
      </c>
      <c r="H197" s="31"/>
    </row>
    <row r="198" spans="2:8" x14ac:dyDescent="0.25">
      <c r="B198" s="28"/>
      <c r="C198" s="32">
        <v>2015</v>
      </c>
      <c r="D198" s="48" t="s">
        <v>57</v>
      </c>
      <c r="E198" s="119">
        <v>453</v>
      </c>
      <c r="F198" s="61">
        <v>72</v>
      </c>
      <c r="G198" s="36">
        <v>15.8940397350993</v>
      </c>
      <c r="H198" s="31"/>
    </row>
    <row r="199" spans="2:8" x14ac:dyDescent="0.25">
      <c r="B199" s="28"/>
      <c r="C199" s="32">
        <v>2015</v>
      </c>
      <c r="D199" s="48" t="s">
        <v>17</v>
      </c>
      <c r="E199" s="119">
        <v>299</v>
      </c>
      <c r="F199" s="61">
        <v>57</v>
      </c>
      <c r="G199" s="36">
        <v>19.0635451505017</v>
      </c>
      <c r="H199" s="31"/>
    </row>
    <row r="200" spans="2:8" x14ac:dyDescent="0.25">
      <c r="B200" s="28"/>
      <c r="C200" s="32">
        <v>2015</v>
      </c>
      <c r="D200" s="48" t="s">
        <v>18</v>
      </c>
      <c r="E200" s="119">
        <v>259</v>
      </c>
      <c r="F200" s="61">
        <v>52</v>
      </c>
      <c r="G200" s="36">
        <v>20.077220077220101</v>
      </c>
      <c r="H200" s="31"/>
    </row>
    <row r="201" spans="2:8" x14ac:dyDescent="0.25">
      <c r="B201" s="28"/>
      <c r="C201" s="32">
        <v>2015</v>
      </c>
      <c r="D201" s="48" t="s">
        <v>87</v>
      </c>
      <c r="E201" s="119">
        <v>465</v>
      </c>
      <c r="F201" s="61">
        <v>71</v>
      </c>
      <c r="G201" s="36">
        <v>15.268817204301101</v>
      </c>
      <c r="H201" s="31"/>
    </row>
    <row r="202" spans="2:8" x14ac:dyDescent="0.25">
      <c r="B202" s="28"/>
      <c r="C202" s="32">
        <v>2015</v>
      </c>
      <c r="D202" s="48" t="s">
        <v>19</v>
      </c>
      <c r="E202" s="119">
        <v>547</v>
      </c>
      <c r="F202" s="61">
        <v>92</v>
      </c>
      <c r="G202" s="36">
        <v>16.819012797075001</v>
      </c>
      <c r="H202" s="31"/>
    </row>
    <row r="203" spans="2:8" x14ac:dyDescent="0.25">
      <c r="B203" s="28"/>
      <c r="C203" s="32">
        <v>2015</v>
      </c>
      <c r="D203" s="48" t="s">
        <v>20</v>
      </c>
      <c r="E203" s="119">
        <v>507</v>
      </c>
      <c r="F203" s="61">
        <v>90</v>
      </c>
      <c r="G203" s="36">
        <v>17.7514792899408</v>
      </c>
      <c r="H203" s="31"/>
    </row>
    <row r="204" spans="2:8" x14ac:dyDescent="0.25">
      <c r="B204" s="28"/>
      <c r="C204" s="32">
        <v>2015</v>
      </c>
      <c r="D204" s="48" t="s">
        <v>21</v>
      </c>
      <c r="E204" s="119">
        <v>174</v>
      </c>
      <c r="F204" s="61">
        <v>47</v>
      </c>
      <c r="G204" s="36">
        <v>27.0114942528736</v>
      </c>
      <c r="H204" s="31"/>
    </row>
    <row r="205" spans="2:8" x14ac:dyDescent="0.25">
      <c r="B205" s="28"/>
      <c r="C205" s="32">
        <v>2015</v>
      </c>
      <c r="D205" s="48" t="s">
        <v>67</v>
      </c>
      <c r="E205" s="119">
        <v>294</v>
      </c>
      <c r="F205" s="61">
        <v>47</v>
      </c>
      <c r="G205" s="36">
        <v>15.9863945578231</v>
      </c>
      <c r="H205" s="31"/>
    </row>
    <row r="206" spans="2:8" x14ac:dyDescent="0.25">
      <c r="B206" s="28"/>
      <c r="C206" s="32">
        <v>2015</v>
      </c>
      <c r="D206" s="48" t="s">
        <v>22</v>
      </c>
      <c r="E206" s="119">
        <v>284</v>
      </c>
      <c r="F206" s="61">
        <v>74</v>
      </c>
      <c r="G206" s="36">
        <v>26.056338028169002</v>
      </c>
      <c r="H206" s="31"/>
    </row>
    <row r="207" spans="2:8" x14ac:dyDescent="0.25">
      <c r="B207" s="28"/>
      <c r="C207" s="32">
        <v>2015</v>
      </c>
      <c r="D207" s="48" t="s">
        <v>68</v>
      </c>
      <c r="E207" s="119">
        <v>437</v>
      </c>
      <c r="F207" s="61">
        <v>74</v>
      </c>
      <c r="G207" s="36">
        <v>16.933638443935902</v>
      </c>
      <c r="H207" s="31"/>
    </row>
    <row r="208" spans="2:8" x14ac:dyDescent="0.25">
      <c r="B208" s="28"/>
      <c r="C208" s="32">
        <v>2015</v>
      </c>
      <c r="D208" s="48" t="s">
        <v>90</v>
      </c>
      <c r="E208" s="119">
        <v>469</v>
      </c>
      <c r="F208" s="61">
        <v>110</v>
      </c>
      <c r="G208" s="36">
        <v>23.454157782515999</v>
      </c>
      <c r="H208" s="31"/>
    </row>
    <row r="209" spans="2:8" x14ac:dyDescent="0.25">
      <c r="B209" s="28"/>
      <c r="C209" s="32">
        <v>2015</v>
      </c>
      <c r="D209" s="48" t="s">
        <v>23</v>
      </c>
      <c r="E209" s="119">
        <v>244</v>
      </c>
      <c r="F209" s="61">
        <v>63</v>
      </c>
      <c r="G209" s="36">
        <v>25.819672131147499</v>
      </c>
      <c r="H209" s="31"/>
    </row>
    <row r="210" spans="2:8" x14ac:dyDescent="0.25">
      <c r="B210" s="28"/>
      <c r="C210" s="32">
        <v>2015</v>
      </c>
      <c r="D210" s="48" t="s">
        <v>38</v>
      </c>
      <c r="E210" s="119">
        <v>241</v>
      </c>
      <c r="F210" s="61">
        <v>44</v>
      </c>
      <c r="G210" s="36">
        <v>18.257261410788399</v>
      </c>
      <c r="H210" s="31"/>
    </row>
    <row r="211" spans="2:8" x14ac:dyDescent="0.25">
      <c r="B211" s="28"/>
      <c r="C211" s="32">
        <v>2015</v>
      </c>
      <c r="D211" s="48" t="s">
        <v>24</v>
      </c>
      <c r="E211" s="119">
        <v>429</v>
      </c>
      <c r="F211" s="61">
        <v>121</v>
      </c>
      <c r="G211" s="36">
        <v>28.205128205128201</v>
      </c>
      <c r="H211" s="31"/>
    </row>
    <row r="212" spans="2:8" x14ac:dyDescent="0.25">
      <c r="B212" s="28"/>
      <c r="C212" s="32">
        <v>2015</v>
      </c>
      <c r="D212" s="48" t="s">
        <v>25</v>
      </c>
      <c r="E212" s="119">
        <v>249</v>
      </c>
      <c r="F212" s="61">
        <v>37</v>
      </c>
      <c r="G212" s="36">
        <v>14.859437751004</v>
      </c>
      <c r="H212" s="31"/>
    </row>
    <row r="213" spans="2:8" x14ac:dyDescent="0.25">
      <c r="B213" s="28"/>
      <c r="C213" s="32">
        <v>2015</v>
      </c>
      <c r="D213" s="48" t="s">
        <v>39</v>
      </c>
      <c r="E213" s="119">
        <v>517</v>
      </c>
      <c r="F213" s="61">
        <v>117</v>
      </c>
      <c r="G213" s="36">
        <v>22.630560928433301</v>
      </c>
      <c r="H213" s="31"/>
    </row>
    <row r="214" spans="2:8" x14ac:dyDescent="0.25">
      <c r="B214" s="28"/>
      <c r="C214" s="32">
        <v>2015</v>
      </c>
      <c r="D214" s="48" t="s">
        <v>26</v>
      </c>
      <c r="E214" s="119">
        <v>338</v>
      </c>
      <c r="F214" s="61">
        <v>69</v>
      </c>
      <c r="G214" s="36">
        <v>20.414201183431999</v>
      </c>
      <c r="H214" s="31"/>
    </row>
    <row r="215" spans="2:8" x14ac:dyDescent="0.25">
      <c r="B215" s="28"/>
      <c r="C215" s="32">
        <v>2015</v>
      </c>
      <c r="D215" s="48" t="s">
        <v>58</v>
      </c>
      <c r="E215" s="119">
        <v>398</v>
      </c>
      <c r="F215" s="61">
        <v>80</v>
      </c>
      <c r="G215" s="36">
        <v>20.100502512562802</v>
      </c>
      <c r="H215" s="31"/>
    </row>
    <row r="216" spans="2:8" x14ac:dyDescent="0.25">
      <c r="B216" s="28"/>
      <c r="C216" s="32">
        <v>2015</v>
      </c>
      <c r="D216" s="48" t="s">
        <v>69</v>
      </c>
      <c r="E216" s="119">
        <v>363</v>
      </c>
      <c r="F216" s="61">
        <v>47</v>
      </c>
      <c r="G216" s="36">
        <v>12.947658402203899</v>
      </c>
      <c r="H216" s="31"/>
    </row>
    <row r="217" spans="2:8" x14ac:dyDescent="0.25">
      <c r="B217" s="28"/>
      <c r="C217" s="32">
        <v>2015</v>
      </c>
      <c r="D217" s="48" t="s">
        <v>40</v>
      </c>
      <c r="E217" s="119">
        <v>400</v>
      </c>
      <c r="F217" s="61">
        <v>100</v>
      </c>
      <c r="G217" s="36">
        <v>25</v>
      </c>
      <c r="H217" s="31"/>
    </row>
    <row r="218" spans="2:8" x14ac:dyDescent="0.25">
      <c r="B218" s="28"/>
      <c r="C218" s="32">
        <v>2015</v>
      </c>
      <c r="D218" s="48" t="s">
        <v>41</v>
      </c>
      <c r="E218" s="119">
        <v>515</v>
      </c>
      <c r="F218" s="61">
        <v>66</v>
      </c>
      <c r="G218" s="36">
        <v>12.815533980582501</v>
      </c>
      <c r="H218" s="31"/>
    </row>
    <row r="219" spans="2:8" x14ac:dyDescent="0.25">
      <c r="B219" s="28"/>
      <c r="C219" s="32">
        <v>2015</v>
      </c>
      <c r="D219" s="48" t="s">
        <v>27</v>
      </c>
      <c r="E219" s="119">
        <v>400</v>
      </c>
      <c r="F219" s="61">
        <v>78</v>
      </c>
      <c r="G219" s="36">
        <v>19.5</v>
      </c>
      <c r="H219" s="31"/>
    </row>
    <row r="220" spans="2:8" x14ac:dyDescent="0.25">
      <c r="B220" s="28"/>
      <c r="C220" s="32">
        <v>2015</v>
      </c>
      <c r="D220" s="48" t="s">
        <v>28</v>
      </c>
      <c r="E220" s="119">
        <v>308</v>
      </c>
      <c r="F220" s="61">
        <v>72</v>
      </c>
      <c r="G220" s="36">
        <v>23.3766233766234</v>
      </c>
      <c r="H220" s="31"/>
    </row>
    <row r="221" spans="2:8" x14ac:dyDescent="0.25">
      <c r="B221" s="28"/>
      <c r="C221" s="32">
        <v>2015</v>
      </c>
      <c r="D221" s="48" t="s">
        <v>29</v>
      </c>
      <c r="E221" s="119">
        <v>262</v>
      </c>
      <c r="F221" s="61">
        <v>69</v>
      </c>
      <c r="G221" s="36">
        <v>26.3358778625954</v>
      </c>
      <c r="H221" s="31"/>
    </row>
    <row r="222" spans="2:8" x14ac:dyDescent="0.25">
      <c r="B222" s="28"/>
      <c r="C222" s="32">
        <v>2015</v>
      </c>
      <c r="D222" s="48" t="s">
        <v>42</v>
      </c>
      <c r="E222" s="119">
        <v>191</v>
      </c>
      <c r="F222" s="61">
        <v>35</v>
      </c>
      <c r="G222" s="36">
        <v>18.324607329842902</v>
      </c>
      <c r="H222" s="31"/>
    </row>
    <row r="223" spans="2:8" x14ac:dyDescent="0.25">
      <c r="B223" s="28"/>
      <c r="C223" s="32">
        <v>2015</v>
      </c>
      <c r="D223" s="48" t="s">
        <v>30</v>
      </c>
      <c r="E223" s="119">
        <v>123</v>
      </c>
      <c r="F223" s="61">
        <v>26</v>
      </c>
      <c r="G223" s="36">
        <v>21.138211382113798</v>
      </c>
      <c r="H223" s="31"/>
    </row>
    <row r="224" spans="2:8" x14ac:dyDescent="0.25">
      <c r="B224" s="28"/>
      <c r="C224" s="32">
        <v>2015</v>
      </c>
      <c r="D224" s="48" t="s">
        <v>59</v>
      </c>
      <c r="E224" s="119">
        <v>250</v>
      </c>
      <c r="F224" s="61">
        <v>42</v>
      </c>
      <c r="G224" s="36">
        <v>16.8</v>
      </c>
      <c r="H224" s="31"/>
    </row>
    <row r="225" spans="2:8" x14ac:dyDescent="0.25">
      <c r="B225" s="28"/>
      <c r="C225" s="32">
        <v>2015</v>
      </c>
      <c r="D225" s="48" t="s">
        <v>70</v>
      </c>
      <c r="E225" s="119">
        <v>336</v>
      </c>
      <c r="F225" s="61">
        <v>53</v>
      </c>
      <c r="G225" s="36">
        <v>15.773809523809501</v>
      </c>
      <c r="H225" s="31"/>
    </row>
    <row r="226" spans="2:8" x14ac:dyDescent="0.25">
      <c r="B226" s="28"/>
      <c r="C226" s="32">
        <v>2015</v>
      </c>
      <c r="D226" s="48" t="s">
        <v>91</v>
      </c>
      <c r="E226" s="119">
        <v>216</v>
      </c>
      <c r="F226" s="61">
        <v>36</v>
      </c>
      <c r="G226" s="36">
        <v>16.6666666666667</v>
      </c>
      <c r="H226" s="31"/>
    </row>
    <row r="227" spans="2:8" x14ac:dyDescent="0.25">
      <c r="B227" s="28"/>
      <c r="C227" s="32">
        <v>2015</v>
      </c>
      <c r="D227" s="48" t="s">
        <v>92</v>
      </c>
      <c r="E227" s="119">
        <v>651</v>
      </c>
      <c r="F227" s="61">
        <v>116</v>
      </c>
      <c r="G227" s="36">
        <v>17.8187403993856</v>
      </c>
      <c r="H227" s="31"/>
    </row>
    <row r="228" spans="2:8" x14ac:dyDescent="0.25">
      <c r="B228" s="28"/>
      <c r="C228" s="32">
        <v>2015</v>
      </c>
      <c r="D228" s="48" t="s">
        <v>31</v>
      </c>
      <c r="E228" s="119">
        <v>2921</v>
      </c>
      <c r="F228" s="61">
        <v>529</v>
      </c>
      <c r="G228" s="36">
        <v>18.110236220472402</v>
      </c>
      <c r="H228" s="31"/>
    </row>
    <row r="229" spans="2:8" x14ac:dyDescent="0.25">
      <c r="B229" s="28"/>
      <c r="C229" s="32">
        <v>2015</v>
      </c>
      <c r="D229" s="48" t="s">
        <v>71</v>
      </c>
      <c r="E229" s="119">
        <v>322</v>
      </c>
      <c r="F229" s="61">
        <v>50</v>
      </c>
      <c r="G229" s="36">
        <v>15.527950310559</v>
      </c>
      <c r="H229" s="31"/>
    </row>
    <row r="230" spans="2:8" x14ac:dyDescent="0.25">
      <c r="B230" s="28"/>
      <c r="C230" s="32">
        <v>2015</v>
      </c>
      <c r="D230" s="48" t="s">
        <v>93</v>
      </c>
      <c r="E230" s="119">
        <v>192</v>
      </c>
      <c r="F230" s="61">
        <v>38</v>
      </c>
      <c r="G230" s="36">
        <v>19.7916666666667</v>
      </c>
      <c r="H230" s="31"/>
    </row>
    <row r="231" spans="2:8" x14ac:dyDescent="0.25">
      <c r="B231" s="28"/>
      <c r="C231" s="32">
        <v>2015</v>
      </c>
      <c r="D231" s="48" t="s">
        <v>72</v>
      </c>
      <c r="E231" s="119">
        <v>180</v>
      </c>
      <c r="F231" s="61">
        <v>22</v>
      </c>
      <c r="G231" s="36">
        <v>12.2222222222222</v>
      </c>
      <c r="H231" s="31"/>
    </row>
    <row r="232" spans="2:8" x14ac:dyDescent="0.25">
      <c r="B232" s="28"/>
      <c r="C232" s="32">
        <v>2015</v>
      </c>
      <c r="D232" s="48" t="s">
        <v>43</v>
      </c>
      <c r="E232" s="119">
        <v>135</v>
      </c>
      <c r="F232" s="61">
        <v>43</v>
      </c>
      <c r="G232" s="36">
        <v>31.851851851851901</v>
      </c>
      <c r="H232" s="31"/>
    </row>
    <row r="233" spans="2:8" x14ac:dyDescent="0.25">
      <c r="B233" s="28"/>
      <c r="C233" s="32">
        <v>2015</v>
      </c>
      <c r="D233" s="48" t="s">
        <v>73</v>
      </c>
      <c r="E233" s="119">
        <v>317</v>
      </c>
      <c r="F233" s="61">
        <v>55</v>
      </c>
      <c r="G233" s="36">
        <v>17.350157728706598</v>
      </c>
      <c r="H233" s="31"/>
    </row>
    <row r="234" spans="2:8" x14ac:dyDescent="0.25">
      <c r="B234" s="28"/>
      <c r="C234" s="32">
        <v>2015</v>
      </c>
      <c r="D234" s="48" t="s">
        <v>32</v>
      </c>
      <c r="E234" s="119">
        <v>471</v>
      </c>
      <c r="F234" s="61">
        <v>78</v>
      </c>
      <c r="G234" s="36">
        <v>16.560509554140101</v>
      </c>
      <c r="H234" s="31"/>
    </row>
    <row r="235" spans="2:8" x14ac:dyDescent="0.25">
      <c r="B235" s="28"/>
      <c r="C235" s="32">
        <v>2015</v>
      </c>
      <c r="D235" s="48" t="s">
        <v>60</v>
      </c>
      <c r="E235" s="119">
        <v>11</v>
      </c>
      <c r="F235" s="61" t="s">
        <v>137</v>
      </c>
      <c r="G235" s="36" t="s">
        <v>137</v>
      </c>
      <c r="H235" s="31"/>
    </row>
    <row r="236" spans="2:8" x14ac:dyDescent="0.25">
      <c r="B236" s="28"/>
      <c r="C236" s="32">
        <v>2015</v>
      </c>
      <c r="D236" s="48" t="s">
        <v>61</v>
      </c>
      <c r="E236" s="119">
        <v>226</v>
      </c>
      <c r="F236" s="61">
        <v>28</v>
      </c>
      <c r="G236" s="36">
        <v>12.389380530973501</v>
      </c>
      <c r="H236" s="31"/>
    </row>
    <row r="237" spans="2:8" x14ac:dyDescent="0.25">
      <c r="B237" s="28"/>
      <c r="C237" s="32">
        <v>2015</v>
      </c>
      <c r="D237" s="48" t="s">
        <v>94</v>
      </c>
      <c r="E237" s="119">
        <v>316</v>
      </c>
      <c r="F237" s="61">
        <v>39</v>
      </c>
      <c r="G237" s="36">
        <v>12.3417721518987</v>
      </c>
      <c r="H237" s="31"/>
    </row>
    <row r="238" spans="2:8" x14ac:dyDescent="0.25">
      <c r="B238" s="28"/>
      <c r="C238" s="32">
        <v>2015</v>
      </c>
      <c r="D238" s="48" t="s">
        <v>62</v>
      </c>
      <c r="E238" s="119">
        <v>146</v>
      </c>
      <c r="F238" s="61">
        <v>19</v>
      </c>
      <c r="G238" s="36">
        <v>13.013698630137</v>
      </c>
      <c r="H238" s="31"/>
    </row>
    <row r="239" spans="2:8" x14ac:dyDescent="0.25">
      <c r="B239" s="28"/>
      <c r="C239" s="32">
        <v>2015</v>
      </c>
      <c r="D239" s="48" t="s">
        <v>44</v>
      </c>
      <c r="E239" s="119">
        <v>217</v>
      </c>
      <c r="F239" s="61">
        <v>45</v>
      </c>
      <c r="G239" s="36">
        <v>20.7373271889401</v>
      </c>
      <c r="H239" s="31"/>
    </row>
    <row r="240" spans="2:8" x14ac:dyDescent="0.25">
      <c r="B240" s="28"/>
      <c r="C240" s="32">
        <v>2015</v>
      </c>
      <c r="D240" s="48" t="s">
        <v>95</v>
      </c>
      <c r="E240" s="119">
        <v>192</v>
      </c>
      <c r="F240" s="61">
        <v>30</v>
      </c>
      <c r="G240" s="36">
        <v>15.625</v>
      </c>
      <c r="H240" s="31"/>
    </row>
    <row r="241" spans="2:8" x14ac:dyDescent="0.25">
      <c r="B241" s="28"/>
      <c r="C241" s="32">
        <v>2015</v>
      </c>
      <c r="D241" s="48" t="s">
        <v>96</v>
      </c>
      <c r="E241" s="119">
        <v>293</v>
      </c>
      <c r="F241" s="61">
        <v>42</v>
      </c>
      <c r="G241" s="36">
        <v>14.334470989761099</v>
      </c>
      <c r="H241" s="31"/>
    </row>
    <row r="242" spans="2:8" x14ac:dyDescent="0.25">
      <c r="B242" s="28"/>
      <c r="C242" s="32">
        <v>2015</v>
      </c>
      <c r="D242" s="48" t="s">
        <v>74</v>
      </c>
      <c r="E242" s="119">
        <v>433</v>
      </c>
      <c r="F242" s="61">
        <v>75</v>
      </c>
      <c r="G242" s="36">
        <v>17.321016166281801</v>
      </c>
      <c r="H242" s="31"/>
    </row>
    <row r="243" spans="2:8" x14ac:dyDescent="0.25">
      <c r="B243" s="28"/>
      <c r="C243" s="32">
        <v>2015</v>
      </c>
      <c r="D243" s="48" t="s">
        <v>45</v>
      </c>
      <c r="E243" s="119">
        <v>106</v>
      </c>
      <c r="F243" s="61">
        <v>16</v>
      </c>
      <c r="G243" s="36">
        <v>15.094339622641501</v>
      </c>
      <c r="H243" s="31"/>
    </row>
    <row r="244" spans="2:8" x14ac:dyDescent="0.25">
      <c r="B244" s="28"/>
      <c r="C244" s="32">
        <v>2015</v>
      </c>
      <c r="D244" s="48" t="s">
        <v>97</v>
      </c>
      <c r="E244" s="119">
        <v>1394</v>
      </c>
      <c r="F244" s="61">
        <v>218</v>
      </c>
      <c r="G244" s="36">
        <v>15.6384505021521</v>
      </c>
      <c r="H244" s="31"/>
    </row>
    <row r="245" spans="2:8" x14ac:dyDescent="0.25">
      <c r="B245" s="28"/>
      <c r="C245" s="32">
        <v>2015</v>
      </c>
      <c r="D245" s="48" t="s">
        <v>75</v>
      </c>
      <c r="E245" s="119">
        <v>256</v>
      </c>
      <c r="F245" s="61">
        <v>36</v>
      </c>
      <c r="G245" s="36">
        <v>14.0625</v>
      </c>
      <c r="H245" s="31"/>
    </row>
    <row r="246" spans="2:8" x14ac:dyDescent="0.25">
      <c r="B246" s="28"/>
      <c r="C246" s="32">
        <v>2015</v>
      </c>
      <c r="D246" s="48" t="s">
        <v>46</v>
      </c>
      <c r="E246" s="119">
        <v>576</v>
      </c>
      <c r="F246" s="61">
        <v>96</v>
      </c>
      <c r="G246" s="36">
        <v>16.6666666666667</v>
      </c>
      <c r="H246" s="31"/>
    </row>
    <row r="247" spans="2:8" x14ac:dyDescent="0.25">
      <c r="B247" s="28"/>
      <c r="C247" s="32">
        <v>2015</v>
      </c>
      <c r="D247" s="48" t="s">
        <v>63</v>
      </c>
      <c r="E247" s="119">
        <v>154</v>
      </c>
      <c r="F247" s="61">
        <v>19</v>
      </c>
      <c r="G247" s="36">
        <v>12.3376623376623</v>
      </c>
      <c r="H247" s="31"/>
    </row>
    <row r="248" spans="2:8" x14ac:dyDescent="0.25">
      <c r="B248" s="28"/>
      <c r="C248" s="32">
        <v>2015</v>
      </c>
      <c r="D248" s="48" t="s">
        <v>47</v>
      </c>
      <c r="E248" s="119">
        <v>341</v>
      </c>
      <c r="F248" s="61">
        <v>77</v>
      </c>
      <c r="G248" s="36">
        <v>22.580645161290299</v>
      </c>
      <c r="H248" s="31"/>
    </row>
    <row r="249" spans="2:8" x14ac:dyDescent="0.25">
      <c r="B249" s="28"/>
      <c r="C249" s="32">
        <v>2015</v>
      </c>
      <c r="D249" s="48" t="s">
        <v>76</v>
      </c>
      <c r="E249" s="119">
        <v>216</v>
      </c>
      <c r="F249" s="61">
        <v>46</v>
      </c>
      <c r="G249" s="36">
        <v>21.296296296296301</v>
      </c>
      <c r="H249" s="31"/>
    </row>
    <row r="250" spans="2:8" x14ac:dyDescent="0.25">
      <c r="B250" s="28"/>
      <c r="C250" s="32">
        <v>2015</v>
      </c>
      <c r="D250" s="48" t="s">
        <v>77</v>
      </c>
      <c r="E250" s="119">
        <v>615</v>
      </c>
      <c r="F250" s="61">
        <v>68</v>
      </c>
      <c r="G250" s="36">
        <v>11.0569105691057</v>
      </c>
      <c r="H250" s="31"/>
    </row>
    <row r="251" spans="2:8" x14ac:dyDescent="0.25">
      <c r="B251" s="28"/>
      <c r="C251" s="32">
        <v>2015</v>
      </c>
      <c r="D251" s="48" t="s">
        <v>33</v>
      </c>
      <c r="E251" s="119">
        <v>526</v>
      </c>
      <c r="F251" s="61">
        <v>107</v>
      </c>
      <c r="G251" s="36">
        <v>20.342205323193902</v>
      </c>
      <c r="H251" s="31"/>
    </row>
    <row r="252" spans="2:8" x14ac:dyDescent="0.25">
      <c r="B252" s="28"/>
      <c r="C252" s="32">
        <v>2015</v>
      </c>
      <c r="D252" s="48" t="s">
        <v>34</v>
      </c>
      <c r="E252" s="119">
        <v>335</v>
      </c>
      <c r="F252" s="61">
        <v>85</v>
      </c>
      <c r="G252" s="36">
        <v>25.373134328358201</v>
      </c>
      <c r="H252" s="31"/>
    </row>
    <row r="253" spans="2:8" x14ac:dyDescent="0.25">
      <c r="B253" s="28"/>
      <c r="C253" s="32">
        <v>2015</v>
      </c>
      <c r="D253" s="48" t="s">
        <v>48</v>
      </c>
      <c r="E253" s="119">
        <v>32</v>
      </c>
      <c r="F253" s="61" t="s">
        <v>137</v>
      </c>
      <c r="G253" s="36" t="s">
        <v>137</v>
      </c>
      <c r="H253" s="31"/>
    </row>
    <row r="254" spans="2:8" x14ac:dyDescent="0.25">
      <c r="B254" s="28"/>
      <c r="C254" s="32">
        <v>2015</v>
      </c>
      <c r="D254" s="48" t="s">
        <v>49</v>
      </c>
      <c r="E254" s="119">
        <v>469</v>
      </c>
      <c r="F254" s="61">
        <v>66</v>
      </c>
      <c r="G254" s="36">
        <v>14.0724946695096</v>
      </c>
      <c r="H254" s="31"/>
    </row>
    <row r="255" spans="2:8" x14ac:dyDescent="0.25">
      <c r="B255" s="28"/>
      <c r="C255" s="32">
        <v>2015</v>
      </c>
      <c r="D255" s="48" t="s">
        <v>50</v>
      </c>
      <c r="E255" s="119">
        <v>269</v>
      </c>
      <c r="F255" s="61">
        <v>34</v>
      </c>
      <c r="G255" s="36">
        <v>12.639405204460999</v>
      </c>
      <c r="H255" s="31"/>
    </row>
    <row r="256" spans="2:8" x14ac:dyDescent="0.25">
      <c r="B256" s="28"/>
      <c r="C256" s="32">
        <v>2015</v>
      </c>
      <c r="D256" s="48" t="s">
        <v>51</v>
      </c>
      <c r="E256" s="119">
        <v>343</v>
      </c>
      <c r="F256" s="61">
        <v>57</v>
      </c>
      <c r="G256" s="36">
        <v>16.618075801749299</v>
      </c>
      <c r="H256" s="31"/>
    </row>
    <row r="257" spans="2:8" x14ac:dyDescent="0.25">
      <c r="B257" s="28"/>
      <c r="C257" s="32">
        <v>2015</v>
      </c>
      <c r="D257" s="48" t="s">
        <v>78</v>
      </c>
      <c r="E257" s="119">
        <v>600</v>
      </c>
      <c r="F257" s="61">
        <v>126</v>
      </c>
      <c r="G257" s="36">
        <v>21</v>
      </c>
      <c r="H257" s="31"/>
    </row>
    <row r="258" spans="2:8" x14ac:dyDescent="0.25">
      <c r="B258" s="28"/>
      <c r="C258" s="32">
        <v>2015</v>
      </c>
      <c r="D258" s="48" t="s">
        <v>79</v>
      </c>
      <c r="E258" s="119">
        <v>108</v>
      </c>
      <c r="F258" s="61">
        <v>18</v>
      </c>
      <c r="G258" s="36">
        <v>16.6666666666667</v>
      </c>
      <c r="H258" s="31"/>
    </row>
    <row r="259" spans="2:8" x14ac:dyDescent="0.25">
      <c r="B259" s="28"/>
      <c r="C259" s="32">
        <v>2015</v>
      </c>
      <c r="D259" s="48" t="s">
        <v>80</v>
      </c>
      <c r="E259" s="119">
        <v>216</v>
      </c>
      <c r="F259" s="61">
        <v>45</v>
      </c>
      <c r="G259" s="36">
        <v>20.8333333333333</v>
      </c>
      <c r="H259" s="31"/>
    </row>
    <row r="260" spans="2:8" x14ac:dyDescent="0.25">
      <c r="B260" s="28"/>
      <c r="C260" s="32">
        <v>2015</v>
      </c>
      <c r="D260" s="48" t="s">
        <v>81</v>
      </c>
      <c r="E260" s="119">
        <v>131</v>
      </c>
      <c r="F260" s="61">
        <v>23</v>
      </c>
      <c r="G260" s="36">
        <v>17.5572519083969</v>
      </c>
      <c r="H260" s="31"/>
    </row>
    <row r="261" spans="2:8" x14ac:dyDescent="0.25">
      <c r="B261" s="28"/>
      <c r="C261" s="32">
        <v>2015</v>
      </c>
      <c r="D261" s="48" t="s">
        <v>52</v>
      </c>
      <c r="E261" s="119">
        <v>135</v>
      </c>
      <c r="F261" s="61">
        <v>22</v>
      </c>
      <c r="G261" s="36">
        <v>16.296296296296301</v>
      </c>
      <c r="H261" s="31"/>
    </row>
    <row r="262" spans="2:8" x14ac:dyDescent="0.25">
      <c r="B262" s="28"/>
      <c r="C262" s="32">
        <v>2015</v>
      </c>
      <c r="D262" s="48" t="s">
        <v>98</v>
      </c>
      <c r="E262" s="119">
        <v>538</v>
      </c>
      <c r="F262" s="61">
        <v>120</v>
      </c>
      <c r="G262" s="36">
        <v>22.3048327137546</v>
      </c>
      <c r="H262" s="31"/>
    </row>
    <row r="263" spans="2:8" x14ac:dyDescent="0.25">
      <c r="B263" s="28"/>
      <c r="C263" s="32">
        <v>2015</v>
      </c>
      <c r="D263" s="48" t="s">
        <v>53</v>
      </c>
      <c r="E263" s="119">
        <v>196</v>
      </c>
      <c r="F263" s="61">
        <v>32</v>
      </c>
      <c r="G263" s="36">
        <v>16.326530612244898</v>
      </c>
      <c r="H263" s="31"/>
    </row>
    <row r="264" spans="2:8" x14ac:dyDescent="0.25">
      <c r="B264" s="28"/>
      <c r="C264" s="32">
        <v>2015</v>
      </c>
      <c r="D264" s="48" t="s">
        <v>99</v>
      </c>
      <c r="E264" s="119">
        <v>600</v>
      </c>
      <c r="F264" s="61">
        <v>148</v>
      </c>
      <c r="G264" s="36">
        <v>24.6666666666667</v>
      </c>
      <c r="H264" s="31"/>
    </row>
    <row r="265" spans="2:8" x14ac:dyDescent="0.25">
      <c r="B265" s="28"/>
      <c r="C265" s="32">
        <v>2015</v>
      </c>
      <c r="D265" s="48" t="s">
        <v>64</v>
      </c>
      <c r="E265" s="119">
        <v>259</v>
      </c>
      <c r="F265" s="61">
        <v>38</v>
      </c>
      <c r="G265" s="36">
        <v>14.671814671814699</v>
      </c>
      <c r="H265" s="31"/>
    </row>
    <row r="266" spans="2:8" x14ac:dyDescent="0.25">
      <c r="B266" s="28"/>
      <c r="C266" s="32">
        <v>2015</v>
      </c>
      <c r="D266" s="48" t="s">
        <v>100</v>
      </c>
      <c r="E266" s="119">
        <v>352</v>
      </c>
      <c r="F266" s="61">
        <v>117</v>
      </c>
      <c r="G266" s="36">
        <v>33.238636363636402</v>
      </c>
      <c r="H266" s="31"/>
    </row>
    <row r="267" spans="2:8" x14ac:dyDescent="0.25">
      <c r="B267" s="28"/>
      <c r="C267" s="32">
        <v>2015</v>
      </c>
      <c r="D267" s="48" t="s">
        <v>35</v>
      </c>
      <c r="E267" s="119">
        <v>345</v>
      </c>
      <c r="F267" s="61">
        <v>77</v>
      </c>
      <c r="G267" s="36">
        <v>22.318840579710098</v>
      </c>
      <c r="H267" s="31"/>
    </row>
    <row r="268" spans="2:8" x14ac:dyDescent="0.25">
      <c r="B268" s="28"/>
      <c r="C268" s="32">
        <v>2015</v>
      </c>
      <c r="D268" s="48" t="s">
        <v>36</v>
      </c>
      <c r="E268" s="119">
        <v>69</v>
      </c>
      <c r="F268" s="61">
        <v>16</v>
      </c>
      <c r="G268" s="36">
        <v>23.188405797101499</v>
      </c>
      <c r="H268" s="31"/>
    </row>
    <row r="269" spans="2:8" x14ac:dyDescent="0.25">
      <c r="B269" s="28"/>
      <c r="C269" s="32">
        <v>2015</v>
      </c>
      <c r="D269" s="48" t="s">
        <v>101</v>
      </c>
      <c r="E269" s="119">
        <v>377</v>
      </c>
      <c r="F269" s="61">
        <v>118</v>
      </c>
      <c r="G269" s="36">
        <v>31.2997347480106</v>
      </c>
      <c r="H269" s="31"/>
    </row>
    <row r="270" spans="2:8" x14ac:dyDescent="0.25">
      <c r="B270" s="28"/>
      <c r="C270" s="32">
        <v>2015</v>
      </c>
      <c r="D270" s="48" t="s">
        <v>102</v>
      </c>
      <c r="E270" s="119">
        <v>335</v>
      </c>
      <c r="F270" s="61">
        <v>87</v>
      </c>
      <c r="G270" s="36">
        <v>25.9701492537314</v>
      </c>
      <c r="H270" s="31"/>
    </row>
    <row r="271" spans="2:8" x14ac:dyDescent="0.25">
      <c r="B271" s="28"/>
      <c r="C271" s="32">
        <v>2015</v>
      </c>
      <c r="D271" s="48" t="s">
        <v>103</v>
      </c>
      <c r="E271" s="119">
        <v>755</v>
      </c>
      <c r="F271" s="61">
        <v>116</v>
      </c>
      <c r="G271" s="36">
        <v>15.364238410596</v>
      </c>
      <c r="H271" s="31"/>
    </row>
    <row r="272" spans="2:8" x14ac:dyDescent="0.25">
      <c r="B272" s="28"/>
      <c r="C272" s="32">
        <v>2015</v>
      </c>
      <c r="D272" s="48" t="s">
        <v>65</v>
      </c>
      <c r="E272" s="119">
        <v>204</v>
      </c>
      <c r="F272" s="61">
        <v>36</v>
      </c>
      <c r="G272" s="36">
        <v>17.647058823529399</v>
      </c>
      <c r="H272" s="31"/>
    </row>
    <row r="273" spans="2:8" x14ac:dyDescent="0.25">
      <c r="B273" s="28"/>
      <c r="C273" s="32">
        <v>2015</v>
      </c>
      <c r="D273" s="48" t="s">
        <v>54</v>
      </c>
      <c r="E273" s="119">
        <v>638</v>
      </c>
      <c r="F273" s="61">
        <v>103</v>
      </c>
      <c r="G273" s="36">
        <v>16.1442006269593</v>
      </c>
      <c r="H273" s="31"/>
    </row>
    <row r="274" spans="2:8" x14ac:dyDescent="0.25">
      <c r="B274" s="28"/>
      <c r="C274" s="32">
        <v>2015</v>
      </c>
      <c r="D274" s="48" t="s">
        <v>82</v>
      </c>
      <c r="E274" s="119">
        <v>262</v>
      </c>
      <c r="F274" s="61">
        <v>50</v>
      </c>
      <c r="G274" s="36">
        <v>19.083969465648899</v>
      </c>
      <c r="H274" s="31"/>
    </row>
    <row r="275" spans="2:8" x14ac:dyDescent="0.25">
      <c r="B275" s="28"/>
      <c r="C275" s="32">
        <v>2015</v>
      </c>
      <c r="D275" s="48" t="s">
        <v>104</v>
      </c>
      <c r="E275" s="119">
        <v>79</v>
      </c>
      <c r="F275" s="61">
        <v>12</v>
      </c>
      <c r="G275" s="36">
        <v>15.1898734177215</v>
      </c>
      <c r="H275" s="31"/>
    </row>
    <row r="276" spans="2:8" x14ac:dyDescent="0.25">
      <c r="B276" s="28"/>
      <c r="C276" s="32">
        <v>2015</v>
      </c>
      <c r="D276" s="48" t="s">
        <v>83</v>
      </c>
      <c r="E276" s="119">
        <v>426</v>
      </c>
      <c r="F276" s="61">
        <v>107</v>
      </c>
      <c r="G276" s="36">
        <v>25.117370892018801</v>
      </c>
      <c r="H276" s="31"/>
    </row>
    <row r="277" spans="2:8" x14ac:dyDescent="0.25">
      <c r="B277" s="28"/>
      <c r="C277" s="32">
        <v>2015</v>
      </c>
      <c r="D277" s="48" t="s">
        <v>55</v>
      </c>
      <c r="E277" s="119">
        <v>1159</v>
      </c>
      <c r="F277" s="61">
        <v>163</v>
      </c>
      <c r="G277" s="36">
        <v>14.0638481449525</v>
      </c>
      <c r="H277" s="31"/>
    </row>
    <row r="278" spans="2:8" x14ac:dyDescent="0.25">
      <c r="B278" s="28"/>
      <c r="C278" s="32">
        <v>2015</v>
      </c>
      <c r="D278" s="48" t="s">
        <v>110</v>
      </c>
      <c r="E278" s="119">
        <v>1689</v>
      </c>
      <c r="F278" s="61">
        <v>272</v>
      </c>
      <c r="G278" s="36">
        <v>16.104203670811099</v>
      </c>
      <c r="H278" s="31"/>
    </row>
    <row r="279" spans="2:8" x14ac:dyDescent="0.25">
      <c r="B279" s="28"/>
      <c r="C279" s="32">
        <v>2016</v>
      </c>
      <c r="D279" s="48" t="s">
        <v>8</v>
      </c>
      <c r="E279" s="119">
        <v>166</v>
      </c>
      <c r="F279" s="61">
        <v>40</v>
      </c>
      <c r="G279" s="36">
        <v>24.096385542168701</v>
      </c>
      <c r="H279" s="31"/>
    </row>
    <row r="280" spans="2:8" x14ac:dyDescent="0.25">
      <c r="B280" s="28"/>
      <c r="C280" s="32">
        <v>2016</v>
      </c>
      <c r="D280" s="48" t="s">
        <v>9</v>
      </c>
      <c r="E280" s="119">
        <v>161</v>
      </c>
      <c r="F280" s="61">
        <v>50</v>
      </c>
      <c r="G280" s="36">
        <v>31.055900621117999</v>
      </c>
      <c r="H280" s="31"/>
    </row>
    <row r="281" spans="2:8" x14ac:dyDescent="0.25">
      <c r="B281" s="28"/>
      <c r="C281" s="32">
        <v>2016</v>
      </c>
      <c r="D281" s="48" t="s">
        <v>84</v>
      </c>
      <c r="E281" s="119">
        <v>357</v>
      </c>
      <c r="F281" s="61">
        <v>45</v>
      </c>
      <c r="G281" s="36">
        <v>12.605042016806699</v>
      </c>
      <c r="H281" s="31"/>
    </row>
    <row r="282" spans="2:8" x14ac:dyDescent="0.25">
      <c r="B282" s="28"/>
      <c r="C282" s="32">
        <v>2016</v>
      </c>
      <c r="D282" s="48" t="s">
        <v>10</v>
      </c>
      <c r="E282" s="119">
        <v>397</v>
      </c>
      <c r="F282" s="61">
        <v>82</v>
      </c>
      <c r="G282" s="36">
        <v>20.654911838790898</v>
      </c>
      <c r="H282" s="31"/>
    </row>
    <row r="283" spans="2:8" x14ac:dyDescent="0.25">
      <c r="B283" s="28"/>
      <c r="C283" s="32">
        <v>2016</v>
      </c>
      <c r="D283" s="48" t="s">
        <v>85</v>
      </c>
      <c r="E283" s="119">
        <v>231</v>
      </c>
      <c r="F283" s="61">
        <v>57</v>
      </c>
      <c r="G283" s="36">
        <v>24.675324675324699</v>
      </c>
      <c r="H283" s="31"/>
    </row>
    <row r="284" spans="2:8" x14ac:dyDescent="0.25">
      <c r="B284" s="28"/>
      <c r="C284" s="32">
        <v>2016</v>
      </c>
      <c r="D284" s="48" t="s">
        <v>11</v>
      </c>
      <c r="E284" s="119">
        <v>403</v>
      </c>
      <c r="F284" s="61">
        <v>131</v>
      </c>
      <c r="G284" s="36">
        <v>32.506203473945398</v>
      </c>
      <c r="H284" s="31"/>
    </row>
    <row r="285" spans="2:8" x14ac:dyDescent="0.25">
      <c r="B285" s="28"/>
      <c r="C285" s="32">
        <v>2016</v>
      </c>
      <c r="D285" s="48" t="s">
        <v>12</v>
      </c>
      <c r="E285" s="119">
        <v>329</v>
      </c>
      <c r="F285" s="61">
        <v>73</v>
      </c>
      <c r="G285" s="36">
        <v>22.188449848024302</v>
      </c>
      <c r="H285" s="31"/>
    </row>
    <row r="286" spans="2:8" x14ac:dyDescent="0.25">
      <c r="B286" s="28"/>
      <c r="C286" s="32">
        <v>2016</v>
      </c>
      <c r="D286" s="48" t="s">
        <v>56</v>
      </c>
      <c r="E286" s="119">
        <v>236</v>
      </c>
      <c r="F286" s="61">
        <v>26</v>
      </c>
      <c r="G286" s="36">
        <v>11.0169491525424</v>
      </c>
      <c r="H286" s="31"/>
    </row>
    <row r="287" spans="2:8" x14ac:dyDescent="0.25">
      <c r="B287" s="28"/>
      <c r="C287" s="32">
        <v>2016</v>
      </c>
      <c r="D287" s="48" t="s">
        <v>13</v>
      </c>
      <c r="E287" s="119">
        <v>128</v>
      </c>
      <c r="F287" s="61">
        <v>34</v>
      </c>
      <c r="G287" s="36">
        <v>26.5625</v>
      </c>
      <c r="H287" s="31"/>
    </row>
    <row r="288" spans="2:8" x14ac:dyDescent="0.25">
      <c r="B288" s="28"/>
      <c r="C288" s="32">
        <v>2016</v>
      </c>
      <c r="D288" s="48" t="s">
        <v>14</v>
      </c>
      <c r="E288" s="119">
        <v>212</v>
      </c>
      <c r="F288" s="61">
        <v>31</v>
      </c>
      <c r="G288" s="36">
        <v>14.622641509434001</v>
      </c>
      <c r="H288" s="31"/>
    </row>
    <row r="289" spans="2:8" x14ac:dyDescent="0.25">
      <c r="B289" s="28"/>
      <c r="C289" s="32">
        <v>2016</v>
      </c>
      <c r="D289" s="48" t="s">
        <v>86</v>
      </c>
      <c r="E289" s="119">
        <v>977</v>
      </c>
      <c r="F289" s="61">
        <v>230</v>
      </c>
      <c r="G289" s="36">
        <v>23.5414534288639</v>
      </c>
      <c r="H289" s="31"/>
    </row>
    <row r="290" spans="2:8" x14ac:dyDescent="0.25">
      <c r="B290" s="28"/>
      <c r="C290" s="32">
        <v>2016</v>
      </c>
      <c r="D290" s="48" t="s">
        <v>88</v>
      </c>
      <c r="E290" s="119">
        <v>25</v>
      </c>
      <c r="F290" s="61">
        <v>6</v>
      </c>
      <c r="G290" s="36">
        <v>24</v>
      </c>
      <c r="H290" s="31"/>
    </row>
    <row r="291" spans="2:8" x14ac:dyDescent="0.25">
      <c r="B291" s="28"/>
      <c r="C291" s="32">
        <v>2016</v>
      </c>
      <c r="D291" s="48" t="s">
        <v>37</v>
      </c>
      <c r="E291" s="119">
        <v>220</v>
      </c>
      <c r="F291" s="61">
        <v>50</v>
      </c>
      <c r="G291" s="36">
        <v>22.727272727272702</v>
      </c>
      <c r="H291" s="31"/>
    </row>
    <row r="292" spans="2:8" x14ac:dyDescent="0.25">
      <c r="B292" s="28"/>
      <c r="C292" s="32">
        <v>2016</v>
      </c>
      <c r="D292" s="48" t="s">
        <v>66</v>
      </c>
      <c r="E292" s="119">
        <v>196</v>
      </c>
      <c r="F292" s="61">
        <v>27</v>
      </c>
      <c r="G292" s="36">
        <v>13.7755102040816</v>
      </c>
      <c r="H292" s="31"/>
    </row>
    <row r="293" spans="2:8" x14ac:dyDescent="0.25">
      <c r="B293" s="28"/>
      <c r="C293" s="32">
        <v>2016</v>
      </c>
      <c r="D293" s="48" t="s">
        <v>15</v>
      </c>
      <c r="E293" s="119">
        <v>297</v>
      </c>
      <c r="F293" s="61">
        <v>79</v>
      </c>
      <c r="G293" s="36">
        <v>26.599326599326599</v>
      </c>
      <c r="H293" s="31"/>
    </row>
    <row r="294" spans="2:8" x14ac:dyDescent="0.25">
      <c r="B294" s="28"/>
      <c r="C294" s="32">
        <v>2016</v>
      </c>
      <c r="D294" s="48" t="s">
        <v>89</v>
      </c>
      <c r="E294" s="119">
        <v>368</v>
      </c>
      <c r="F294" s="61">
        <v>56</v>
      </c>
      <c r="G294" s="36">
        <v>15.2173913043478</v>
      </c>
      <c r="H294" s="31"/>
    </row>
    <row r="295" spans="2:8" x14ac:dyDescent="0.25">
      <c r="B295" s="28"/>
      <c r="C295" s="32">
        <v>2016</v>
      </c>
      <c r="D295" s="48" t="s">
        <v>16</v>
      </c>
      <c r="E295" s="119">
        <v>844</v>
      </c>
      <c r="F295" s="61">
        <v>190</v>
      </c>
      <c r="G295" s="36">
        <v>22.511848341232199</v>
      </c>
      <c r="H295" s="31"/>
    </row>
    <row r="296" spans="2:8" x14ac:dyDescent="0.25">
      <c r="B296" s="28"/>
      <c r="C296" s="32">
        <v>2016</v>
      </c>
      <c r="D296" s="48" t="s">
        <v>57</v>
      </c>
      <c r="E296" s="119">
        <v>456</v>
      </c>
      <c r="F296" s="61">
        <v>82</v>
      </c>
      <c r="G296" s="36">
        <v>17.982456140350902</v>
      </c>
      <c r="H296" s="31"/>
    </row>
    <row r="297" spans="2:8" x14ac:dyDescent="0.25">
      <c r="B297" s="28"/>
      <c r="C297" s="32">
        <v>2016</v>
      </c>
      <c r="D297" s="48" t="s">
        <v>17</v>
      </c>
      <c r="E297" s="119">
        <v>326</v>
      </c>
      <c r="F297" s="61">
        <v>71</v>
      </c>
      <c r="G297" s="36">
        <v>21.779141104294499</v>
      </c>
      <c r="H297" s="31"/>
    </row>
    <row r="298" spans="2:8" x14ac:dyDescent="0.25">
      <c r="B298" s="28"/>
      <c r="C298" s="32">
        <v>2016</v>
      </c>
      <c r="D298" s="48" t="s">
        <v>18</v>
      </c>
      <c r="E298" s="119">
        <v>282</v>
      </c>
      <c r="F298" s="61">
        <v>51</v>
      </c>
      <c r="G298" s="36">
        <v>18.085106382978701</v>
      </c>
      <c r="H298" s="31"/>
    </row>
    <row r="299" spans="2:8" x14ac:dyDescent="0.25">
      <c r="B299" s="28"/>
      <c r="C299" s="32">
        <v>2016</v>
      </c>
      <c r="D299" s="48" t="s">
        <v>87</v>
      </c>
      <c r="E299" s="119">
        <v>465</v>
      </c>
      <c r="F299" s="61">
        <v>70</v>
      </c>
      <c r="G299" s="36">
        <v>15.0537634408602</v>
      </c>
      <c r="H299" s="31"/>
    </row>
    <row r="300" spans="2:8" x14ac:dyDescent="0.25">
      <c r="B300" s="28"/>
      <c r="C300" s="32">
        <v>2016</v>
      </c>
      <c r="D300" s="48" t="s">
        <v>19</v>
      </c>
      <c r="E300" s="119">
        <v>542</v>
      </c>
      <c r="F300" s="61">
        <v>87</v>
      </c>
      <c r="G300" s="36">
        <v>16.0516605166052</v>
      </c>
      <c r="H300" s="31"/>
    </row>
    <row r="301" spans="2:8" x14ac:dyDescent="0.25">
      <c r="B301" s="28"/>
      <c r="C301" s="32">
        <v>2016</v>
      </c>
      <c r="D301" s="48" t="s">
        <v>20</v>
      </c>
      <c r="E301" s="119">
        <v>500</v>
      </c>
      <c r="F301" s="61">
        <v>91</v>
      </c>
      <c r="G301" s="36">
        <v>18.2</v>
      </c>
      <c r="H301" s="31"/>
    </row>
    <row r="302" spans="2:8" x14ac:dyDescent="0.25">
      <c r="B302" s="28"/>
      <c r="C302" s="32">
        <v>2016</v>
      </c>
      <c r="D302" s="48" t="s">
        <v>21</v>
      </c>
      <c r="E302" s="119">
        <v>177</v>
      </c>
      <c r="F302" s="61">
        <v>44</v>
      </c>
      <c r="G302" s="36">
        <v>24.8587570621469</v>
      </c>
      <c r="H302" s="31"/>
    </row>
    <row r="303" spans="2:8" x14ac:dyDescent="0.25">
      <c r="B303" s="28"/>
      <c r="C303" s="32">
        <v>2016</v>
      </c>
      <c r="D303" s="48" t="s">
        <v>67</v>
      </c>
      <c r="E303" s="119">
        <v>311</v>
      </c>
      <c r="F303" s="61">
        <v>48</v>
      </c>
      <c r="G303" s="36">
        <v>15.434083601286201</v>
      </c>
      <c r="H303" s="31"/>
    </row>
    <row r="304" spans="2:8" x14ac:dyDescent="0.25">
      <c r="B304" s="28"/>
      <c r="C304" s="32">
        <v>2016</v>
      </c>
      <c r="D304" s="48" t="s">
        <v>22</v>
      </c>
      <c r="E304" s="119">
        <v>307</v>
      </c>
      <c r="F304" s="61">
        <v>85</v>
      </c>
      <c r="G304" s="36">
        <v>27.6872964169381</v>
      </c>
      <c r="H304" s="31"/>
    </row>
    <row r="305" spans="2:8" x14ac:dyDescent="0.25">
      <c r="B305" s="28"/>
      <c r="C305" s="32">
        <v>2016</v>
      </c>
      <c r="D305" s="48" t="s">
        <v>68</v>
      </c>
      <c r="E305" s="119">
        <v>451</v>
      </c>
      <c r="F305" s="61">
        <v>86</v>
      </c>
      <c r="G305" s="36">
        <v>19.0687361419069</v>
      </c>
      <c r="H305" s="31"/>
    </row>
    <row r="306" spans="2:8" x14ac:dyDescent="0.25">
      <c r="B306" s="28"/>
      <c r="C306" s="32">
        <v>2016</v>
      </c>
      <c r="D306" s="48" t="s">
        <v>90</v>
      </c>
      <c r="E306" s="119">
        <v>498</v>
      </c>
      <c r="F306" s="61">
        <v>117</v>
      </c>
      <c r="G306" s="36">
        <v>23.493975903614501</v>
      </c>
      <c r="H306" s="31"/>
    </row>
    <row r="307" spans="2:8" x14ac:dyDescent="0.25">
      <c r="B307" s="28"/>
      <c r="C307" s="32">
        <v>2016</v>
      </c>
      <c r="D307" s="48" t="s">
        <v>23</v>
      </c>
      <c r="E307" s="119">
        <v>267</v>
      </c>
      <c r="F307" s="61">
        <v>75</v>
      </c>
      <c r="G307" s="36">
        <v>28.089887640449401</v>
      </c>
      <c r="H307" s="31"/>
    </row>
    <row r="308" spans="2:8" x14ac:dyDescent="0.25">
      <c r="B308" s="28"/>
      <c r="C308" s="32">
        <v>2016</v>
      </c>
      <c r="D308" s="48" t="s">
        <v>38</v>
      </c>
      <c r="E308" s="119">
        <v>235</v>
      </c>
      <c r="F308" s="61">
        <v>46</v>
      </c>
      <c r="G308" s="36">
        <v>19.5744680851064</v>
      </c>
      <c r="H308" s="31"/>
    </row>
    <row r="309" spans="2:8" x14ac:dyDescent="0.25">
      <c r="B309" s="28"/>
      <c r="C309" s="32">
        <v>2016</v>
      </c>
      <c r="D309" s="48" t="s">
        <v>24</v>
      </c>
      <c r="E309" s="119">
        <v>454</v>
      </c>
      <c r="F309" s="61">
        <v>109</v>
      </c>
      <c r="G309" s="36">
        <v>24.008810572687199</v>
      </c>
      <c r="H309" s="31"/>
    </row>
    <row r="310" spans="2:8" x14ac:dyDescent="0.25">
      <c r="B310" s="28"/>
      <c r="C310" s="32">
        <v>2016</v>
      </c>
      <c r="D310" s="48" t="s">
        <v>25</v>
      </c>
      <c r="E310" s="119">
        <v>261</v>
      </c>
      <c r="F310" s="61">
        <v>39</v>
      </c>
      <c r="G310" s="36">
        <v>14.9425287356322</v>
      </c>
      <c r="H310" s="31"/>
    </row>
    <row r="311" spans="2:8" x14ac:dyDescent="0.25">
      <c r="B311" s="28"/>
      <c r="C311" s="32">
        <v>2016</v>
      </c>
      <c r="D311" s="48" t="s">
        <v>39</v>
      </c>
      <c r="E311" s="119">
        <v>518</v>
      </c>
      <c r="F311" s="61">
        <v>100</v>
      </c>
      <c r="G311" s="36">
        <v>19.3050193050193</v>
      </c>
      <c r="H311" s="31"/>
    </row>
    <row r="312" spans="2:8" x14ac:dyDescent="0.25">
      <c r="B312" s="28"/>
      <c r="C312" s="32">
        <v>2016</v>
      </c>
      <c r="D312" s="48" t="s">
        <v>26</v>
      </c>
      <c r="E312" s="119">
        <v>352</v>
      </c>
      <c r="F312" s="61">
        <v>71</v>
      </c>
      <c r="G312" s="36">
        <v>20.170454545454501</v>
      </c>
      <c r="H312" s="31"/>
    </row>
    <row r="313" spans="2:8" x14ac:dyDescent="0.25">
      <c r="B313" s="28"/>
      <c r="C313" s="32">
        <v>2016</v>
      </c>
      <c r="D313" s="48" t="s">
        <v>58</v>
      </c>
      <c r="E313" s="119">
        <v>435</v>
      </c>
      <c r="F313" s="61">
        <v>61</v>
      </c>
      <c r="G313" s="36">
        <v>14.022988505747101</v>
      </c>
      <c r="H313" s="31"/>
    </row>
    <row r="314" spans="2:8" x14ac:dyDescent="0.25">
      <c r="B314" s="28"/>
      <c r="C314" s="32">
        <v>2016</v>
      </c>
      <c r="D314" s="48" t="s">
        <v>69</v>
      </c>
      <c r="E314" s="119">
        <v>364</v>
      </c>
      <c r="F314" s="61">
        <v>50</v>
      </c>
      <c r="G314" s="36">
        <v>13.7362637362637</v>
      </c>
      <c r="H314" s="31"/>
    </row>
    <row r="315" spans="2:8" x14ac:dyDescent="0.25">
      <c r="B315" s="28"/>
      <c r="C315" s="32">
        <v>2016</v>
      </c>
      <c r="D315" s="48" t="s">
        <v>40</v>
      </c>
      <c r="E315" s="119">
        <v>403</v>
      </c>
      <c r="F315" s="61">
        <v>102</v>
      </c>
      <c r="G315" s="36">
        <v>25.3101736972705</v>
      </c>
      <c r="H315" s="31"/>
    </row>
    <row r="316" spans="2:8" x14ac:dyDescent="0.25">
      <c r="B316" s="28"/>
      <c r="C316" s="32">
        <v>2016</v>
      </c>
      <c r="D316" s="48" t="s">
        <v>41</v>
      </c>
      <c r="E316" s="119">
        <v>510</v>
      </c>
      <c r="F316" s="61">
        <v>78</v>
      </c>
      <c r="G316" s="36">
        <v>15.294117647058799</v>
      </c>
      <c r="H316" s="31"/>
    </row>
    <row r="317" spans="2:8" x14ac:dyDescent="0.25">
      <c r="B317" s="28"/>
      <c r="C317" s="32">
        <v>2016</v>
      </c>
      <c r="D317" s="48" t="s">
        <v>27</v>
      </c>
      <c r="E317" s="119">
        <v>408</v>
      </c>
      <c r="F317" s="61">
        <v>79</v>
      </c>
      <c r="G317" s="36">
        <v>19.362745098039198</v>
      </c>
      <c r="H317" s="31"/>
    </row>
    <row r="318" spans="2:8" x14ac:dyDescent="0.25">
      <c r="B318" s="28"/>
      <c r="C318" s="32">
        <v>2016</v>
      </c>
      <c r="D318" s="48" t="s">
        <v>28</v>
      </c>
      <c r="E318" s="119">
        <v>311</v>
      </c>
      <c r="F318" s="61">
        <v>68</v>
      </c>
      <c r="G318" s="36">
        <v>21.864951768488801</v>
      </c>
      <c r="H318" s="31"/>
    </row>
    <row r="319" spans="2:8" x14ac:dyDescent="0.25">
      <c r="B319" s="28"/>
      <c r="C319" s="32">
        <v>2016</v>
      </c>
      <c r="D319" s="48" t="s">
        <v>29</v>
      </c>
      <c r="E319" s="119">
        <v>256</v>
      </c>
      <c r="F319" s="61">
        <v>63</v>
      </c>
      <c r="G319" s="36">
        <v>24.609375</v>
      </c>
      <c r="H319" s="31"/>
    </row>
    <row r="320" spans="2:8" x14ac:dyDescent="0.25">
      <c r="B320" s="28"/>
      <c r="C320" s="32">
        <v>2016</v>
      </c>
      <c r="D320" s="48" t="s">
        <v>42</v>
      </c>
      <c r="E320" s="119">
        <v>198</v>
      </c>
      <c r="F320" s="61">
        <v>37</v>
      </c>
      <c r="G320" s="36">
        <v>18.686868686868699</v>
      </c>
      <c r="H320" s="31"/>
    </row>
    <row r="321" spans="2:8" x14ac:dyDescent="0.25">
      <c r="B321" s="28"/>
      <c r="C321" s="32">
        <v>2016</v>
      </c>
      <c r="D321" s="48" t="s">
        <v>30</v>
      </c>
      <c r="E321" s="119">
        <v>120</v>
      </c>
      <c r="F321" s="61">
        <v>25</v>
      </c>
      <c r="G321" s="36">
        <v>20.8333333333333</v>
      </c>
      <c r="H321" s="31"/>
    </row>
    <row r="322" spans="2:8" x14ac:dyDescent="0.25">
      <c r="B322" s="28"/>
      <c r="C322" s="32">
        <v>2016</v>
      </c>
      <c r="D322" s="48" t="s">
        <v>59</v>
      </c>
      <c r="E322" s="119">
        <v>245</v>
      </c>
      <c r="F322" s="61">
        <v>36</v>
      </c>
      <c r="G322" s="36">
        <v>14.6938775510204</v>
      </c>
      <c r="H322" s="31"/>
    </row>
    <row r="323" spans="2:8" x14ac:dyDescent="0.25">
      <c r="B323" s="28"/>
      <c r="C323" s="32">
        <v>2016</v>
      </c>
      <c r="D323" s="48" t="s">
        <v>70</v>
      </c>
      <c r="E323" s="119">
        <v>342</v>
      </c>
      <c r="F323" s="61">
        <v>63</v>
      </c>
      <c r="G323" s="36">
        <v>18.421052631578899</v>
      </c>
      <c r="H323" s="31"/>
    </row>
    <row r="324" spans="2:8" x14ac:dyDescent="0.25">
      <c r="B324" s="28"/>
      <c r="C324" s="32">
        <v>2016</v>
      </c>
      <c r="D324" s="48" t="s">
        <v>91</v>
      </c>
      <c r="E324" s="119">
        <v>230</v>
      </c>
      <c r="F324" s="61">
        <v>37</v>
      </c>
      <c r="G324" s="36">
        <v>16.086956521739101</v>
      </c>
      <c r="H324" s="31"/>
    </row>
    <row r="325" spans="2:8" x14ac:dyDescent="0.25">
      <c r="B325" s="28"/>
      <c r="C325" s="32">
        <v>2016</v>
      </c>
      <c r="D325" s="48" t="s">
        <v>92</v>
      </c>
      <c r="E325" s="119">
        <v>654</v>
      </c>
      <c r="F325" s="61">
        <v>114</v>
      </c>
      <c r="G325" s="36">
        <v>17.431192660550501</v>
      </c>
      <c r="H325" s="31"/>
    </row>
    <row r="326" spans="2:8" x14ac:dyDescent="0.25">
      <c r="B326" s="28"/>
      <c r="C326" s="32">
        <v>2016</v>
      </c>
      <c r="D326" s="48" t="s">
        <v>31</v>
      </c>
      <c r="E326" s="119">
        <v>2896</v>
      </c>
      <c r="F326" s="61">
        <v>527</v>
      </c>
      <c r="G326" s="36">
        <v>18.1975138121547</v>
      </c>
      <c r="H326" s="31"/>
    </row>
    <row r="327" spans="2:8" x14ac:dyDescent="0.25">
      <c r="B327" s="28"/>
      <c r="C327" s="32">
        <v>2016</v>
      </c>
      <c r="D327" s="48" t="s">
        <v>71</v>
      </c>
      <c r="E327" s="119">
        <v>333</v>
      </c>
      <c r="F327" s="61">
        <v>58</v>
      </c>
      <c r="G327" s="36">
        <v>17.417417417417401</v>
      </c>
      <c r="H327" s="31"/>
    </row>
    <row r="328" spans="2:8" x14ac:dyDescent="0.25">
      <c r="B328" s="28"/>
      <c r="C328" s="32">
        <v>2016</v>
      </c>
      <c r="D328" s="48" t="s">
        <v>93</v>
      </c>
      <c r="E328" s="119">
        <v>186</v>
      </c>
      <c r="F328" s="61">
        <v>33</v>
      </c>
      <c r="G328" s="36">
        <v>17.741935483871</v>
      </c>
      <c r="H328" s="31"/>
    </row>
    <row r="329" spans="2:8" x14ac:dyDescent="0.25">
      <c r="B329" s="28"/>
      <c r="C329" s="32">
        <v>2016</v>
      </c>
      <c r="D329" s="48" t="s">
        <v>72</v>
      </c>
      <c r="E329" s="119">
        <v>175</v>
      </c>
      <c r="F329" s="61">
        <v>23</v>
      </c>
      <c r="G329" s="36">
        <v>13.1428571428571</v>
      </c>
      <c r="H329" s="31"/>
    </row>
    <row r="330" spans="2:8" x14ac:dyDescent="0.25">
      <c r="B330" s="28"/>
      <c r="C330" s="32">
        <v>2016</v>
      </c>
      <c r="D330" s="48" t="s">
        <v>43</v>
      </c>
      <c r="E330" s="119">
        <v>139</v>
      </c>
      <c r="F330" s="61">
        <v>33</v>
      </c>
      <c r="G330" s="36">
        <v>23.741007194244599</v>
      </c>
      <c r="H330" s="31"/>
    </row>
    <row r="331" spans="2:8" x14ac:dyDescent="0.25">
      <c r="B331" s="28"/>
      <c r="C331" s="32">
        <v>2016</v>
      </c>
      <c r="D331" s="48" t="s">
        <v>73</v>
      </c>
      <c r="E331" s="119">
        <v>333</v>
      </c>
      <c r="F331" s="61">
        <v>53</v>
      </c>
      <c r="G331" s="36">
        <v>15.9159159159159</v>
      </c>
      <c r="H331" s="31"/>
    </row>
    <row r="332" spans="2:8" x14ac:dyDescent="0.25">
      <c r="B332" s="28"/>
      <c r="C332" s="32">
        <v>2016</v>
      </c>
      <c r="D332" s="48" t="s">
        <v>32</v>
      </c>
      <c r="E332" s="119">
        <v>477</v>
      </c>
      <c r="F332" s="61">
        <v>79</v>
      </c>
      <c r="G332" s="36">
        <v>16.5618448637317</v>
      </c>
      <c r="H332" s="31"/>
    </row>
    <row r="333" spans="2:8" x14ac:dyDescent="0.25">
      <c r="B333" s="28"/>
      <c r="C333" s="32">
        <v>2016</v>
      </c>
      <c r="D333" s="48" t="s">
        <v>60</v>
      </c>
      <c r="E333" s="119">
        <v>16</v>
      </c>
      <c r="F333" s="61" t="s">
        <v>137</v>
      </c>
      <c r="G333" s="36" t="s">
        <v>137</v>
      </c>
      <c r="H333" s="31"/>
    </row>
    <row r="334" spans="2:8" x14ac:dyDescent="0.25">
      <c r="B334" s="28"/>
      <c r="C334" s="32">
        <v>2016</v>
      </c>
      <c r="D334" s="48" t="s">
        <v>61</v>
      </c>
      <c r="E334" s="119">
        <v>235</v>
      </c>
      <c r="F334" s="61">
        <v>32</v>
      </c>
      <c r="G334" s="36">
        <v>13.6170212765957</v>
      </c>
      <c r="H334" s="31"/>
    </row>
    <row r="335" spans="2:8" x14ac:dyDescent="0.25">
      <c r="B335" s="28"/>
      <c r="C335" s="32">
        <v>2016</v>
      </c>
      <c r="D335" s="48" t="s">
        <v>94</v>
      </c>
      <c r="E335" s="119">
        <v>326</v>
      </c>
      <c r="F335" s="61">
        <v>41</v>
      </c>
      <c r="G335" s="36">
        <v>12.576687116564401</v>
      </c>
      <c r="H335" s="31"/>
    </row>
    <row r="336" spans="2:8" x14ac:dyDescent="0.25">
      <c r="B336" s="28"/>
      <c r="C336" s="32">
        <v>2016</v>
      </c>
      <c r="D336" s="48" t="s">
        <v>62</v>
      </c>
      <c r="E336" s="119">
        <v>149</v>
      </c>
      <c r="F336" s="61">
        <v>26</v>
      </c>
      <c r="G336" s="36">
        <v>17.449664429530198</v>
      </c>
      <c r="H336" s="31"/>
    </row>
    <row r="337" spans="2:8" x14ac:dyDescent="0.25">
      <c r="B337" s="28"/>
      <c r="C337" s="32">
        <v>2016</v>
      </c>
      <c r="D337" s="48" t="s">
        <v>44</v>
      </c>
      <c r="E337" s="119">
        <v>218</v>
      </c>
      <c r="F337" s="61">
        <v>47</v>
      </c>
      <c r="G337" s="36">
        <v>21.559633027522899</v>
      </c>
      <c r="H337" s="31"/>
    </row>
    <row r="338" spans="2:8" x14ac:dyDescent="0.25">
      <c r="B338" s="28"/>
      <c r="C338" s="32">
        <v>2016</v>
      </c>
      <c r="D338" s="48" t="s">
        <v>95</v>
      </c>
      <c r="E338" s="119">
        <v>209</v>
      </c>
      <c r="F338" s="61">
        <v>33</v>
      </c>
      <c r="G338" s="36">
        <v>15.789473684210501</v>
      </c>
      <c r="H338" s="31"/>
    </row>
    <row r="339" spans="2:8" x14ac:dyDescent="0.25">
      <c r="B339" s="28"/>
      <c r="C339" s="32">
        <v>2016</v>
      </c>
      <c r="D339" s="48" t="s">
        <v>96</v>
      </c>
      <c r="E339" s="119">
        <v>282</v>
      </c>
      <c r="F339" s="61">
        <v>38</v>
      </c>
      <c r="G339" s="36">
        <v>13.4751773049645</v>
      </c>
      <c r="H339" s="31"/>
    </row>
    <row r="340" spans="2:8" x14ac:dyDescent="0.25">
      <c r="B340" s="28"/>
      <c r="C340" s="32">
        <v>2016</v>
      </c>
      <c r="D340" s="48" t="s">
        <v>74</v>
      </c>
      <c r="E340" s="119">
        <v>443</v>
      </c>
      <c r="F340" s="61">
        <v>62</v>
      </c>
      <c r="G340" s="36">
        <v>13.9954853273138</v>
      </c>
      <c r="H340" s="31"/>
    </row>
    <row r="341" spans="2:8" x14ac:dyDescent="0.25">
      <c r="B341" s="28"/>
      <c r="C341" s="32">
        <v>2016</v>
      </c>
      <c r="D341" s="48" t="s">
        <v>45</v>
      </c>
      <c r="E341" s="119">
        <v>103</v>
      </c>
      <c r="F341" s="61">
        <v>18</v>
      </c>
      <c r="G341" s="36">
        <v>17.475728155339802</v>
      </c>
      <c r="H341" s="31"/>
    </row>
    <row r="342" spans="2:8" x14ac:dyDescent="0.25">
      <c r="B342" s="28"/>
      <c r="C342" s="32">
        <v>2016</v>
      </c>
      <c r="D342" s="48" t="s">
        <v>97</v>
      </c>
      <c r="E342" s="119">
        <v>1449</v>
      </c>
      <c r="F342" s="61">
        <v>218</v>
      </c>
      <c r="G342" s="36">
        <v>15.0448585231194</v>
      </c>
      <c r="H342" s="31"/>
    </row>
    <row r="343" spans="2:8" x14ac:dyDescent="0.25">
      <c r="B343" s="28"/>
      <c r="C343" s="32">
        <v>2016</v>
      </c>
      <c r="D343" s="48" t="s">
        <v>75</v>
      </c>
      <c r="E343" s="119">
        <v>256</v>
      </c>
      <c r="F343" s="61">
        <v>35</v>
      </c>
      <c r="G343" s="36">
        <v>13.671875</v>
      </c>
      <c r="H343" s="31"/>
    </row>
    <row r="344" spans="2:8" x14ac:dyDescent="0.25">
      <c r="B344" s="28"/>
      <c r="C344" s="32">
        <v>2016</v>
      </c>
      <c r="D344" s="48" t="s">
        <v>46</v>
      </c>
      <c r="E344" s="119">
        <v>613</v>
      </c>
      <c r="F344" s="61">
        <v>108</v>
      </c>
      <c r="G344" s="36">
        <v>17.618270799347499</v>
      </c>
      <c r="H344" s="31"/>
    </row>
    <row r="345" spans="2:8" x14ac:dyDescent="0.25">
      <c r="B345" s="28"/>
      <c r="C345" s="32">
        <v>2016</v>
      </c>
      <c r="D345" s="48" t="s">
        <v>63</v>
      </c>
      <c r="E345" s="119">
        <v>163</v>
      </c>
      <c r="F345" s="61">
        <v>20</v>
      </c>
      <c r="G345" s="36">
        <v>12.2699386503068</v>
      </c>
      <c r="H345" s="31"/>
    </row>
    <row r="346" spans="2:8" x14ac:dyDescent="0.25">
      <c r="B346" s="28"/>
      <c r="C346" s="32">
        <v>2016</v>
      </c>
      <c r="D346" s="48" t="s">
        <v>47</v>
      </c>
      <c r="E346" s="119">
        <v>332</v>
      </c>
      <c r="F346" s="61">
        <v>74</v>
      </c>
      <c r="G346" s="36">
        <v>22.289156626505999</v>
      </c>
      <c r="H346" s="31"/>
    </row>
    <row r="347" spans="2:8" x14ac:dyDescent="0.25">
      <c r="B347" s="28"/>
      <c r="C347" s="32">
        <v>2016</v>
      </c>
      <c r="D347" s="48" t="s">
        <v>76</v>
      </c>
      <c r="E347" s="119">
        <v>226</v>
      </c>
      <c r="F347" s="61">
        <v>44</v>
      </c>
      <c r="G347" s="36">
        <v>19.469026548672598</v>
      </c>
      <c r="H347" s="31"/>
    </row>
    <row r="348" spans="2:8" x14ac:dyDescent="0.25">
      <c r="B348" s="28"/>
      <c r="C348" s="32">
        <v>2016</v>
      </c>
      <c r="D348" s="48" t="s">
        <v>77</v>
      </c>
      <c r="E348" s="119">
        <v>641</v>
      </c>
      <c r="F348" s="61">
        <v>73</v>
      </c>
      <c r="G348" s="36">
        <v>11.3884555382215</v>
      </c>
      <c r="H348" s="31"/>
    </row>
    <row r="349" spans="2:8" x14ac:dyDescent="0.25">
      <c r="B349" s="28"/>
      <c r="C349" s="32">
        <v>2016</v>
      </c>
      <c r="D349" s="48" t="s">
        <v>33</v>
      </c>
      <c r="E349" s="119">
        <v>501</v>
      </c>
      <c r="F349" s="61">
        <v>105</v>
      </c>
      <c r="G349" s="36">
        <v>20.958083832335301</v>
      </c>
      <c r="H349" s="31"/>
    </row>
    <row r="350" spans="2:8" x14ac:dyDescent="0.25">
      <c r="B350" s="28"/>
      <c r="C350" s="32">
        <v>2016</v>
      </c>
      <c r="D350" s="48" t="s">
        <v>34</v>
      </c>
      <c r="E350" s="119">
        <v>322</v>
      </c>
      <c r="F350" s="61">
        <v>81</v>
      </c>
      <c r="G350" s="36">
        <v>25.1552795031056</v>
      </c>
      <c r="H350" s="31"/>
    </row>
    <row r="351" spans="2:8" x14ac:dyDescent="0.25">
      <c r="B351" s="28"/>
      <c r="C351" s="32">
        <v>2016</v>
      </c>
      <c r="D351" s="48" t="s">
        <v>48</v>
      </c>
      <c r="E351" s="119">
        <v>30</v>
      </c>
      <c r="F351" s="61" t="s">
        <v>137</v>
      </c>
      <c r="G351" s="36" t="s">
        <v>137</v>
      </c>
      <c r="H351" s="31"/>
    </row>
    <row r="352" spans="2:8" x14ac:dyDescent="0.25">
      <c r="B352" s="28"/>
      <c r="C352" s="32">
        <v>2016</v>
      </c>
      <c r="D352" s="48" t="s">
        <v>49</v>
      </c>
      <c r="E352" s="119">
        <v>464</v>
      </c>
      <c r="F352" s="61">
        <v>73</v>
      </c>
      <c r="G352" s="36">
        <v>15.732758620689699</v>
      </c>
      <c r="H352" s="31"/>
    </row>
    <row r="353" spans="2:8" x14ac:dyDescent="0.25">
      <c r="B353" s="28"/>
      <c r="C353" s="32">
        <v>2016</v>
      </c>
      <c r="D353" s="48" t="s">
        <v>50</v>
      </c>
      <c r="E353" s="119">
        <v>271</v>
      </c>
      <c r="F353" s="61">
        <v>44</v>
      </c>
      <c r="G353" s="36">
        <v>16.236162361623599</v>
      </c>
      <c r="H353" s="31"/>
    </row>
    <row r="354" spans="2:8" x14ac:dyDescent="0.25">
      <c r="B354" s="28"/>
      <c r="C354" s="32">
        <v>2016</v>
      </c>
      <c r="D354" s="48" t="s">
        <v>51</v>
      </c>
      <c r="E354" s="119">
        <v>339</v>
      </c>
      <c r="F354" s="61">
        <v>61</v>
      </c>
      <c r="G354" s="36">
        <v>17.994100294985302</v>
      </c>
      <c r="H354" s="31"/>
    </row>
    <row r="355" spans="2:8" x14ac:dyDescent="0.25">
      <c r="B355" s="28"/>
      <c r="C355" s="32">
        <v>2016</v>
      </c>
      <c r="D355" s="48" t="s">
        <v>78</v>
      </c>
      <c r="E355" s="119">
        <v>616</v>
      </c>
      <c r="F355" s="61">
        <v>115</v>
      </c>
      <c r="G355" s="36">
        <v>18.668831168831201</v>
      </c>
      <c r="H355" s="31"/>
    </row>
    <row r="356" spans="2:8" x14ac:dyDescent="0.25">
      <c r="B356" s="28"/>
      <c r="C356" s="32">
        <v>2016</v>
      </c>
      <c r="D356" s="48" t="s">
        <v>79</v>
      </c>
      <c r="E356" s="119">
        <v>113</v>
      </c>
      <c r="F356" s="61">
        <v>13</v>
      </c>
      <c r="G356" s="36">
        <v>11.5044247787611</v>
      </c>
      <c r="H356" s="31"/>
    </row>
    <row r="357" spans="2:8" x14ac:dyDescent="0.25">
      <c r="B357" s="28"/>
      <c r="C357" s="32">
        <v>2016</v>
      </c>
      <c r="D357" s="48" t="s">
        <v>80</v>
      </c>
      <c r="E357" s="119">
        <v>213</v>
      </c>
      <c r="F357" s="61">
        <v>50</v>
      </c>
      <c r="G357" s="36">
        <v>23.4741784037559</v>
      </c>
      <c r="H357" s="31"/>
    </row>
    <row r="358" spans="2:8" x14ac:dyDescent="0.25">
      <c r="B358" s="28"/>
      <c r="C358" s="32">
        <v>2016</v>
      </c>
      <c r="D358" s="48" t="s">
        <v>81</v>
      </c>
      <c r="E358" s="119">
        <v>139</v>
      </c>
      <c r="F358" s="61">
        <v>20</v>
      </c>
      <c r="G358" s="36">
        <v>14.3884892086331</v>
      </c>
      <c r="H358" s="31"/>
    </row>
    <row r="359" spans="2:8" x14ac:dyDescent="0.25">
      <c r="B359" s="28"/>
      <c r="C359" s="32">
        <v>2016</v>
      </c>
      <c r="D359" s="48" t="s">
        <v>52</v>
      </c>
      <c r="E359" s="119">
        <v>134</v>
      </c>
      <c r="F359" s="61">
        <v>26</v>
      </c>
      <c r="G359" s="36">
        <v>19.402985074626901</v>
      </c>
      <c r="H359" s="31"/>
    </row>
    <row r="360" spans="2:8" x14ac:dyDescent="0.25">
      <c r="B360" s="28"/>
      <c r="C360" s="32">
        <v>2016</v>
      </c>
      <c r="D360" s="48" t="s">
        <v>98</v>
      </c>
      <c r="E360" s="119">
        <v>537</v>
      </c>
      <c r="F360" s="61">
        <v>129</v>
      </c>
      <c r="G360" s="36">
        <v>24.022346368715102</v>
      </c>
      <c r="H360" s="31"/>
    </row>
    <row r="361" spans="2:8" x14ac:dyDescent="0.25">
      <c r="B361" s="28"/>
      <c r="C361" s="32">
        <v>2016</v>
      </c>
      <c r="D361" s="48" t="s">
        <v>53</v>
      </c>
      <c r="E361" s="119">
        <v>192</v>
      </c>
      <c r="F361" s="61">
        <v>32</v>
      </c>
      <c r="G361" s="36">
        <v>16.6666666666667</v>
      </c>
      <c r="H361" s="31"/>
    </row>
    <row r="362" spans="2:8" x14ac:dyDescent="0.25">
      <c r="B362" s="28"/>
      <c r="C362" s="32">
        <v>2016</v>
      </c>
      <c r="D362" s="48" t="s">
        <v>99</v>
      </c>
      <c r="E362" s="119">
        <v>644</v>
      </c>
      <c r="F362" s="61">
        <v>159</v>
      </c>
      <c r="G362" s="36">
        <v>24.6894409937888</v>
      </c>
      <c r="H362" s="31"/>
    </row>
    <row r="363" spans="2:8" x14ac:dyDescent="0.25">
      <c r="B363" s="28"/>
      <c r="C363" s="32">
        <v>2016</v>
      </c>
      <c r="D363" s="48" t="s">
        <v>64</v>
      </c>
      <c r="E363" s="119">
        <v>259</v>
      </c>
      <c r="F363" s="61">
        <v>44</v>
      </c>
      <c r="G363" s="36">
        <v>16.988416988417001</v>
      </c>
      <c r="H363" s="31"/>
    </row>
    <row r="364" spans="2:8" x14ac:dyDescent="0.25">
      <c r="B364" s="28"/>
      <c r="C364" s="32">
        <v>2016</v>
      </c>
      <c r="D364" s="48" t="s">
        <v>100</v>
      </c>
      <c r="E364" s="119">
        <v>383</v>
      </c>
      <c r="F364" s="61">
        <v>135</v>
      </c>
      <c r="G364" s="36">
        <v>35.248041775456898</v>
      </c>
      <c r="H364" s="31"/>
    </row>
    <row r="365" spans="2:8" x14ac:dyDescent="0.25">
      <c r="B365" s="28"/>
      <c r="C365" s="32">
        <v>2016</v>
      </c>
      <c r="D365" s="48" t="s">
        <v>35</v>
      </c>
      <c r="E365" s="119">
        <v>339</v>
      </c>
      <c r="F365" s="61">
        <v>70</v>
      </c>
      <c r="G365" s="36">
        <v>20.648967551622398</v>
      </c>
      <c r="H365" s="31"/>
    </row>
    <row r="366" spans="2:8" x14ac:dyDescent="0.25">
      <c r="B366" s="28"/>
      <c r="C366" s="32">
        <v>2016</v>
      </c>
      <c r="D366" s="48" t="s">
        <v>36</v>
      </c>
      <c r="E366" s="119">
        <v>76</v>
      </c>
      <c r="F366" s="61">
        <v>17</v>
      </c>
      <c r="G366" s="36">
        <v>22.3684210526316</v>
      </c>
      <c r="H366" s="31"/>
    </row>
    <row r="367" spans="2:8" x14ac:dyDescent="0.25">
      <c r="B367" s="28"/>
      <c r="C367" s="32">
        <v>2016</v>
      </c>
      <c r="D367" s="48" t="s">
        <v>101</v>
      </c>
      <c r="E367" s="119">
        <v>376</v>
      </c>
      <c r="F367" s="61">
        <v>99</v>
      </c>
      <c r="G367" s="36">
        <v>26.329787234042598</v>
      </c>
      <c r="H367" s="31"/>
    </row>
    <row r="368" spans="2:8" x14ac:dyDescent="0.25">
      <c r="B368" s="28"/>
      <c r="C368" s="32">
        <v>2016</v>
      </c>
      <c r="D368" s="48" t="s">
        <v>102</v>
      </c>
      <c r="E368" s="119">
        <v>338</v>
      </c>
      <c r="F368" s="61">
        <v>72</v>
      </c>
      <c r="G368" s="36">
        <v>21.301775147929</v>
      </c>
      <c r="H368" s="31"/>
    </row>
    <row r="369" spans="2:8" x14ac:dyDescent="0.25">
      <c r="B369" s="28"/>
      <c r="C369" s="32">
        <v>2016</v>
      </c>
      <c r="D369" s="48" t="s">
        <v>103</v>
      </c>
      <c r="E369" s="119">
        <v>782</v>
      </c>
      <c r="F369" s="61">
        <v>109</v>
      </c>
      <c r="G369" s="36">
        <v>13.9386189258312</v>
      </c>
      <c r="H369" s="31"/>
    </row>
    <row r="370" spans="2:8" x14ac:dyDescent="0.25">
      <c r="B370" s="28"/>
      <c r="C370" s="32">
        <v>2016</v>
      </c>
      <c r="D370" s="48" t="s">
        <v>65</v>
      </c>
      <c r="E370" s="119">
        <v>214</v>
      </c>
      <c r="F370" s="61">
        <v>33</v>
      </c>
      <c r="G370" s="36">
        <v>15.4205607476636</v>
      </c>
      <c r="H370" s="31"/>
    </row>
    <row r="371" spans="2:8" x14ac:dyDescent="0.25">
      <c r="B371" s="28"/>
      <c r="C371" s="32">
        <v>2016</v>
      </c>
      <c r="D371" s="48" t="s">
        <v>54</v>
      </c>
      <c r="E371" s="119">
        <v>639</v>
      </c>
      <c r="F371" s="61">
        <v>104</v>
      </c>
      <c r="G371" s="36">
        <v>16.275430359937399</v>
      </c>
      <c r="H371" s="31"/>
    </row>
    <row r="372" spans="2:8" x14ac:dyDescent="0.25">
      <c r="B372" s="28"/>
      <c r="C372" s="32">
        <v>2016</v>
      </c>
      <c r="D372" s="48" t="s">
        <v>82</v>
      </c>
      <c r="E372" s="119">
        <v>260</v>
      </c>
      <c r="F372" s="61">
        <v>58</v>
      </c>
      <c r="G372" s="36">
        <v>22.307692307692299</v>
      </c>
      <c r="H372" s="31"/>
    </row>
    <row r="373" spans="2:8" x14ac:dyDescent="0.25">
      <c r="B373" s="28"/>
      <c r="C373" s="32">
        <v>2016</v>
      </c>
      <c r="D373" s="48" t="s">
        <v>104</v>
      </c>
      <c r="E373" s="119">
        <v>83</v>
      </c>
      <c r="F373" s="61">
        <v>11</v>
      </c>
      <c r="G373" s="36">
        <v>13.253012048192801</v>
      </c>
      <c r="H373" s="31"/>
    </row>
    <row r="374" spans="2:8" x14ac:dyDescent="0.25">
      <c r="B374" s="28"/>
      <c r="C374" s="32">
        <v>2016</v>
      </c>
      <c r="D374" s="48" t="s">
        <v>83</v>
      </c>
      <c r="E374" s="119">
        <v>435</v>
      </c>
      <c r="F374" s="61">
        <v>130</v>
      </c>
      <c r="G374" s="36">
        <v>29.8850574712644</v>
      </c>
      <c r="H374" s="31"/>
    </row>
    <row r="375" spans="2:8" x14ac:dyDescent="0.25">
      <c r="B375" s="28"/>
      <c r="C375" s="32">
        <v>2016</v>
      </c>
      <c r="D375" s="48" t="s">
        <v>55</v>
      </c>
      <c r="E375" s="119">
        <v>1137</v>
      </c>
      <c r="F375" s="61">
        <v>163</v>
      </c>
      <c r="G375" s="36">
        <v>14.3359718557608</v>
      </c>
      <c r="H375" s="31"/>
    </row>
    <row r="376" spans="2:8" x14ac:dyDescent="0.25">
      <c r="B376" s="28"/>
      <c r="C376" s="32">
        <v>2016</v>
      </c>
      <c r="D376" s="48" t="s">
        <v>110</v>
      </c>
      <c r="E376" s="119">
        <v>1713</v>
      </c>
      <c r="F376" s="61">
        <v>282</v>
      </c>
      <c r="G376" s="36">
        <v>16.462346760070101</v>
      </c>
      <c r="H376" s="31"/>
    </row>
    <row r="377" spans="2:8" x14ac:dyDescent="0.25">
      <c r="B377" s="28"/>
      <c r="C377" s="32">
        <v>2017</v>
      </c>
      <c r="D377" s="48" t="s">
        <v>8</v>
      </c>
      <c r="E377" s="119">
        <v>165</v>
      </c>
      <c r="F377" s="61">
        <v>50</v>
      </c>
      <c r="G377" s="36">
        <v>30.303030303030301</v>
      </c>
      <c r="H377" s="31"/>
    </row>
    <row r="378" spans="2:8" x14ac:dyDescent="0.25">
      <c r="B378" s="28"/>
      <c r="C378" s="32">
        <v>2017</v>
      </c>
      <c r="D378" s="48" t="s">
        <v>9</v>
      </c>
      <c r="E378" s="119">
        <v>169</v>
      </c>
      <c r="F378" s="61">
        <v>39</v>
      </c>
      <c r="G378" s="36">
        <v>23.076923076923102</v>
      </c>
      <c r="H378" s="31"/>
    </row>
    <row r="379" spans="2:8" x14ac:dyDescent="0.25">
      <c r="B379" s="28"/>
      <c r="C379" s="32">
        <v>2017</v>
      </c>
      <c r="D379" s="48" t="s">
        <v>84</v>
      </c>
      <c r="E379" s="119">
        <v>361</v>
      </c>
      <c r="F379" s="61">
        <v>45</v>
      </c>
      <c r="G379" s="36">
        <v>12.4653739612188</v>
      </c>
      <c r="H379" s="31"/>
    </row>
    <row r="380" spans="2:8" x14ac:dyDescent="0.25">
      <c r="B380" s="28"/>
      <c r="C380" s="32">
        <v>2017</v>
      </c>
      <c r="D380" s="48" t="s">
        <v>10</v>
      </c>
      <c r="E380" s="119">
        <v>421</v>
      </c>
      <c r="F380" s="61">
        <v>92</v>
      </c>
      <c r="G380" s="36">
        <v>21.852731591448901</v>
      </c>
      <c r="H380" s="31"/>
    </row>
    <row r="381" spans="2:8" x14ac:dyDescent="0.25">
      <c r="B381" s="28"/>
      <c r="C381" s="32">
        <v>2017</v>
      </c>
      <c r="D381" s="48" t="s">
        <v>85</v>
      </c>
      <c r="E381" s="119">
        <v>216</v>
      </c>
      <c r="F381" s="61">
        <v>35</v>
      </c>
      <c r="G381" s="36">
        <v>16.203703703703699</v>
      </c>
      <c r="H381" s="31"/>
    </row>
    <row r="382" spans="2:8" x14ac:dyDescent="0.25">
      <c r="B382" s="28"/>
      <c r="C382" s="32">
        <v>2017</v>
      </c>
      <c r="D382" s="48" t="s">
        <v>11</v>
      </c>
      <c r="E382" s="119">
        <v>404</v>
      </c>
      <c r="F382" s="61">
        <v>115</v>
      </c>
      <c r="G382" s="36">
        <v>28.465346534653499</v>
      </c>
      <c r="H382" s="31"/>
    </row>
    <row r="383" spans="2:8" x14ac:dyDescent="0.25">
      <c r="B383" s="28"/>
      <c r="C383" s="32">
        <v>2017</v>
      </c>
      <c r="D383" s="48" t="s">
        <v>12</v>
      </c>
      <c r="E383" s="119">
        <v>314</v>
      </c>
      <c r="F383" s="61">
        <v>68</v>
      </c>
      <c r="G383" s="36">
        <v>21.656050955413999</v>
      </c>
      <c r="H383" s="31"/>
    </row>
    <row r="384" spans="2:8" x14ac:dyDescent="0.25">
      <c r="B384" s="28"/>
      <c r="C384" s="32">
        <v>2017</v>
      </c>
      <c r="D384" s="48" t="s">
        <v>56</v>
      </c>
      <c r="E384" s="119">
        <v>214</v>
      </c>
      <c r="F384" s="61">
        <v>21</v>
      </c>
      <c r="G384" s="36">
        <v>9.8130841121495305</v>
      </c>
      <c r="H384" s="31"/>
    </row>
    <row r="385" spans="2:8" x14ac:dyDescent="0.25">
      <c r="B385" s="28"/>
      <c r="C385" s="32">
        <v>2017</v>
      </c>
      <c r="D385" s="48" t="s">
        <v>13</v>
      </c>
      <c r="E385" s="119">
        <v>113</v>
      </c>
      <c r="F385" s="61">
        <v>26</v>
      </c>
      <c r="G385" s="36">
        <v>23.008849557522101</v>
      </c>
      <c r="H385" s="31"/>
    </row>
    <row r="386" spans="2:8" x14ac:dyDescent="0.25">
      <c r="B386" s="28"/>
      <c r="C386" s="32">
        <v>2017</v>
      </c>
      <c r="D386" s="48" t="s">
        <v>14</v>
      </c>
      <c r="E386" s="119">
        <v>222</v>
      </c>
      <c r="F386" s="61">
        <v>32</v>
      </c>
      <c r="G386" s="36">
        <v>14.4144144144144</v>
      </c>
      <c r="H386" s="31"/>
    </row>
    <row r="387" spans="2:8" x14ac:dyDescent="0.25">
      <c r="B387" s="28"/>
      <c r="C387" s="32">
        <v>2017</v>
      </c>
      <c r="D387" s="48" t="s">
        <v>86</v>
      </c>
      <c r="E387" s="119">
        <v>1037</v>
      </c>
      <c r="F387" s="61">
        <v>191</v>
      </c>
      <c r="G387" s="36">
        <v>18.4185149469624</v>
      </c>
      <c r="H387" s="31"/>
    </row>
    <row r="388" spans="2:8" x14ac:dyDescent="0.25">
      <c r="B388" s="28"/>
      <c r="C388" s="32">
        <v>2017</v>
      </c>
      <c r="D388" s="48" t="s">
        <v>88</v>
      </c>
      <c r="E388" s="119">
        <v>25</v>
      </c>
      <c r="F388" s="61" t="s">
        <v>137</v>
      </c>
      <c r="G388" s="36" t="s">
        <v>137</v>
      </c>
      <c r="H388" s="31"/>
    </row>
    <row r="389" spans="2:8" x14ac:dyDescent="0.25">
      <c r="B389" s="28"/>
      <c r="C389" s="32">
        <v>2017</v>
      </c>
      <c r="D389" s="48" t="s">
        <v>37</v>
      </c>
      <c r="E389" s="119">
        <v>230</v>
      </c>
      <c r="F389" s="61">
        <v>52</v>
      </c>
      <c r="G389" s="36">
        <v>22.6086956521739</v>
      </c>
      <c r="H389" s="31"/>
    </row>
    <row r="390" spans="2:8" x14ac:dyDescent="0.25">
      <c r="B390" s="28"/>
      <c r="C390" s="32">
        <v>2017</v>
      </c>
      <c r="D390" s="48" t="s">
        <v>66</v>
      </c>
      <c r="E390" s="119">
        <v>209</v>
      </c>
      <c r="F390" s="61">
        <v>31</v>
      </c>
      <c r="G390" s="36">
        <v>14.8325358851675</v>
      </c>
      <c r="H390" s="31"/>
    </row>
    <row r="391" spans="2:8" x14ac:dyDescent="0.25">
      <c r="B391" s="28"/>
      <c r="C391" s="32">
        <v>2017</v>
      </c>
      <c r="D391" s="48" t="s">
        <v>15</v>
      </c>
      <c r="E391" s="119">
        <v>300</v>
      </c>
      <c r="F391" s="61">
        <v>80</v>
      </c>
      <c r="G391" s="36">
        <v>26.6666666666667</v>
      </c>
      <c r="H391" s="31"/>
    </row>
    <row r="392" spans="2:8" x14ac:dyDescent="0.25">
      <c r="B392" s="28"/>
      <c r="C392" s="32">
        <v>2017</v>
      </c>
      <c r="D392" s="48" t="s">
        <v>89</v>
      </c>
      <c r="E392" s="119">
        <v>391</v>
      </c>
      <c r="F392" s="61">
        <v>52</v>
      </c>
      <c r="G392" s="36">
        <v>13.2992327365729</v>
      </c>
      <c r="H392" s="31"/>
    </row>
    <row r="393" spans="2:8" x14ac:dyDescent="0.25">
      <c r="B393" s="28"/>
      <c r="C393" s="32">
        <v>2017</v>
      </c>
      <c r="D393" s="48" t="s">
        <v>16</v>
      </c>
      <c r="E393" s="119">
        <v>852</v>
      </c>
      <c r="F393" s="61">
        <v>190</v>
      </c>
      <c r="G393" s="36">
        <v>22.300469483568101</v>
      </c>
      <c r="H393" s="31"/>
    </row>
    <row r="394" spans="2:8" x14ac:dyDescent="0.25">
      <c r="B394" s="28"/>
      <c r="C394" s="32">
        <v>2017</v>
      </c>
      <c r="D394" s="48" t="s">
        <v>57</v>
      </c>
      <c r="E394" s="119">
        <v>441</v>
      </c>
      <c r="F394" s="61">
        <v>77</v>
      </c>
      <c r="G394" s="36">
        <v>17.460317460317501</v>
      </c>
      <c r="H394" s="31"/>
    </row>
    <row r="395" spans="2:8" x14ac:dyDescent="0.25">
      <c r="B395" s="28"/>
      <c r="C395" s="32">
        <v>2017</v>
      </c>
      <c r="D395" s="48" t="s">
        <v>17</v>
      </c>
      <c r="E395" s="119">
        <v>341</v>
      </c>
      <c r="F395" s="61">
        <v>66</v>
      </c>
      <c r="G395" s="36">
        <v>19.354838709677399</v>
      </c>
      <c r="H395" s="31"/>
    </row>
    <row r="396" spans="2:8" x14ac:dyDescent="0.25">
      <c r="B396" s="28"/>
      <c r="C396" s="32">
        <v>2017</v>
      </c>
      <c r="D396" s="48" t="s">
        <v>18</v>
      </c>
      <c r="E396" s="119">
        <v>293</v>
      </c>
      <c r="F396" s="61">
        <v>39</v>
      </c>
      <c r="G396" s="36">
        <v>13.3105802047782</v>
      </c>
      <c r="H396" s="31"/>
    </row>
    <row r="397" spans="2:8" x14ac:dyDescent="0.25">
      <c r="B397" s="28"/>
      <c r="C397" s="32">
        <v>2017</v>
      </c>
      <c r="D397" s="48" t="s">
        <v>87</v>
      </c>
      <c r="E397" s="119">
        <v>479</v>
      </c>
      <c r="F397" s="61">
        <v>67</v>
      </c>
      <c r="G397" s="36">
        <v>13.987473903966601</v>
      </c>
      <c r="H397" s="31"/>
    </row>
    <row r="398" spans="2:8" x14ac:dyDescent="0.25">
      <c r="B398" s="28"/>
      <c r="C398" s="32">
        <v>2017</v>
      </c>
      <c r="D398" s="48" t="s">
        <v>19</v>
      </c>
      <c r="E398" s="119">
        <v>532</v>
      </c>
      <c r="F398" s="61">
        <v>98</v>
      </c>
      <c r="G398" s="36">
        <v>18.421052631578899</v>
      </c>
      <c r="H398" s="31"/>
    </row>
    <row r="399" spans="2:8" x14ac:dyDescent="0.25">
      <c r="B399" s="28"/>
      <c r="C399" s="32">
        <v>2017</v>
      </c>
      <c r="D399" s="48" t="s">
        <v>20</v>
      </c>
      <c r="E399" s="119">
        <v>470</v>
      </c>
      <c r="F399" s="61">
        <v>84</v>
      </c>
      <c r="G399" s="36">
        <v>17.872340425531899</v>
      </c>
      <c r="H399" s="31"/>
    </row>
    <row r="400" spans="2:8" x14ac:dyDescent="0.25">
      <c r="B400" s="28"/>
      <c r="C400" s="32">
        <v>2017</v>
      </c>
      <c r="D400" s="48" t="s">
        <v>21</v>
      </c>
      <c r="E400" s="119">
        <v>188</v>
      </c>
      <c r="F400" s="61">
        <v>53</v>
      </c>
      <c r="G400" s="36">
        <v>28.1914893617021</v>
      </c>
      <c r="H400" s="31"/>
    </row>
    <row r="401" spans="2:8" x14ac:dyDescent="0.25">
      <c r="B401" s="28"/>
      <c r="C401" s="32">
        <v>2017</v>
      </c>
      <c r="D401" s="48" t="s">
        <v>67</v>
      </c>
      <c r="E401" s="119">
        <v>317</v>
      </c>
      <c r="F401" s="61">
        <v>40</v>
      </c>
      <c r="G401" s="36">
        <v>12.6182965299685</v>
      </c>
      <c r="H401" s="31"/>
    </row>
    <row r="402" spans="2:8" x14ac:dyDescent="0.25">
      <c r="B402" s="28"/>
      <c r="C402" s="32">
        <v>2017</v>
      </c>
      <c r="D402" s="48" t="s">
        <v>22</v>
      </c>
      <c r="E402" s="119">
        <v>344</v>
      </c>
      <c r="F402" s="61">
        <v>84</v>
      </c>
      <c r="G402" s="36">
        <v>24.418604651162799</v>
      </c>
      <c r="H402" s="31"/>
    </row>
    <row r="403" spans="2:8" x14ac:dyDescent="0.25">
      <c r="B403" s="28"/>
      <c r="C403" s="32">
        <v>2017</v>
      </c>
      <c r="D403" s="48" t="s">
        <v>68</v>
      </c>
      <c r="E403" s="119">
        <v>456</v>
      </c>
      <c r="F403" s="61">
        <v>72</v>
      </c>
      <c r="G403" s="36">
        <v>15.789473684210501</v>
      </c>
      <c r="H403" s="31"/>
    </row>
    <row r="404" spans="2:8" x14ac:dyDescent="0.25">
      <c r="B404" s="28"/>
      <c r="C404" s="32">
        <v>2017</v>
      </c>
      <c r="D404" s="48" t="s">
        <v>90</v>
      </c>
      <c r="E404" s="119">
        <v>528</v>
      </c>
      <c r="F404" s="61">
        <v>126</v>
      </c>
      <c r="G404" s="36">
        <v>23.863636363636399</v>
      </c>
      <c r="H404" s="31"/>
    </row>
    <row r="405" spans="2:8" x14ac:dyDescent="0.25">
      <c r="B405" s="28"/>
      <c r="C405" s="32">
        <v>2017</v>
      </c>
      <c r="D405" s="48" t="s">
        <v>23</v>
      </c>
      <c r="E405" s="119">
        <v>257</v>
      </c>
      <c r="F405" s="61">
        <v>64</v>
      </c>
      <c r="G405" s="36">
        <v>24.9027237354086</v>
      </c>
      <c r="H405" s="31"/>
    </row>
    <row r="406" spans="2:8" x14ac:dyDescent="0.25">
      <c r="B406" s="28"/>
      <c r="C406" s="32">
        <v>2017</v>
      </c>
      <c r="D406" s="48" t="s">
        <v>38</v>
      </c>
      <c r="E406" s="119">
        <v>230</v>
      </c>
      <c r="F406" s="61">
        <v>42</v>
      </c>
      <c r="G406" s="36">
        <v>18.260869565217401</v>
      </c>
      <c r="H406" s="31"/>
    </row>
    <row r="407" spans="2:8" x14ac:dyDescent="0.25">
      <c r="B407" s="28"/>
      <c r="C407" s="32">
        <v>2017</v>
      </c>
      <c r="D407" s="48" t="s">
        <v>24</v>
      </c>
      <c r="E407" s="119">
        <v>508</v>
      </c>
      <c r="F407" s="61">
        <v>117</v>
      </c>
      <c r="G407" s="36">
        <v>23.031496062992101</v>
      </c>
      <c r="H407" s="31"/>
    </row>
    <row r="408" spans="2:8" x14ac:dyDescent="0.25">
      <c r="B408" s="28"/>
      <c r="C408" s="32">
        <v>2017</v>
      </c>
      <c r="D408" s="48" t="s">
        <v>25</v>
      </c>
      <c r="E408" s="119">
        <v>253</v>
      </c>
      <c r="F408" s="61">
        <v>41</v>
      </c>
      <c r="G408" s="36">
        <v>16.205533596837899</v>
      </c>
      <c r="H408" s="31"/>
    </row>
    <row r="409" spans="2:8" x14ac:dyDescent="0.25">
      <c r="B409" s="28"/>
      <c r="C409" s="32">
        <v>2017</v>
      </c>
      <c r="D409" s="48" t="s">
        <v>39</v>
      </c>
      <c r="E409" s="119">
        <v>519</v>
      </c>
      <c r="F409" s="61">
        <v>100</v>
      </c>
      <c r="G409" s="36">
        <v>19.267822736030801</v>
      </c>
      <c r="H409" s="31"/>
    </row>
    <row r="410" spans="2:8" x14ac:dyDescent="0.25">
      <c r="B410" s="28"/>
      <c r="C410" s="32">
        <v>2017</v>
      </c>
      <c r="D410" s="48" t="s">
        <v>26</v>
      </c>
      <c r="E410" s="119">
        <v>355</v>
      </c>
      <c r="F410" s="61">
        <v>63</v>
      </c>
      <c r="G410" s="36">
        <v>17.746478873239401</v>
      </c>
      <c r="H410" s="31"/>
    </row>
    <row r="411" spans="2:8" x14ac:dyDescent="0.25">
      <c r="B411" s="28"/>
      <c r="C411" s="32">
        <v>2017</v>
      </c>
      <c r="D411" s="48" t="s">
        <v>58</v>
      </c>
      <c r="E411" s="119">
        <v>421</v>
      </c>
      <c r="F411" s="61">
        <v>49</v>
      </c>
      <c r="G411" s="36">
        <v>11.638954869358701</v>
      </c>
      <c r="H411" s="31"/>
    </row>
    <row r="412" spans="2:8" x14ac:dyDescent="0.25">
      <c r="B412" s="28"/>
      <c r="C412" s="32">
        <v>2017</v>
      </c>
      <c r="D412" s="48" t="s">
        <v>69</v>
      </c>
      <c r="E412" s="119">
        <v>353</v>
      </c>
      <c r="F412" s="61">
        <v>53</v>
      </c>
      <c r="G412" s="36">
        <v>15.014164305949</v>
      </c>
      <c r="H412" s="31"/>
    </row>
    <row r="413" spans="2:8" x14ac:dyDescent="0.25">
      <c r="B413" s="28"/>
      <c r="C413" s="32">
        <v>2017</v>
      </c>
      <c r="D413" s="48" t="s">
        <v>40</v>
      </c>
      <c r="E413" s="119">
        <v>403</v>
      </c>
      <c r="F413" s="61">
        <v>105</v>
      </c>
      <c r="G413" s="36">
        <v>26.054590570719601</v>
      </c>
      <c r="H413" s="31"/>
    </row>
    <row r="414" spans="2:8" x14ac:dyDescent="0.25">
      <c r="B414" s="28"/>
      <c r="C414" s="32">
        <v>2017</v>
      </c>
      <c r="D414" s="48" t="s">
        <v>41</v>
      </c>
      <c r="E414" s="119">
        <v>544</v>
      </c>
      <c r="F414" s="61">
        <v>76</v>
      </c>
      <c r="G414" s="36">
        <v>13.9705882352941</v>
      </c>
      <c r="H414" s="31"/>
    </row>
    <row r="415" spans="2:8" x14ac:dyDescent="0.25">
      <c r="B415" s="28"/>
      <c r="C415" s="32">
        <v>2017</v>
      </c>
      <c r="D415" s="48" t="s">
        <v>27</v>
      </c>
      <c r="E415" s="119">
        <v>412</v>
      </c>
      <c r="F415" s="61">
        <v>62</v>
      </c>
      <c r="G415" s="36">
        <v>15.0485436893204</v>
      </c>
      <c r="H415" s="31"/>
    </row>
    <row r="416" spans="2:8" x14ac:dyDescent="0.25">
      <c r="B416" s="28"/>
      <c r="C416" s="32">
        <v>2017</v>
      </c>
      <c r="D416" s="48" t="s">
        <v>28</v>
      </c>
      <c r="E416" s="119">
        <v>300</v>
      </c>
      <c r="F416" s="61">
        <v>63</v>
      </c>
      <c r="G416" s="36">
        <v>21</v>
      </c>
      <c r="H416" s="31"/>
    </row>
    <row r="417" spans="2:8" x14ac:dyDescent="0.25">
      <c r="B417" s="28"/>
      <c r="C417" s="32">
        <v>2017</v>
      </c>
      <c r="D417" s="48" t="s">
        <v>29</v>
      </c>
      <c r="E417" s="119">
        <v>252</v>
      </c>
      <c r="F417" s="61">
        <v>51</v>
      </c>
      <c r="G417" s="36">
        <v>20.238095238095202</v>
      </c>
      <c r="H417" s="31"/>
    </row>
    <row r="418" spans="2:8" x14ac:dyDescent="0.25">
      <c r="B418" s="28"/>
      <c r="C418" s="32">
        <v>2017</v>
      </c>
      <c r="D418" s="48" t="s">
        <v>42</v>
      </c>
      <c r="E418" s="119">
        <v>197</v>
      </c>
      <c r="F418" s="61">
        <v>35</v>
      </c>
      <c r="G418" s="36">
        <v>17.7664974619289</v>
      </c>
      <c r="H418" s="31"/>
    </row>
    <row r="419" spans="2:8" x14ac:dyDescent="0.25">
      <c r="B419" s="28"/>
      <c r="C419" s="32">
        <v>2017</v>
      </c>
      <c r="D419" s="48" t="s">
        <v>30</v>
      </c>
      <c r="E419" s="119">
        <v>120</v>
      </c>
      <c r="F419" s="61">
        <v>25</v>
      </c>
      <c r="G419" s="36">
        <v>20.8333333333333</v>
      </c>
      <c r="H419" s="31"/>
    </row>
    <row r="420" spans="2:8" x14ac:dyDescent="0.25">
      <c r="B420" s="28"/>
      <c r="C420" s="32">
        <v>2017</v>
      </c>
      <c r="D420" s="48" t="s">
        <v>59</v>
      </c>
      <c r="E420" s="119">
        <v>218</v>
      </c>
      <c r="F420" s="61">
        <v>39</v>
      </c>
      <c r="G420" s="36">
        <v>17.889908256880702</v>
      </c>
      <c r="H420" s="31"/>
    </row>
    <row r="421" spans="2:8" x14ac:dyDescent="0.25">
      <c r="B421" s="28"/>
      <c r="C421" s="32">
        <v>2017</v>
      </c>
      <c r="D421" s="48" t="s">
        <v>70</v>
      </c>
      <c r="E421" s="119">
        <v>345</v>
      </c>
      <c r="F421" s="61">
        <v>61</v>
      </c>
      <c r="G421" s="36">
        <v>17.681159420289902</v>
      </c>
      <c r="H421" s="31"/>
    </row>
    <row r="422" spans="2:8" x14ac:dyDescent="0.25">
      <c r="B422" s="28"/>
      <c r="C422" s="32">
        <v>2017</v>
      </c>
      <c r="D422" s="48" t="s">
        <v>91</v>
      </c>
      <c r="E422" s="119">
        <v>238</v>
      </c>
      <c r="F422" s="61">
        <v>37</v>
      </c>
      <c r="G422" s="36">
        <v>15.546218487395</v>
      </c>
      <c r="H422" s="31"/>
    </row>
    <row r="423" spans="2:8" x14ac:dyDescent="0.25">
      <c r="B423" s="28"/>
      <c r="C423" s="32">
        <v>2017</v>
      </c>
      <c r="D423" s="48" t="s">
        <v>92</v>
      </c>
      <c r="E423" s="119">
        <v>710</v>
      </c>
      <c r="F423" s="61">
        <v>110</v>
      </c>
      <c r="G423" s="36">
        <v>15.492957746478901</v>
      </c>
      <c r="H423" s="31"/>
    </row>
    <row r="424" spans="2:8" x14ac:dyDescent="0.25">
      <c r="B424" s="28"/>
      <c r="C424" s="32">
        <v>2017</v>
      </c>
      <c r="D424" s="48" t="s">
        <v>31</v>
      </c>
      <c r="E424" s="119">
        <v>2864</v>
      </c>
      <c r="F424" s="61">
        <v>540</v>
      </c>
      <c r="G424" s="36">
        <v>18.854748603352</v>
      </c>
      <c r="H424" s="31"/>
    </row>
    <row r="425" spans="2:8" x14ac:dyDescent="0.25">
      <c r="B425" s="28"/>
      <c r="C425" s="32">
        <v>2017</v>
      </c>
      <c r="D425" s="48" t="s">
        <v>71</v>
      </c>
      <c r="E425" s="119">
        <v>327</v>
      </c>
      <c r="F425" s="61">
        <v>56</v>
      </c>
      <c r="G425" s="36">
        <v>17.125382262996901</v>
      </c>
      <c r="H425" s="31"/>
    </row>
    <row r="426" spans="2:8" x14ac:dyDescent="0.25">
      <c r="B426" s="28"/>
      <c r="C426" s="32">
        <v>2017</v>
      </c>
      <c r="D426" s="48" t="s">
        <v>93</v>
      </c>
      <c r="E426" s="119">
        <v>189</v>
      </c>
      <c r="F426" s="61">
        <v>30</v>
      </c>
      <c r="G426" s="36">
        <v>15.8730158730159</v>
      </c>
      <c r="H426" s="31"/>
    </row>
    <row r="427" spans="2:8" x14ac:dyDescent="0.25">
      <c r="B427" s="28"/>
      <c r="C427" s="32">
        <v>2017</v>
      </c>
      <c r="D427" s="48" t="s">
        <v>72</v>
      </c>
      <c r="E427" s="119">
        <v>185</v>
      </c>
      <c r="F427" s="61">
        <v>19</v>
      </c>
      <c r="G427" s="36">
        <v>10.2702702702703</v>
      </c>
      <c r="H427" s="31"/>
    </row>
    <row r="428" spans="2:8" x14ac:dyDescent="0.25">
      <c r="B428" s="28"/>
      <c r="C428" s="32">
        <v>2017</v>
      </c>
      <c r="D428" s="48" t="s">
        <v>43</v>
      </c>
      <c r="E428" s="119">
        <v>130</v>
      </c>
      <c r="F428" s="61">
        <v>32</v>
      </c>
      <c r="G428" s="36">
        <v>24.615384615384599</v>
      </c>
      <c r="H428" s="31"/>
    </row>
    <row r="429" spans="2:8" x14ac:dyDescent="0.25">
      <c r="B429" s="28"/>
      <c r="C429" s="32">
        <v>2017</v>
      </c>
      <c r="D429" s="48" t="s">
        <v>73</v>
      </c>
      <c r="E429" s="119">
        <v>321</v>
      </c>
      <c r="F429" s="61">
        <v>56</v>
      </c>
      <c r="G429" s="36">
        <v>17.445482866043601</v>
      </c>
      <c r="H429" s="31"/>
    </row>
    <row r="430" spans="2:8" x14ac:dyDescent="0.25">
      <c r="B430" s="28"/>
      <c r="C430" s="32">
        <v>2017</v>
      </c>
      <c r="D430" s="48" t="s">
        <v>32</v>
      </c>
      <c r="E430" s="119">
        <v>469</v>
      </c>
      <c r="F430" s="61">
        <v>73</v>
      </c>
      <c r="G430" s="36">
        <v>15.565031982942401</v>
      </c>
      <c r="H430" s="31"/>
    </row>
    <row r="431" spans="2:8" x14ac:dyDescent="0.25">
      <c r="B431" s="28"/>
      <c r="C431" s="32">
        <v>2017</v>
      </c>
      <c r="D431" s="48" t="s">
        <v>60</v>
      </c>
      <c r="E431" s="119">
        <v>16</v>
      </c>
      <c r="F431" s="61" t="s">
        <v>137</v>
      </c>
      <c r="G431" s="36" t="s">
        <v>137</v>
      </c>
      <c r="H431" s="31"/>
    </row>
    <row r="432" spans="2:8" x14ac:dyDescent="0.25">
      <c r="B432" s="28"/>
      <c r="C432" s="32">
        <v>2017</v>
      </c>
      <c r="D432" s="48" t="s">
        <v>61</v>
      </c>
      <c r="E432" s="119">
        <v>223</v>
      </c>
      <c r="F432" s="61">
        <v>35</v>
      </c>
      <c r="G432" s="36">
        <v>15.695067264574</v>
      </c>
      <c r="H432" s="31"/>
    </row>
    <row r="433" spans="2:8" x14ac:dyDescent="0.25">
      <c r="B433" s="28"/>
      <c r="C433" s="32">
        <v>2017</v>
      </c>
      <c r="D433" s="48" t="s">
        <v>94</v>
      </c>
      <c r="E433" s="119">
        <v>336</v>
      </c>
      <c r="F433" s="61">
        <v>49</v>
      </c>
      <c r="G433" s="36">
        <v>14.5833333333333</v>
      </c>
      <c r="H433" s="31"/>
    </row>
    <row r="434" spans="2:8" x14ac:dyDescent="0.25">
      <c r="B434" s="28"/>
      <c r="C434" s="32">
        <v>2017</v>
      </c>
      <c r="D434" s="48" t="s">
        <v>62</v>
      </c>
      <c r="E434" s="119">
        <v>154</v>
      </c>
      <c r="F434" s="61">
        <v>21</v>
      </c>
      <c r="G434" s="36">
        <v>13.636363636363599</v>
      </c>
      <c r="H434" s="31"/>
    </row>
    <row r="435" spans="2:8" x14ac:dyDescent="0.25">
      <c r="B435" s="28"/>
      <c r="C435" s="32">
        <v>2017</v>
      </c>
      <c r="D435" s="48" t="s">
        <v>44</v>
      </c>
      <c r="E435" s="119">
        <v>236</v>
      </c>
      <c r="F435" s="61">
        <v>47</v>
      </c>
      <c r="G435" s="36">
        <v>19.915254237288099</v>
      </c>
      <c r="H435" s="31"/>
    </row>
    <row r="436" spans="2:8" x14ac:dyDescent="0.25">
      <c r="B436" s="28"/>
      <c r="C436" s="32">
        <v>2017</v>
      </c>
      <c r="D436" s="48" t="s">
        <v>95</v>
      </c>
      <c r="E436" s="119">
        <v>224</v>
      </c>
      <c r="F436" s="61">
        <v>35</v>
      </c>
      <c r="G436" s="36">
        <v>15.625</v>
      </c>
      <c r="H436" s="31"/>
    </row>
    <row r="437" spans="2:8" x14ac:dyDescent="0.25">
      <c r="B437" s="28"/>
      <c r="C437" s="32">
        <v>2017</v>
      </c>
      <c r="D437" s="48" t="s">
        <v>96</v>
      </c>
      <c r="E437" s="119">
        <v>287</v>
      </c>
      <c r="F437" s="61">
        <v>34</v>
      </c>
      <c r="G437" s="36">
        <v>11.8466898954704</v>
      </c>
      <c r="H437" s="31"/>
    </row>
    <row r="438" spans="2:8" x14ac:dyDescent="0.25">
      <c r="B438" s="28"/>
      <c r="C438" s="32">
        <v>2017</v>
      </c>
      <c r="D438" s="48" t="s">
        <v>74</v>
      </c>
      <c r="E438" s="119">
        <v>437</v>
      </c>
      <c r="F438" s="61">
        <v>62</v>
      </c>
      <c r="G438" s="36">
        <v>14.187643020595001</v>
      </c>
      <c r="H438" s="31"/>
    </row>
    <row r="439" spans="2:8" x14ac:dyDescent="0.25">
      <c r="B439" s="28"/>
      <c r="C439" s="32">
        <v>2017</v>
      </c>
      <c r="D439" s="48" t="s">
        <v>45</v>
      </c>
      <c r="E439" s="119">
        <v>124</v>
      </c>
      <c r="F439" s="61">
        <v>21</v>
      </c>
      <c r="G439" s="36">
        <v>16.935483870967701</v>
      </c>
      <c r="H439" s="31"/>
    </row>
    <row r="440" spans="2:8" x14ac:dyDescent="0.25">
      <c r="B440" s="28"/>
      <c r="C440" s="32">
        <v>2017</v>
      </c>
      <c r="D440" s="48" t="s">
        <v>97</v>
      </c>
      <c r="E440" s="119">
        <v>1506</v>
      </c>
      <c r="F440" s="61">
        <v>246</v>
      </c>
      <c r="G440" s="36">
        <v>16.334661354581701</v>
      </c>
      <c r="H440" s="31"/>
    </row>
    <row r="441" spans="2:8" x14ac:dyDescent="0.25">
      <c r="B441" s="28"/>
      <c r="C441" s="32">
        <v>2017</v>
      </c>
      <c r="D441" s="48" t="s">
        <v>75</v>
      </c>
      <c r="E441" s="119">
        <v>259</v>
      </c>
      <c r="F441" s="61">
        <v>38</v>
      </c>
      <c r="G441" s="36">
        <v>14.671814671814699</v>
      </c>
      <c r="H441" s="31"/>
    </row>
    <row r="442" spans="2:8" x14ac:dyDescent="0.25">
      <c r="B442" s="28"/>
      <c r="C442" s="32">
        <v>2017</v>
      </c>
      <c r="D442" s="48" t="s">
        <v>46</v>
      </c>
      <c r="E442" s="119">
        <v>602</v>
      </c>
      <c r="F442" s="61">
        <v>113</v>
      </c>
      <c r="G442" s="36">
        <v>18.770764119601299</v>
      </c>
      <c r="H442" s="31"/>
    </row>
    <row r="443" spans="2:8" x14ac:dyDescent="0.25">
      <c r="B443" s="28"/>
      <c r="C443" s="32">
        <v>2017</v>
      </c>
      <c r="D443" s="48" t="s">
        <v>63</v>
      </c>
      <c r="E443" s="119">
        <v>178</v>
      </c>
      <c r="F443" s="61">
        <v>22</v>
      </c>
      <c r="G443" s="36">
        <v>12.3595505617978</v>
      </c>
      <c r="H443" s="31"/>
    </row>
    <row r="444" spans="2:8" x14ac:dyDescent="0.25">
      <c r="B444" s="28"/>
      <c r="C444" s="32">
        <v>2017</v>
      </c>
      <c r="D444" s="48" t="s">
        <v>47</v>
      </c>
      <c r="E444" s="119">
        <v>337</v>
      </c>
      <c r="F444" s="61">
        <v>78</v>
      </c>
      <c r="G444" s="36">
        <v>23.145400593471798</v>
      </c>
      <c r="H444" s="31"/>
    </row>
    <row r="445" spans="2:8" x14ac:dyDescent="0.25">
      <c r="B445" s="28"/>
      <c r="C445" s="32">
        <v>2017</v>
      </c>
      <c r="D445" s="48" t="s">
        <v>76</v>
      </c>
      <c r="E445" s="119">
        <v>216</v>
      </c>
      <c r="F445" s="61">
        <v>51</v>
      </c>
      <c r="G445" s="36">
        <v>23.6111111111111</v>
      </c>
      <c r="H445" s="31"/>
    </row>
    <row r="446" spans="2:8" x14ac:dyDescent="0.25">
      <c r="B446" s="28"/>
      <c r="C446" s="32">
        <v>2017</v>
      </c>
      <c r="D446" s="48" t="s">
        <v>77</v>
      </c>
      <c r="E446" s="119">
        <v>647</v>
      </c>
      <c r="F446" s="61">
        <v>63</v>
      </c>
      <c r="G446" s="36">
        <v>9.7372488408037103</v>
      </c>
      <c r="H446" s="31"/>
    </row>
    <row r="447" spans="2:8" x14ac:dyDescent="0.25">
      <c r="B447" s="28"/>
      <c r="C447" s="32">
        <v>2017</v>
      </c>
      <c r="D447" s="48" t="s">
        <v>33</v>
      </c>
      <c r="E447" s="119">
        <v>486</v>
      </c>
      <c r="F447" s="61">
        <v>94</v>
      </c>
      <c r="G447" s="36">
        <v>19.341563786008201</v>
      </c>
      <c r="H447" s="31"/>
    </row>
    <row r="448" spans="2:8" x14ac:dyDescent="0.25">
      <c r="B448" s="28"/>
      <c r="C448" s="32">
        <v>2017</v>
      </c>
      <c r="D448" s="48" t="s">
        <v>34</v>
      </c>
      <c r="E448" s="119">
        <v>302</v>
      </c>
      <c r="F448" s="61">
        <v>75</v>
      </c>
      <c r="G448" s="36">
        <v>24.834437086092699</v>
      </c>
      <c r="H448" s="31"/>
    </row>
    <row r="449" spans="2:8" x14ac:dyDescent="0.25">
      <c r="B449" s="28"/>
      <c r="C449" s="32">
        <v>2017</v>
      </c>
      <c r="D449" s="48" t="s">
        <v>48</v>
      </c>
      <c r="E449" s="119">
        <v>35</v>
      </c>
      <c r="F449" s="61">
        <v>7</v>
      </c>
      <c r="G449" s="36">
        <v>20</v>
      </c>
      <c r="H449" s="31"/>
    </row>
    <row r="450" spans="2:8" x14ac:dyDescent="0.25">
      <c r="B450" s="28"/>
      <c r="C450" s="32">
        <v>2017</v>
      </c>
      <c r="D450" s="48" t="s">
        <v>49</v>
      </c>
      <c r="E450" s="119">
        <v>473</v>
      </c>
      <c r="F450" s="61">
        <v>82</v>
      </c>
      <c r="G450" s="36">
        <v>17.336152219873199</v>
      </c>
      <c r="H450" s="31"/>
    </row>
    <row r="451" spans="2:8" x14ac:dyDescent="0.25">
      <c r="B451" s="28"/>
      <c r="C451" s="32">
        <v>2017</v>
      </c>
      <c r="D451" s="48" t="s">
        <v>50</v>
      </c>
      <c r="E451" s="119">
        <v>292</v>
      </c>
      <c r="F451" s="61">
        <v>37</v>
      </c>
      <c r="G451" s="36">
        <v>12.671232876712301</v>
      </c>
      <c r="H451" s="31"/>
    </row>
    <row r="452" spans="2:8" x14ac:dyDescent="0.25">
      <c r="B452" s="28"/>
      <c r="C452" s="32">
        <v>2017</v>
      </c>
      <c r="D452" s="48" t="s">
        <v>51</v>
      </c>
      <c r="E452" s="119">
        <v>339</v>
      </c>
      <c r="F452" s="61">
        <v>69</v>
      </c>
      <c r="G452" s="36">
        <v>20.353982300885001</v>
      </c>
      <c r="H452" s="31"/>
    </row>
    <row r="453" spans="2:8" x14ac:dyDescent="0.25">
      <c r="B453" s="28"/>
      <c r="C453" s="32">
        <v>2017</v>
      </c>
      <c r="D453" s="48" t="s">
        <v>78</v>
      </c>
      <c r="E453" s="119">
        <v>593</v>
      </c>
      <c r="F453" s="61">
        <v>102</v>
      </c>
      <c r="G453" s="36">
        <v>17.200674536256301</v>
      </c>
      <c r="H453" s="31"/>
    </row>
    <row r="454" spans="2:8" x14ac:dyDescent="0.25">
      <c r="B454" s="28"/>
      <c r="C454" s="32">
        <v>2017</v>
      </c>
      <c r="D454" s="48" t="s">
        <v>79</v>
      </c>
      <c r="E454" s="119">
        <v>120</v>
      </c>
      <c r="F454" s="61">
        <v>14</v>
      </c>
      <c r="G454" s="36">
        <v>11.6666666666667</v>
      </c>
      <c r="H454" s="31"/>
    </row>
    <row r="455" spans="2:8" x14ac:dyDescent="0.25">
      <c r="B455" s="28"/>
      <c r="C455" s="32">
        <v>2017</v>
      </c>
      <c r="D455" s="48" t="s">
        <v>80</v>
      </c>
      <c r="E455" s="119">
        <v>216</v>
      </c>
      <c r="F455" s="61">
        <v>39</v>
      </c>
      <c r="G455" s="36">
        <v>18.0555555555556</v>
      </c>
      <c r="H455" s="31"/>
    </row>
    <row r="456" spans="2:8" x14ac:dyDescent="0.25">
      <c r="B456" s="28"/>
      <c r="C456" s="32">
        <v>2017</v>
      </c>
      <c r="D456" s="48" t="s">
        <v>81</v>
      </c>
      <c r="E456" s="119">
        <v>148</v>
      </c>
      <c r="F456" s="61">
        <v>23</v>
      </c>
      <c r="G456" s="36">
        <v>15.540540540540499</v>
      </c>
      <c r="H456" s="31"/>
    </row>
    <row r="457" spans="2:8" x14ac:dyDescent="0.25">
      <c r="B457" s="28"/>
      <c r="C457" s="32">
        <v>2017</v>
      </c>
      <c r="D457" s="48" t="s">
        <v>52</v>
      </c>
      <c r="E457" s="119">
        <v>140</v>
      </c>
      <c r="F457" s="61">
        <v>31</v>
      </c>
      <c r="G457" s="36">
        <v>22.1428571428571</v>
      </c>
      <c r="H457" s="31"/>
    </row>
    <row r="458" spans="2:8" x14ac:dyDescent="0.25">
      <c r="B458" s="28"/>
      <c r="C458" s="32">
        <v>2017</v>
      </c>
      <c r="D458" s="48" t="s">
        <v>98</v>
      </c>
      <c r="E458" s="119">
        <v>543</v>
      </c>
      <c r="F458" s="61">
        <v>127</v>
      </c>
      <c r="G458" s="36">
        <v>23.388581952117899</v>
      </c>
      <c r="H458" s="31"/>
    </row>
    <row r="459" spans="2:8" x14ac:dyDescent="0.25">
      <c r="B459" s="28"/>
      <c r="C459" s="32">
        <v>2017</v>
      </c>
      <c r="D459" s="48" t="s">
        <v>53</v>
      </c>
      <c r="E459" s="119">
        <v>211</v>
      </c>
      <c r="F459" s="61">
        <v>39</v>
      </c>
      <c r="G459" s="36">
        <v>18.483412322274901</v>
      </c>
      <c r="H459" s="31"/>
    </row>
    <row r="460" spans="2:8" x14ac:dyDescent="0.25">
      <c r="B460" s="28"/>
      <c r="C460" s="32">
        <v>2017</v>
      </c>
      <c r="D460" s="48" t="s">
        <v>99</v>
      </c>
      <c r="E460" s="119">
        <v>652</v>
      </c>
      <c r="F460" s="61">
        <v>165</v>
      </c>
      <c r="G460" s="36">
        <v>25.306748466257702</v>
      </c>
      <c r="H460" s="31"/>
    </row>
    <row r="461" spans="2:8" x14ac:dyDescent="0.25">
      <c r="B461" s="28"/>
      <c r="C461" s="32">
        <v>2017</v>
      </c>
      <c r="D461" s="48" t="s">
        <v>64</v>
      </c>
      <c r="E461" s="119">
        <v>257</v>
      </c>
      <c r="F461" s="61">
        <v>37</v>
      </c>
      <c r="G461" s="36">
        <v>14.396887159533099</v>
      </c>
      <c r="H461" s="31"/>
    </row>
    <row r="462" spans="2:8" x14ac:dyDescent="0.25">
      <c r="B462" s="28"/>
      <c r="C462" s="32">
        <v>2017</v>
      </c>
      <c r="D462" s="48" t="s">
        <v>100</v>
      </c>
      <c r="E462" s="119">
        <v>394</v>
      </c>
      <c r="F462" s="61">
        <v>128</v>
      </c>
      <c r="G462" s="36">
        <v>32.487309644670098</v>
      </c>
      <c r="H462" s="31"/>
    </row>
    <row r="463" spans="2:8" x14ac:dyDescent="0.25">
      <c r="B463" s="28"/>
      <c r="C463" s="32">
        <v>2017</v>
      </c>
      <c r="D463" s="48" t="s">
        <v>35</v>
      </c>
      <c r="E463" s="119">
        <v>331</v>
      </c>
      <c r="F463" s="61">
        <v>64</v>
      </c>
      <c r="G463" s="36">
        <v>19.3353474320242</v>
      </c>
      <c r="H463" s="31"/>
    </row>
    <row r="464" spans="2:8" x14ac:dyDescent="0.25">
      <c r="B464" s="28"/>
      <c r="C464" s="32">
        <v>2017</v>
      </c>
      <c r="D464" s="48" t="s">
        <v>36</v>
      </c>
      <c r="E464" s="119">
        <v>76</v>
      </c>
      <c r="F464" s="61">
        <v>18</v>
      </c>
      <c r="G464" s="36">
        <v>23.684210526315798</v>
      </c>
      <c r="H464" s="31"/>
    </row>
    <row r="465" spans="2:8" x14ac:dyDescent="0.25">
      <c r="B465" s="28"/>
      <c r="C465" s="32">
        <v>2017</v>
      </c>
      <c r="D465" s="48" t="s">
        <v>101</v>
      </c>
      <c r="E465" s="119">
        <v>382</v>
      </c>
      <c r="F465" s="61">
        <v>73</v>
      </c>
      <c r="G465" s="36">
        <v>19.109947643979101</v>
      </c>
      <c r="H465" s="31"/>
    </row>
    <row r="466" spans="2:8" x14ac:dyDescent="0.25">
      <c r="B466" s="28"/>
      <c r="C466" s="32">
        <v>2017</v>
      </c>
      <c r="D466" s="48" t="s">
        <v>102</v>
      </c>
      <c r="E466" s="119">
        <v>318</v>
      </c>
      <c r="F466" s="61">
        <v>56</v>
      </c>
      <c r="G466" s="36">
        <v>17.6100628930818</v>
      </c>
      <c r="H466" s="31"/>
    </row>
    <row r="467" spans="2:8" x14ac:dyDescent="0.25">
      <c r="B467" s="28"/>
      <c r="C467" s="32">
        <v>2017</v>
      </c>
      <c r="D467" s="48" t="s">
        <v>103</v>
      </c>
      <c r="E467" s="119">
        <v>795</v>
      </c>
      <c r="F467" s="61">
        <v>107</v>
      </c>
      <c r="G467" s="36">
        <v>13.459119496855299</v>
      </c>
      <c r="H467" s="31"/>
    </row>
    <row r="468" spans="2:8" x14ac:dyDescent="0.25">
      <c r="B468" s="28"/>
      <c r="C468" s="32">
        <v>2017</v>
      </c>
      <c r="D468" s="48" t="s">
        <v>65</v>
      </c>
      <c r="E468" s="119">
        <v>221</v>
      </c>
      <c r="F468" s="61">
        <v>29</v>
      </c>
      <c r="G468" s="36">
        <v>13.1221719457014</v>
      </c>
      <c r="H468" s="31"/>
    </row>
    <row r="469" spans="2:8" x14ac:dyDescent="0.25">
      <c r="B469" s="28"/>
      <c r="C469" s="32">
        <v>2017</v>
      </c>
      <c r="D469" s="48" t="s">
        <v>54</v>
      </c>
      <c r="E469" s="119">
        <v>651</v>
      </c>
      <c r="F469" s="61">
        <v>120</v>
      </c>
      <c r="G469" s="36">
        <v>18.433179723502299</v>
      </c>
      <c r="H469" s="31"/>
    </row>
    <row r="470" spans="2:8" x14ac:dyDescent="0.25">
      <c r="B470" s="28"/>
      <c r="C470" s="32">
        <v>2017</v>
      </c>
      <c r="D470" s="48" t="s">
        <v>82</v>
      </c>
      <c r="E470" s="119">
        <v>290</v>
      </c>
      <c r="F470" s="61">
        <v>48</v>
      </c>
      <c r="G470" s="36">
        <v>16.551724137931</v>
      </c>
      <c r="H470" s="31"/>
    </row>
    <row r="471" spans="2:8" x14ac:dyDescent="0.25">
      <c r="B471" s="28"/>
      <c r="C471" s="32">
        <v>2017</v>
      </c>
      <c r="D471" s="48" t="s">
        <v>104</v>
      </c>
      <c r="E471" s="119">
        <v>82</v>
      </c>
      <c r="F471" s="61">
        <v>12</v>
      </c>
      <c r="G471" s="36">
        <v>14.634146341463399</v>
      </c>
      <c r="H471" s="31"/>
    </row>
    <row r="472" spans="2:8" x14ac:dyDescent="0.25">
      <c r="B472" s="28"/>
      <c r="C472" s="32">
        <v>2017</v>
      </c>
      <c r="D472" s="48" t="s">
        <v>83</v>
      </c>
      <c r="E472" s="119">
        <v>453</v>
      </c>
      <c r="F472" s="61">
        <v>132</v>
      </c>
      <c r="G472" s="36">
        <v>29.139072847682101</v>
      </c>
      <c r="H472" s="31"/>
    </row>
    <row r="473" spans="2:8" x14ac:dyDescent="0.25">
      <c r="B473" s="28"/>
      <c r="C473" s="32">
        <v>2017</v>
      </c>
      <c r="D473" s="48" t="s">
        <v>55</v>
      </c>
      <c r="E473" s="119">
        <v>1135</v>
      </c>
      <c r="F473" s="61">
        <v>140</v>
      </c>
      <c r="G473" s="36">
        <v>12.3348017621145</v>
      </c>
      <c r="H473" s="31"/>
    </row>
    <row r="474" spans="2:8" x14ac:dyDescent="0.25">
      <c r="B474" s="28"/>
      <c r="C474" s="32">
        <v>2017</v>
      </c>
      <c r="D474" s="48" t="s">
        <v>110</v>
      </c>
      <c r="E474" s="119">
        <v>1781</v>
      </c>
      <c r="F474" s="61">
        <v>298</v>
      </c>
      <c r="G474" s="36">
        <v>16.732172936552502</v>
      </c>
      <c r="H474" s="31"/>
    </row>
    <row r="475" spans="2:8" x14ac:dyDescent="0.25">
      <c r="B475" s="28"/>
      <c r="C475" s="32">
        <v>2018</v>
      </c>
      <c r="D475" s="48" t="s">
        <v>8</v>
      </c>
      <c r="E475" s="119">
        <v>168</v>
      </c>
      <c r="F475" s="61">
        <v>45</v>
      </c>
      <c r="G475" s="36">
        <v>26.785714285714299</v>
      </c>
      <c r="H475" s="31"/>
    </row>
    <row r="476" spans="2:8" x14ac:dyDescent="0.25">
      <c r="B476" s="28"/>
      <c r="C476" s="32">
        <v>2018</v>
      </c>
      <c r="D476" s="48" t="s">
        <v>9</v>
      </c>
      <c r="E476" s="119">
        <v>178</v>
      </c>
      <c r="F476" s="61">
        <v>42</v>
      </c>
      <c r="G476" s="36">
        <v>23.595505617977501</v>
      </c>
      <c r="H476" s="31"/>
    </row>
    <row r="477" spans="2:8" x14ac:dyDescent="0.25">
      <c r="B477" s="28"/>
      <c r="C477" s="32">
        <v>2018</v>
      </c>
      <c r="D477" s="48" t="s">
        <v>84</v>
      </c>
      <c r="E477" s="119">
        <v>364</v>
      </c>
      <c r="F477" s="61">
        <v>44</v>
      </c>
      <c r="G477" s="36">
        <v>12.0879120879121</v>
      </c>
      <c r="H477" s="31"/>
    </row>
    <row r="478" spans="2:8" x14ac:dyDescent="0.25">
      <c r="B478" s="28"/>
      <c r="C478" s="32">
        <v>2018</v>
      </c>
      <c r="D478" s="48" t="s">
        <v>10</v>
      </c>
      <c r="E478" s="119">
        <v>405</v>
      </c>
      <c r="F478" s="61">
        <v>80</v>
      </c>
      <c r="G478" s="36">
        <v>19.7530864197531</v>
      </c>
      <c r="H478" s="31"/>
    </row>
    <row r="479" spans="2:8" x14ac:dyDescent="0.25">
      <c r="B479" s="28"/>
      <c r="C479" s="32">
        <v>2018</v>
      </c>
      <c r="D479" s="48" t="s">
        <v>85</v>
      </c>
      <c r="E479" s="119">
        <v>220</v>
      </c>
      <c r="F479" s="61">
        <v>37</v>
      </c>
      <c r="G479" s="36">
        <v>16.818181818181799</v>
      </c>
      <c r="H479" s="31"/>
    </row>
    <row r="480" spans="2:8" x14ac:dyDescent="0.25">
      <c r="B480" s="28"/>
      <c r="C480" s="32">
        <v>2018</v>
      </c>
      <c r="D480" s="48" t="s">
        <v>11</v>
      </c>
      <c r="E480" s="119">
        <v>433</v>
      </c>
      <c r="F480" s="61">
        <v>98</v>
      </c>
      <c r="G480" s="36">
        <v>22.632794457274802</v>
      </c>
      <c r="H480" s="31"/>
    </row>
    <row r="481" spans="2:8" x14ac:dyDescent="0.25">
      <c r="B481" s="28"/>
      <c r="C481" s="32">
        <v>2018</v>
      </c>
      <c r="D481" s="48" t="s">
        <v>12</v>
      </c>
      <c r="E481" s="119">
        <v>317</v>
      </c>
      <c r="F481" s="61">
        <v>53</v>
      </c>
      <c r="G481" s="36">
        <v>16.719242902208201</v>
      </c>
      <c r="H481" s="31"/>
    </row>
    <row r="482" spans="2:8" x14ac:dyDescent="0.25">
      <c r="B482" s="28"/>
      <c r="C482" s="32">
        <v>2018</v>
      </c>
      <c r="D482" s="48" t="s">
        <v>56</v>
      </c>
      <c r="E482" s="119">
        <v>233</v>
      </c>
      <c r="F482" s="61">
        <v>23</v>
      </c>
      <c r="G482" s="36">
        <v>9.8712446351931291</v>
      </c>
      <c r="H482" s="31"/>
    </row>
    <row r="483" spans="2:8" x14ac:dyDescent="0.25">
      <c r="B483" s="28"/>
      <c r="C483" s="32">
        <v>2018</v>
      </c>
      <c r="D483" s="48" t="s">
        <v>13</v>
      </c>
      <c r="E483" s="119">
        <v>125</v>
      </c>
      <c r="F483" s="61">
        <v>28</v>
      </c>
      <c r="G483" s="36">
        <v>22.4</v>
      </c>
      <c r="H483" s="31"/>
    </row>
    <row r="484" spans="2:8" x14ac:dyDescent="0.25">
      <c r="B484" s="28"/>
      <c r="C484" s="32">
        <v>2018</v>
      </c>
      <c r="D484" s="48" t="s">
        <v>14</v>
      </c>
      <c r="E484" s="119">
        <v>222</v>
      </c>
      <c r="F484" s="61">
        <v>35</v>
      </c>
      <c r="G484" s="36">
        <v>15.765765765765799</v>
      </c>
      <c r="H484" s="31"/>
    </row>
    <row r="485" spans="2:8" x14ac:dyDescent="0.25">
      <c r="B485" s="28"/>
      <c r="C485" s="32">
        <v>2018</v>
      </c>
      <c r="D485" s="48" t="s">
        <v>86</v>
      </c>
      <c r="E485" s="119">
        <v>1022</v>
      </c>
      <c r="F485" s="61">
        <v>179</v>
      </c>
      <c r="G485" s="36">
        <v>17.514677103718199</v>
      </c>
      <c r="H485" s="31"/>
    </row>
    <row r="486" spans="2:8" x14ac:dyDescent="0.25">
      <c r="B486" s="28"/>
      <c r="C486" s="32">
        <v>2018</v>
      </c>
      <c r="D486" s="48" t="s">
        <v>88</v>
      </c>
      <c r="E486" s="119">
        <v>25</v>
      </c>
      <c r="F486" s="61">
        <v>6</v>
      </c>
      <c r="G486" s="36">
        <v>24</v>
      </c>
      <c r="H486" s="31"/>
    </row>
    <row r="487" spans="2:8" x14ac:dyDescent="0.25">
      <c r="B487" s="28"/>
      <c r="C487" s="32">
        <v>2018</v>
      </c>
      <c r="D487" s="48" t="s">
        <v>37</v>
      </c>
      <c r="E487" s="119">
        <v>242</v>
      </c>
      <c r="F487" s="61">
        <v>64</v>
      </c>
      <c r="G487" s="36">
        <v>26.446280991735499</v>
      </c>
      <c r="H487" s="31"/>
    </row>
    <row r="488" spans="2:8" x14ac:dyDescent="0.25">
      <c r="B488" s="28"/>
      <c r="C488" s="32">
        <v>2018</v>
      </c>
      <c r="D488" s="48" t="s">
        <v>66</v>
      </c>
      <c r="E488" s="119">
        <v>204</v>
      </c>
      <c r="F488" s="61">
        <v>40</v>
      </c>
      <c r="G488" s="36">
        <v>19.6078431372549</v>
      </c>
      <c r="H488" s="31"/>
    </row>
    <row r="489" spans="2:8" x14ac:dyDescent="0.25">
      <c r="B489" s="28"/>
      <c r="C489" s="32">
        <v>2018</v>
      </c>
      <c r="D489" s="48" t="s">
        <v>15</v>
      </c>
      <c r="E489" s="119">
        <v>327</v>
      </c>
      <c r="F489" s="61">
        <v>76</v>
      </c>
      <c r="G489" s="36">
        <v>23.241590214067301</v>
      </c>
      <c r="H489" s="31"/>
    </row>
    <row r="490" spans="2:8" x14ac:dyDescent="0.25">
      <c r="B490" s="28"/>
      <c r="C490" s="32">
        <v>2018</v>
      </c>
      <c r="D490" s="48" t="s">
        <v>89</v>
      </c>
      <c r="E490" s="119">
        <v>420</v>
      </c>
      <c r="F490" s="61">
        <v>60</v>
      </c>
      <c r="G490" s="36">
        <v>14.285714285714301</v>
      </c>
      <c r="H490" s="31"/>
    </row>
    <row r="491" spans="2:8" x14ac:dyDescent="0.25">
      <c r="B491" s="28"/>
      <c r="C491" s="32">
        <v>2018</v>
      </c>
      <c r="D491" s="48" t="s">
        <v>16</v>
      </c>
      <c r="E491" s="119">
        <v>832</v>
      </c>
      <c r="F491" s="61">
        <v>175</v>
      </c>
      <c r="G491" s="36">
        <v>21.033653846153801</v>
      </c>
      <c r="H491" s="31"/>
    </row>
    <row r="492" spans="2:8" x14ac:dyDescent="0.25">
      <c r="B492" s="28"/>
      <c r="C492" s="32">
        <v>2018</v>
      </c>
      <c r="D492" s="48" t="s">
        <v>57</v>
      </c>
      <c r="E492" s="119">
        <v>436</v>
      </c>
      <c r="F492" s="61">
        <v>71</v>
      </c>
      <c r="G492" s="36">
        <v>16.284403669724799</v>
      </c>
      <c r="H492" s="31"/>
    </row>
    <row r="493" spans="2:8" x14ac:dyDescent="0.25">
      <c r="B493" s="28"/>
      <c r="C493" s="32">
        <v>2018</v>
      </c>
      <c r="D493" s="48" t="s">
        <v>17</v>
      </c>
      <c r="E493" s="119">
        <v>357</v>
      </c>
      <c r="F493" s="61">
        <v>62</v>
      </c>
      <c r="G493" s="36">
        <v>17.366946778711501</v>
      </c>
      <c r="H493" s="31"/>
    </row>
    <row r="494" spans="2:8" x14ac:dyDescent="0.25">
      <c r="B494" s="28"/>
      <c r="C494" s="32">
        <v>2018</v>
      </c>
      <c r="D494" s="48" t="s">
        <v>18</v>
      </c>
      <c r="E494" s="119">
        <v>300</v>
      </c>
      <c r="F494" s="61">
        <v>60</v>
      </c>
      <c r="G494" s="36">
        <v>20</v>
      </c>
      <c r="H494" s="31"/>
    </row>
    <row r="495" spans="2:8" x14ac:dyDescent="0.25">
      <c r="B495" s="28"/>
      <c r="C495" s="32">
        <v>2018</v>
      </c>
      <c r="D495" s="48" t="s">
        <v>87</v>
      </c>
      <c r="E495" s="119">
        <v>482</v>
      </c>
      <c r="F495" s="61">
        <v>71</v>
      </c>
      <c r="G495" s="36">
        <v>14.730290456431501</v>
      </c>
      <c r="H495" s="31"/>
    </row>
    <row r="496" spans="2:8" x14ac:dyDescent="0.25">
      <c r="B496" s="28"/>
      <c r="C496" s="32">
        <v>2018</v>
      </c>
      <c r="D496" s="48" t="s">
        <v>19</v>
      </c>
      <c r="E496" s="119">
        <v>549</v>
      </c>
      <c r="F496" s="61">
        <v>105</v>
      </c>
      <c r="G496" s="36">
        <v>19.125683060109299</v>
      </c>
      <c r="H496" s="31"/>
    </row>
    <row r="497" spans="2:8" x14ac:dyDescent="0.25">
      <c r="B497" s="28"/>
      <c r="C497" s="32">
        <v>2018</v>
      </c>
      <c r="D497" s="48" t="s">
        <v>20</v>
      </c>
      <c r="E497" s="119">
        <v>477</v>
      </c>
      <c r="F497" s="61">
        <v>83</v>
      </c>
      <c r="G497" s="36">
        <v>17.400419287211701</v>
      </c>
      <c r="H497" s="31"/>
    </row>
    <row r="498" spans="2:8" x14ac:dyDescent="0.25">
      <c r="B498" s="28"/>
      <c r="C498" s="32">
        <v>2018</v>
      </c>
      <c r="D498" s="48" t="s">
        <v>21</v>
      </c>
      <c r="E498" s="119">
        <v>205</v>
      </c>
      <c r="F498" s="61">
        <v>52</v>
      </c>
      <c r="G498" s="36">
        <v>25.365853658536601</v>
      </c>
      <c r="H498" s="31"/>
    </row>
    <row r="499" spans="2:8" x14ac:dyDescent="0.25">
      <c r="B499" s="28"/>
      <c r="C499" s="32">
        <v>2018</v>
      </c>
      <c r="D499" s="48" t="s">
        <v>67</v>
      </c>
      <c r="E499" s="119">
        <v>342</v>
      </c>
      <c r="F499" s="61">
        <v>47</v>
      </c>
      <c r="G499" s="36">
        <v>13.7426900584795</v>
      </c>
      <c r="H499" s="31"/>
    </row>
    <row r="500" spans="2:8" x14ac:dyDescent="0.25">
      <c r="B500" s="28"/>
      <c r="C500" s="32">
        <v>2018</v>
      </c>
      <c r="D500" s="48" t="s">
        <v>22</v>
      </c>
      <c r="E500" s="119">
        <v>324</v>
      </c>
      <c r="F500" s="61">
        <v>69</v>
      </c>
      <c r="G500" s="36">
        <v>21.296296296296301</v>
      </c>
      <c r="H500" s="31"/>
    </row>
    <row r="501" spans="2:8" x14ac:dyDescent="0.25">
      <c r="B501" s="28"/>
      <c r="C501" s="32">
        <v>2018</v>
      </c>
      <c r="D501" s="48" t="s">
        <v>68</v>
      </c>
      <c r="E501" s="119">
        <v>439</v>
      </c>
      <c r="F501" s="61">
        <v>61</v>
      </c>
      <c r="G501" s="36">
        <v>13.895216400911201</v>
      </c>
      <c r="H501" s="31"/>
    </row>
    <row r="502" spans="2:8" x14ac:dyDescent="0.25">
      <c r="B502" s="28"/>
      <c r="C502" s="32">
        <v>2018</v>
      </c>
      <c r="D502" s="48" t="s">
        <v>90</v>
      </c>
      <c r="E502" s="119">
        <v>531</v>
      </c>
      <c r="F502" s="61">
        <v>137</v>
      </c>
      <c r="G502" s="36">
        <v>25.800376647834302</v>
      </c>
      <c r="H502" s="31"/>
    </row>
    <row r="503" spans="2:8" x14ac:dyDescent="0.25">
      <c r="B503" s="28"/>
      <c r="C503" s="32">
        <v>2018</v>
      </c>
      <c r="D503" s="48" t="s">
        <v>23</v>
      </c>
      <c r="E503" s="119">
        <v>251</v>
      </c>
      <c r="F503" s="61">
        <v>51</v>
      </c>
      <c r="G503" s="36">
        <v>20.3187250996016</v>
      </c>
      <c r="H503" s="31"/>
    </row>
    <row r="504" spans="2:8" x14ac:dyDescent="0.25">
      <c r="B504" s="28"/>
      <c r="C504" s="32">
        <v>2018</v>
      </c>
      <c r="D504" s="48" t="s">
        <v>38</v>
      </c>
      <c r="E504" s="119">
        <v>245</v>
      </c>
      <c r="F504" s="61">
        <v>37</v>
      </c>
      <c r="G504" s="36">
        <v>15.1020408163265</v>
      </c>
      <c r="H504" s="31"/>
    </row>
    <row r="505" spans="2:8" x14ac:dyDescent="0.25">
      <c r="B505" s="28"/>
      <c r="C505" s="32">
        <v>2018</v>
      </c>
      <c r="D505" s="48" t="s">
        <v>24</v>
      </c>
      <c r="E505" s="119">
        <v>524</v>
      </c>
      <c r="F505" s="61">
        <v>118</v>
      </c>
      <c r="G505" s="36">
        <v>22.519083969465701</v>
      </c>
      <c r="H505" s="31"/>
    </row>
    <row r="506" spans="2:8" x14ac:dyDescent="0.25">
      <c r="B506" s="28"/>
      <c r="C506" s="32">
        <v>2018</v>
      </c>
      <c r="D506" s="48" t="s">
        <v>25</v>
      </c>
      <c r="E506" s="119">
        <v>266</v>
      </c>
      <c r="F506" s="61">
        <v>38</v>
      </c>
      <c r="G506" s="36">
        <v>14.285714285714301</v>
      </c>
      <c r="H506" s="31"/>
    </row>
    <row r="507" spans="2:8" x14ac:dyDescent="0.25">
      <c r="B507" s="28"/>
      <c r="C507" s="32">
        <v>2018</v>
      </c>
      <c r="D507" s="48" t="s">
        <v>39</v>
      </c>
      <c r="E507" s="119">
        <v>526</v>
      </c>
      <c r="F507" s="61">
        <v>104</v>
      </c>
      <c r="G507" s="36">
        <v>19.771863117870701</v>
      </c>
      <c r="H507" s="31"/>
    </row>
    <row r="508" spans="2:8" x14ac:dyDescent="0.25">
      <c r="B508" s="28"/>
      <c r="C508" s="32">
        <v>2018</v>
      </c>
      <c r="D508" s="48" t="s">
        <v>26</v>
      </c>
      <c r="E508" s="119">
        <v>346</v>
      </c>
      <c r="F508" s="61">
        <v>62</v>
      </c>
      <c r="G508" s="36">
        <v>17.9190751445087</v>
      </c>
      <c r="H508" s="31"/>
    </row>
    <row r="509" spans="2:8" x14ac:dyDescent="0.25">
      <c r="B509" s="28"/>
      <c r="C509" s="32">
        <v>2018</v>
      </c>
      <c r="D509" s="48" t="s">
        <v>58</v>
      </c>
      <c r="E509" s="119">
        <v>404</v>
      </c>
      <c r="F509" s="61">
        <v>50</v>
      </c>
      <c r="G509" s="36">
        <v>12.3762376237624</v>
      </c>
      <c r="H509" s="31"/>
    </row>
    <row r="510" spans="2:8" x14ac:dyDescent="0.25">
      <c r="B510" s="28"/>
      <c r="C510" s="32">
        <v>2018</v>
      </c>
      <c r="D510" s="48" t="s">
        <v>69</v>
      </c>
      <c r="E510" s="119">
        <v>355</v>
      </c>
      <c r="F510" s="61">
        <v>58</v>
      </c>
      <c r="G510" s="36">
        <v>16.338028169014098</v>
      </c>
      <c r="H510" s="31"/>
    </row>
    <row r="511" spans="2:8" x14ac:dyDescent="0.25">
      <c r="B511" s="28"/>
      <c r="C511" s="32">
        <v>2018</v>
      </c>
      <c r="D511" s="48" t="s">
        <v>40</v>
      </c>
      <c r="E511" s="119">
        <v>404</v>
      </c>
      <c r="F511" s="61">
        <v>112</v>
      </c>
      <c r="G511" s="36">
        <v>27.722772277227701</v>
      </c>
      <c r="H511" s="31"/>
    </row>
    <row r="512" spans="2:8" x14ac:dyDescent="0.25">
      <c r="B512" s="28"/>
      <c r="C512" s="32">
        <v>2018</v>
      </c>
      <c r="D512" s="48" t="s">
        <v>41</v>
      </c>
      <c r="E512" s="119">
        <v>542</v>
      </c>
      <c r="F512" s="61">
        <v>74</v>
      </c>
      <c r="G512" s="36">
        <v>13.6531365313653</v>
      </c>
      <c r="H512" s="31"/>
    </row>
    <row r="513" spans="2:8" x14ac:dyDescent="0.25">
      <c r="B513" s="28"/>
      <c r="C513" s="32">
        <v>2018</v>
      </c>
      <c r="D513" s="48" t="s">
        <v>27</v>
      </c>
      <c r="E513" s="119">
        <v>409</v>
      </c>
      <c r="F513" s="61">
        <v>54</v>
      </c>
      <c r="G513" s="36">
        <v>13.2029339853301</v>
      </c>
      <c r="H513" s="31"/>
    </row>
    <row r="514" spans="2:8" x14ac:dyDescent="0.25">
      <c r="B514" s="28"/>
      <c r="C514" s="32">
        <v>2018</v>
      </c>
      <c r="D514" s="48" t="s">
        <v>28</v>
      </c>
      <c r="E514" s="119">
        <v>311</v>
      </c>
      <c r="F514" s="61">
        <v>66</v>
      </c>
      <c r="G514" s="36">
        <v>21.221864951768499</v>
      </c>
      <c r="H514" s="31"/>
    </row>
    <row r="515" spans="2:8" x14ac:dyDescent="0.25">
      <c r="B515" s="28"/>
      <c r="C515" s="32">
        <v>2018</v>
      </c>
      <c r="D515" s="48" t="s">
        <v>29</v>
      </c>
      <c r="E515" s="119">
        <v>253</v>
      </c>
      <c r="F515" s="61">
        <v>43</v>
      </c>
      <c r="G515" s="36">
        <v>16.99604743083</v>
      </c>
      <c r="H515" s="31"/>
    </row>
    <row r="516" spans="2:8" x14ac:dyDescent="0.25">
      <c r="B516" s="28"/>
      <c r="C516" s="32">
        <v>2018</v>
      </c>
      <c r="D516" s="48" t="s">
        <v>42</v>
      </c>
      <c r="E516" s="119">
        <v>201</v>
      </c>
      <c r="F516" s="61">
        <v>35</v>
      </c>
      <c r="G516" s="36">
        <v>17.412935323383099</v>
      </c>
      <c r="H516" s="31"/>
    </row>
    <row r="517" spans="2:8" x14ac:dyDescent="0.25">
      <c r="B517" s="28"/>
      <c r="C517" s="32">
        <v>2018</v>
      </c>
      <c r="D517" s="48" t="s">
        <v>30</v>
      </c>
      <c r="E517" s="119">
        <v>143</v>
      </c>
      <c r="F517" s="61">
        <v>24</v>
      </c>
      <c r="G517" s="36">
        <v>16.783216783216801</v>
      </c>
      <c r="H517" s="31"/>
    </row>
    <row r="518" spans="2:8" x14ac:dyDescent="0.25">
      <c r="B518" s="28"/>
      <c r="C518" s="32">
        <v>2018</v>
      </c>
      <c r="D518" s="48" t="s">
        <v>59</v>
      </c>
      <c r="E518" s="119">
        <v>224</v>
      </c>
      <c r="F518" s="61">
        <v>37</v>
      </c>
      <c r="G518" s="36">
        <v>16.5178571428571</v>
      </c>
      <c r="H518" s="31"/>
    </row>
    <row r="519" spans="2:8" x14ac:dyDescent="0.25">
      <c r="B519" s="28"/>
      <c r="C519" s="32">
        <v>2018</v>
      </c>
      <c r="D519" s="48" t="s">
        <v>70</v>
      </c>
      <c r="E519" s="119">
        <v>352</v>
      </c>
      <c r="F519" s="61">
        <v>80</v>
      </c>
      <c r="G519" s="36">
        <v>22.727272727272702</v>
      </c>
      <c r="H519" s="31"/>
    </row>
    <row r="520" spans="2:8" x14ac:dyDescent="0.25">
      <c r="B520" s="28"/>
      <c r="C520" s="32">
        <v>2018</v>
      </c>
      <c r="D520" s="48" t="s">
        <v>91</v>
      </c>
      <c r="E520" s="119">
        <v>225</v>
      </c>
      <c r="F520" s="61">
        <v>36</v>
      </c>
      <c r="G520" s="36">
        <v>16</v>
      </c>
      <c r="H520" s="31"/>
    </row>
    <row r="521" spans="2:8" x14ac:dyDescent="0.25">
      <c r="B521" s="28"/>
      <c r="C521" s="32">
        <v>2018</v>
      </c>
      <c r="D521" s="48" t="s">
        <v>92</v>
      </c>
      <c r="E521" s="119">
        <v>736</v>
      </c>
      <c r="F521" s="61">
        <v>115</v>
      </c>
      <c r="G521" s="36">
        <v>15.625</v>
      </c>
      <c r="H521" s="31"/>
    </row>
    <row r="522" spans="2:8" x14ac:dyDescent="0.25">
      <c r="B522" s="28"/>
      <c r="C522" s="32">
        <v>2018</v>
      </c>
      <c r="D522" s="48" t="s">
        <v>31</v>
      </c>
      <c r="E522" s="119">
        <v>2802</v>
      </c>
      <c r="F522" s="61">
        <v>510</v>
      </c>
      <c r="G522" s="36">
        <v>18.201284796573901</v>
      </c>
      <c r="H522" s="31"/>
    </row>
    <row r="523" spans="2:8" x14ac:dyDescent="0.25">
      <c r="B523" s="28"/>
      <c r="C523" s="32">
        <v>2018</v>
      </c>
      <c r="D523" s="48" t="s">
        <v>71</v>
      </c>
      <c r="E523" s="119">
        <v>353</v>
      </c>
      <c r="F523" s="61">
        <v>54</v>
      </c>
      <c r="G523" s="36">
        <v>15.297450424929201</v>
      </c>
      <c r="H523" s="31"/>
    </row>
    <row r="524" spans="2:8" x14ac:dyDescent="0.25">
      <c r="B524" s="28"/>
      <c r="C524" s="32">
        <v>2018</v>
      </c>
      <c r="D524" s="48" t="s">
        <v>93</v>
      </c>
      <c r="E524" s="119">
        <v>190</v>
      </c>
      <c r="F524" s="61">
        <v>30</v>
      </c>
      <c r="G524" s="36">
        <v>15.789473684210501</v>
      </c>
      <c r="H524" s="31"/>
    </row>
    <row r="525" spans="2:8" x14ac:dyDescent="0.25">
      <c r="B525" s="28"/>
      <c r="C525" s="32">
        <v>2018</v>
      </c>
      <c r="D525" s="48" t="s">
        <v>72</v>
      </c>
      <c r="E525" s="119">
        <v>198</v>
      </c>
      <c r="F525" s="61">
        <v>26</v>
      </c>
      <c r="G525" s="36">
        <v>13.1313131313131</v>
      </c>
      <c r="H525" s="31"/>
    </row>
    <row r="526" spans="2:8" x14ac:dyDescent="0.25">
      <c r="B526" s="28"/>
      <c r="C526" s="32">
        <v>2018</v>
      </c>
      <c r="D526" s="48" t="s">
        <v>43</v>
      </c>
      <c r="E526" s="119">
        <v>118</v>
      </c>
      <c r="F526" s="61">
        <v>31</v>
      </c>
      <c r="G526" s="36">
        <v>26.271186440678001</v>
      </c>
      <c r="H526" s="31"/>
    </row>
    <row r="527" spans="2:8" x14ac:dyDescent="0.25">
      <c r="B527" s="28"/>
      <c r="C527" s="32">
        <v>2018</v>
      </c>
      <c r="D527" s="48" t="s">
        <v>73</v>
      </c>
      <c r="E527" s="119">
        <v>336</v>
      </c>
      <c r="F527" s="61">
        <v>56</v>
      </c>
      <c r="G527" s="36">
        <v>16.6666666666667</v>
      </c>
      <c r="H527" s="31"/>
    </row>
    <row r="528" spans="2:8" x14ac:dyDescent="0.25">
      <c r="B528" s="28"/>
      <c r="C528" s="32">
        <v>2018</v>
      </c>
      <c r="D528" s="48" t="s">
        <v>32</v>
      </c>
      <c r="E528" s="119">
        <v>475</v>
      </c>
      <c r="F528" s="61">
        <v>71</v>
      </c>
      <c r="G528" s="36">
        <v>14.9473684210526</v>
      </c>
      <c r="H528" s="31"/>
    </row>
    <row r="529" spans="2:8" x14ac:dyDescent="0.25">
      <c r="B529" s="28"/>
      <c r="C529" s="32">
        <v>2018</v>
      </c>
      <c r="D529" s="48" t="s">
        <v>60</v>
      </c>
      <c r="E529" s="119">
        <v>17</v>
      </c>
      <c r="F529" s="61" t="s">
        <v>137</v>
      </c>
      <c r="G529" s="36" t="s">
        <v>137</v>
      </c>
      <c r="H529" s="31"/>
    </row>
    <row r="530" spans="2:8" x14ac:dyDescent="0.25">
      <c r="B530" s="28"/>
      <c r="C530" s="32">
        <v>2018</v>
      </c>
      <c r="D530" s="48" t="s">
        <v>61</v>
      </c>
      <c r="E530" s="119">
        <v>219</v>
      </c>
      <c r="F530" s="61">
        <v>34</v>
      </c>
      <c r="G530" s="36">
        <v>15.525114155251099</v>
      </c>
      <c r="H530" s="31"/>
    </row>
    <row r="531" spans="2:8" x14ac:dyDescent="0.25">
      <c r="B531" s="28"/>
      <c r="C531" s="32">
        <v>2018</v>
      </c>
      <c r="D531" s="48" t="s">
        <v>94</v>
      </c>
      <c r="E531" s="119">
        <v>343</v>
      </c>
      <c r="F531" s="61">
        <v>48</v>
      </c>
      <c r="G531" s="36">
        <v>13.9941690962099</v>
      </c>
      <c r="H531" s="31"/>
    </row>
    <row r="532" spans="2:8" x14ac:dyDescent="0.25">
      <c r="B532" s="28"/>
      <c r="C532" s="32">
        <v>2018</v>
      </c>
      <c r="D532" s="48" t="s">
        <v>62</v>
      </c>
      <c r="E532" s="119">
        <v>153</v>
      </c>
      <c r="F532" s="61">
        <v>16</v>
      </c>
      <c r="G532" s="36">
        <v>10.457516339869301</v>
      </c>
      <c r="H532" s="31"/>
    </row>
    <row r="533" spans="2:8" x14ac:dyDescent="0.25">
      <c r="B533" s="28"/>
      <c r="C533" s="32">
        <v>2018</v>
      </c>
      <c r="D533" s="48" t="s">
        <v>44</v>
      </c>
      <c r="E533" s="119">
        <v>233</v>
      </c>
      <c r="F533" s="61">
        <v>40</v>
      </c>
      <c r="G533" s="36">
        <v>17.167381974248901</v>
      </c>
      <c r="H533" s="31"/>
    </row>
    <row r="534" spans="2:8" x14ac:dyDescent="0.25">
      <c r="B534" s="28"/>
      <c r="C534" s="32">
        <v>2018</v>
      </c>
      <c r="D534" s="48" t="s">
        <v>95</v>
      </c>
      <c r="E534" s="119">
        <v>254</v>
      </c>
      <c r="F534" s="61">
        <v>45</v>
      </c>
      <c r="G534" s="36">
        <v>17.716535433070899</v>
      </c>
      <c r="H534" s="31"/>
    </row>
    <row r="535" spans="2:8" x14ac:dyDescent="0.25">
      <c r="B535" s="28"/>
      <c r="C535" s="32">
        <v>2018</v>
      </c>
      <c r="D535" s="48" t="s">
        <v>96</v>
      </c>
      <c r="E535" s="119">
        <v>312</v>
      </c>
      <c r="F535" s="61">
        <v>30</v>
      </c>
      <c r="G535" s="36">
        <v>9.6153846153846203</v>
      </c>
      <c r="H535" s="31"/>
    </row>
    <row r="536" spans="2:8" x14ac:dyDescent="0.25">
      <c r="B536" s="28"/>
      <c r="C536" s="32">
        <v>2018</v>
      </c>
      <c r="D536" s="48" t="s">
        <v>74</v>
      </c>
      <c r="E536" s="119">
        <v>456</v>
      </c>
      <c r="F536" s="61">
        <v>64</v>
      </c>
      <c r="G536" s="36">
        <v>14.0350877192982</v>
      </c>
      <c r="H536" s="31"/>
    </row>
    <row r="537" spans="2:8" x14ac:dyDescent="0.25">
      <c r="B537" s="28"/>
      <c r="C537" s="32">
        <v>2018</v>
      </c>
      <c r="D537" s="48" t="s">
        <v>45</v>
      </c>
      <c r="E537" s="119">
        <v>130</v>
      </c>
      <c r="F537" s="61">
        <v>21</v>
      </c>
      <c r="G537" s="36">
        <v>16.153846153846199</v>
      </c>
      <c r="H537" s="31"/>
    </row>
    <row r="538" spans="2:8" x14ac:dyDescent="0.25">
      <c r="B538" s="28"/>
      <c r="C538" s="32">
        <v>2018</v>
      </c>
      <c r="D538" s="48" t="s">
        <v>97</v>
      </c>
      <c r="E538" s="119">
        <v>1518</v>
      </c>
      <c r="F538" s="61">
        <v>254</v>
      </c>
      <c r="G538" s="36">
        <v>16.732542819499301</v>
      </c>
      <c r="H538" s="31"/>
    </row>
    <row r="539" spans="2:8" x14ac:dyDescent="0.25">
      <c r="B539" s="28"/>
      <c r="C539" s="32">
        <v>2018</v>
      </c>
      <c r="D539" s="48" t="s">
        <v>75</v>
      </c>
      <c r="E539" s="119">
        <v>256</v>
      </c>
      <c r="F539" s="61">
        <v>35</v>
      </c>
      <c r="G539" s="36">
        <v>13.671875</v>
      </c>
      <c r="H539" s="31"/>
    </row>
    <row r="540" spans="2:8" x14ac:dyDescent="0.25">
      <c r="B540" s="28"/>
      <c r="C540" s="32">
        <v>2018</v>
      </c>
      <c r="D540" s="48" t="s">
        <v>46</v>
      </c>
      <c r="E540" s="119">
        <v>629</v>
      </c>
      <c r="F540" s="61">
        <v>112</v>
      </c>
      <c r="G540" s="36">
        <v>17.806041335453099</v>
      </c>
      <c r="H540" s="31"/>
    </row>
    <row r="541" spans="2:8" x14ac:dyDescent="0.25">
      <c r="B541" s="28"/>
      <c r="C541" s="32">
        <v>2018</v>
      </c>
      <c r="D541" s="48" t="s">
        <v>63</v>
      </c>
      <c r="E541" s="119">
        <v>182</v>
      </c>
      <c r="F541" s="61">
        <v>22</v>
      </c>
      <c r="G541" s="36">
        <v>12.0879120879121</v>
      </c>
      <c r="H541" s="31"/>
    </row>
    <row r="542" spans="2:8" x14ac:dyDescent="0.25">
      <c r="B542" s="28"/>
      <c r="C542" s="32">
        <v>2018</v>
      </c>
      <c r="D542" s="48" t="s">
        <v>47</v>
      </c>
      <c r="E542" s="119">
        <v>327</v>
      </c>
      <c r="F542" s="61">
        <v>71</v>
      </c>
      <c r="G542" s="36">
        <v>21.712538226299699</v>
      </c>
      <c r="H542" s="31"/>
    </row>
    <row r="543" spans="2:8" x14ac:dyDescent="0.25">
      <c r="B543" s="28"/>
      <c r="C543" s="32">
        <v>2018</v>
      </c>
      <c r="D543" s="48" t="s">
        <v>76</v>
      </c>
      <c r="E543" s="119">
        <v>200</v>
      </c>
      <c r="F543" s="61">
        <v>50</v>
      </c>
      <c r="G543" s="36">
        <v>25</v>
      </c>
      <c r="H543" s="31"/>
    </row>
    <row r="544" spans="2:8" x14ac:dyDescent="0.25">
      <c r="B544" s="28"/>
      <c r="C544" s="32">
        <v>2018</v>
      </c>
      <c r="D544" s="48" t="s">
        <v>77</v>
      </c>
      <c r="E544" s="119">
        <v>663</v>
      </c>
      <c r="F544" s="61">
        <v>75</v>
      </c>
      <c r="G544" s="36">
        <v>11.312217194570101</v>
      </c>
      <c r="H544" s="31"/>
    </row>
    <row r="545" spans="2:8" x14ac:dyDescent="0.25">
      <c r="B545" s="28"/>
      <c r="C545" s="32">
        <v>2018</v>
      </c>
      <c r="D545" s="48" t="s">
        <v>33</v>
      </c>
      <c r="E545" s="119">
        <v>474</v>
      </c>
      <c r="F545" s="61">
        <v>76</v>
      </c>
      <c r="G545" s="36">
        <v>16.033755274261601</v>
      </c>
      <c r="H545" s="31"/>
    </row>
    <row r="546" spans="2:8" x14ac:dyDescent="0.25">
      <c r="B546" s="28"/>
      <c r="C546" s="32">
        <v>2018</v>
      </c>
      <c r="D546" s="48" t="s">
        <v>34</v>
      </c>
      <c r="E546" s="119">
        <v>305</v>
      </c>
      <c r="F546" s="61">
        <v>66</v>
      </c>
      <c r="G546" s="36">
        <v>21.639344262295101</v>
      </c>
      <c r="H546" s="31"/>
    </row>
    <row r="547" spans="2:8" x14ac:dyDescent="0.25">
      <c r="B547" s="28"/>
      <c r="C547" s="32">
        <v>2018</v>
      </c>
      <c r="D547" s="48" t="s">
        <v>48</v>
      </c>
      <c r="E547" s="119">
        <v>31</v>
      </c>
      <c r="F547" s="61">
        <v>5</v>
      </c>
      <c r="G547" s="36">
        <v>16.129032258064498</v>
      </c>
      <c r="H547" s="31"/>
    </row>
    <row r="548" spans="2:8" x14ac:dyDescent="0.25">
      <c r="B548" s="28"/>
      <c r="C548" s="32">
        <v>2018</v>
      </c>
      <c r="D548" s="48" t="s">
        <v>49</v>
      </c>
      <c r="E548" s="119">
        <v>489</v>
      </c>
      <c r="F548" s="61">
        <v>91</v>
      </c>
      <c r="G548" s="36">
        <v>18.609406952965202</v>
      </c>
      <c r="H548" s="31"/>
    </row>
    <row r="549" spans="2:8" x14ac:dyDescent="0.25">
      <c r="B549" s="28"/>
      <c r="C549" s="32">
        <v>2018</v>
      </c>
      <c r="D549" s="48" t="s">
        <v>50</v>
      </c>
      <c r="E549" s="119">
        <v>301</v>
      </c>
      <c r="F549" s="61">
        <v>29</v>
      </c>
      <c r="G549" s="36">
        <v>9.6345514950166091</v>
      </c>
      <c r="H549" s="31"/>
    </row>
    <row r="550" spans="2:8" x14ac:dyDescent="0.25">
      <c r="B550" s="28"/>
      <c r="C550" s="32">
        <v>2018</v>
      </c>
      <c r="D550" s="48" t="s">
        <v>51</v>
      </c>
      <c r="E550" s="119">
        <v>337</v>
      </c>
      <c r="F550" s="61">
        <v>73</v>
      </c>
      <c r="G550" s="36">
        <v>21.6617210682493</v>
      </c>
      <c r="H550" s="31"/>
    </row>
    <row r="551" spans="2:8" x14ac:dyDescent="0.25">
      <c r="B551" s="28"/>
      <c r="C551" s="32">
        <v>2018</v>
      </c>
      <c r="D551" s="48" t="s">
        <v>78</v>
      </c>
      <c r="E551" s="119">
        <v>593</v>
      </c>
      <c r="F551" s="61">
        <v>111</v>
      </c>
      <c r="G551" s="36">
        <v>18.718381112984801</v>
      </c>
      <c r="H551" s="31"/>
    </row>
    <row r="552" spans="2:8" x14ac:dyDescent="0.25">
      <c r="B552" s="28"/>
      <c r="C552" s="32">
        <v>2018</v>
      </c>
      <c r="D552" s="48" t="s">
        <v>79</v>
      </c>
      <c r="E552" s="119">
        <v>125</v>
      </c>
      <c r="F552" s="61">
        <v>18</v>
      </c>
      <c r="G552" s="36">
        <v>14.4</v>
      </c>
      <c r="H552" s="31"/>
    </row>
    <row r="553" spans="2:8" x14ac:dyDescent="0.25">
      <c r="B553" s="28"/>
      <c r="C553" s="32">
        <v>2018</v>
      </c>
      <c r="D553" s="48" t="s">
        <v>80</v>
      </c>
      <c r="E553" s="119">
        <v>227</v>
      </c>
      <c r="F553" s="61">
        <v>40</v>
      </c>
      <c r="G553" s="36">
        <v>17.621145374449299</v>
      </c>
      <c r="H553" s="31"/>
    </row>
    <row r="554" spans="2:8" x14ac:dyDescent="0.25">
      <c r="B554" s="28"/>
      <c r="C554" s="32">
        <v>2018</v>
      </c>
      <c r="D554" s="48" t="s">
        <v>81</v>
      </c>
      <c r="E554" s="119">
        <v>154</v>
      </c>
      <c r="F554" s="61">
        <v>18</v>
      </c>
      <c r="G554" s="36">
        <v>11.6883116883117</v>
      </c>
      <c r="H554" s="31"/>
    </row>
    <row r="555" spans="2:8" x14ac:dyDescent="0.25">
      <c r="B555" s="28"/>
      <c r="C555" s="32">
        <v>2018</v>
      </c>
      <c r="D555" s="48" t="s">
        <v>52</v>
      </c>
      <c r="E555" s="119">
        <v>144</v>
      </c>
      <c r="F555" s="61">
        <v>31</v>
      </c>
      <c r="G555" s="36">
        <v>21.5277777777778</v>
      </c>
      <c r="H555" s="31"/>
    </row>
    <row r="556" spans="2:8" x14ac:dyDescent="0.25">
      <c r="B556" s="28"/>
      <c r="C556" s="32">
        <v>2018</v>
      </c>
      <c r="D556" s="48" t="s">
        <v>98</v>
      </c>
      <c r="E556" s="119">
        <v>563</v>
      </c>
      <c r="F556" s="61">
        <v>115</v>
      </c>
      <c r="G556" s="36">
        <v>20.426287744227398</v>
      </c>
      <c r="H556" s="31"/>
    </row>
    <row r="557" spans="2:8" x14ac:dyDescent="0.25">
      <c r="B557" s="28"/>
      <c r="C557" s="32">
        <v>2018</v>
      </c>
      <c r="D557" s="48" t="s">
        <v>53</v>
      </c>
      <c r="E557" s="119">
        <v>232</v>
      </c>
      <c r="F557" s="61">
        <v>35</v>
      </c>
      <c r="G557" s="36">
        <v>15.086206896551699</v>
      </c>
      <c r="H557" s="31"/>
    </row>
    <row r="558" spans="2:8" x14ac:dyDescent="0.25">
      <c r="B558" s="28"/>
      <c r="C558" s="32">
        <v>2018</v>
      </c>
      <c r="D558" s="48" t="s">
        <v>99</v>
      </c>
      <c r="E558" s="119">
        <v>652</v>
      </c>
      <c r="F558" s="61">
        <v>170</v>
      </c>
      <c r="G558" s="36">
        <v>26.073619631901799</v>
      </c>
      <c r="H558" s="31"/>
    </row>
    <row r="559" spans="2:8" x14ac:dyDescent="0.25">
      <c r="B559" s="28"/>
      <c r="C559" s="32">
        <v>2018</v>
      </c>
      <c r="D559" s="48" t="s">
        <v>64</v>
      </c>
      <c r="E559" s="119">
        <v>280</v>
      </c>
      <c r="F559" s="61">
        <v>43</v>
      </c>
      <c r="G559" s="36">
        <v>15.3571428571429</v>
      </c>
      <c r="H559" s="31"/>
    </row>
    <row r="560" spans="2:8" x14ac:dyDescent="0.25">
      <c r="B560" s="28"/>
      <c r="C560" s="32">
        <v>2018</v>
      </c>
      <c r="D560" s="48" t="s">
        <v>100</v>
      </c>
      <c r="E560" s="119">
        <v>403</v>
      </c>
      <c r="F560" s="61">
        <v>130</v>
      </c>
      <c r="G560" s="36">
        <v>32.258064516128997</v>
      </c>
      <c r="H560" s="31"/>
    </row>
    <row r="561" spans="2:8" x14ac:dyDescent="0.25">
      <c r="B561" s="28"/>
      <c r="C561" s="32">
        <v>2018</v>
      </c>
      <c r="D561" s="48" t="s">
        <v>35</v>
      </c>
      <c r="E561" s="119">
        <v>344</v>
      </c>
      <c r="F561" s="61">
        <v>65</v>
      </c>
      <c r="G561" s="36">
        <v>18.895348837209301</v>
      </c>
      <c r="H561" s="31"/>
    </row>
    <row r="562" spans="2:8" x14ac:dyDescent="0.25">
      <c r="B562" s="28"/>
      <c r="C562" s="32">
        <v>2018</v>
      </c>
      <c r="D562" s="48" t="s">
        <v>36</v>
      </c>
      <c r="E562" s="119">
        <v>84</v>
      </c>
      <c r="F562" s="61">
        <v>17</v>
      </c>
      <c r="G562" s="36">
        <v>20.238095238095202</v>
      </c>
      <c r="H562" s="31"/>
    </row>
    <row r="563" spans="2:8" x14ac:dyDescent="0.25">
      <c r="B563" s="28"/>
      <c r="C563" s="32">
        <v>2018</v>
      </c>
      <c r="D563" s="48" t="s">
        <v>101</v>
      </c>
      <c r="E563" s="119">
        <v>388</v>
      </c>
      <c r="F563" s="61">
        <v>74</v>
      </c>
      <c r="G563" s="36">
        <v>19.072164948453601</v>
      </c>
      <c r="H563" s="31"/>
    </row>
    <row r="564" spans="2:8" x14ac:dyDescent="0.25">
      <c r="B564" s="28"/>
      <c r="C564" s="32">
        <v>2018</v>
      </c>
      <c r="D564" s="48" t="s">
        <v>102</v>
      </c>
      <c r="E564" s="119">
        <v>330</v>
      </c>
      <c r="F564" s="61">
        <v>47</v>
      </c>
      <c r="G564" s="36">
        <v>14.2424242424242</v>
      </c>
      <c r="H564" s="31"/>
    </row>
    <row r="565" spans="2:8" x14ac:dyDescent="0.25">
      <c r="B565" s="28"/>
      <c r="C565" s="32">
        <v>2018</v>
      </c>
      <c r="D565" s="48" t="s">
        <v>103</v>
      </c>
      <c r="E565" s="119">
        <v>783</v>
      </c>
      <c r="F565" s="61">
        <v>118</v>
      </c>
      <c r="G565" s="36">
        <v>15.070242656449601</v>
      </c>
      <c r="H565" s="31"/>
    </row>
    <row r="566" spans="2:8" x14ac:dyDescent="0.25">
      <c r="B566" s="28"/>
      <c r="C566" s="32">
        <v>2018</v>
      </c>
      <c r="D566" s="48" t="s">
        <v>65</v>
      </c>
      <c r="E566" s="119">
        <v>238</v>
      </c>
      <c r="F566" s="61">
        <v>27</v>
      </c>
      <c r="G566" s="36">
        <v>11.344537815126101</v>
      </c>
      <c r="H566" s="31"/>
    </row>
    <row r="567" spans="2:8" x14ac:dyDescent="0.25">
      <c r="B567" s="28"/>
      <c r="C567" s="32">
        <v>2018</v>
      </c>
      <c r="D567" s="48" t="s">
        <v>54</v>
      </c>
      <c r="E567" s="119">
        <v>628</v>
      </c>
      <c r="F567" s="61">
        <v>118</v>
      </c>
      <c r="G567" s="36">
        <v>18.789808917197501</v>
      </c>
      <c r="H567" s="31"/>
    </row>
    <row r="568" spans="2:8" x14ac:dyDescent="0.25">
      <c r="B568" s="28"/>
      <c r="C568" s="32">
        <v>2018</v>
      </c>
      <c r="D568" s="48" t="s">
        <v>82</v>
      </c>
      <c r="E568" s="119">
        <v>270</v>
      </c>
      <c r="F568" s="61">
        <v>49</v>
      </c>
      <c r="G568" s="36">
        <v>18.148148148148199</v>
      </c>
      <c r="H568" s="31"/>
    </row>
    <row r="569" spans="2:8" x14ac:dyDescent="0.25">
      <c r="B569" s="28"/>
      <c r="C569" s="32">
        <v>2018</v>
      </c>
      <c r="D569" s="48" t="s">
        <v>104</v>
      </c>
      <c r="E569" s="119">
        <v>78</v>
      </c>
      <c r="F569" s="61">
        <v>13</v>
      </c>
      <c r="G569" s="36">
        <v>16.6666666666667</v>
      </c>
      <c r="H569" s="31"/>
    </row>
    <row r="570" spans="2:8" x14ac:dyDescent="0.25">
      <c r="B570" s="28"/>
      <c r="C570" s="32">
        <v>2018</v>
      </c>
      <c r="D570" s="48" t="s">
        <v>83</v>
      </c>
      <c r="E570" s="119">
        <v>443</v>
      </c>
      <c r="F570" s="61">
        <v>131</v>
      </c>
      <c r="G570" s="36">
        <v>29.571106094808101</v>
      </c>
      <c r="H570" s="31"/>
    </row>
    <row r="571" spans="2:8" x14ac:dyDescent="0.25">
      <c r="B571" s="28"/>
      <c r="C571" s="32">
        <v>2018</v>
      </c>
      <c r="D571" s="48" t="s">
        <v>55</v>
      </c>
      <c r="E571" s="119">
        <v>1135</v>
      </c>
      <c r="F571" s="61">
        <v>139</v>
      </c>
      <c r="G571" s="36">
        <v>12.2466960352423</v>
      </c>
      <c r="H571" s="31"/>
    </row>
    <row r="572" spans="2:8" x14ac:dyDescent="0.25">
      <c r="B572" s="28"/>
      <c r="C572" s="32">
        <v>2018</v>
      </c>
      <c r="D572" s="48" t="s">
        <v>110</v>
      </c>
      <c r="E572" s="119">
        <v>1789</v>
      </c>
      <c r="F572" s="61">
        <v>328</v>
      </c>
      <c r="G572" s="36">
        <v>18.334264952487398</v>
      </c>
      <c r="H572" s="31"/>
    </row>
    <row r="573" spans="2:8" x14ac:dyDescent="0.25">
      <c r="B573" s="28"/>
      <c r="C573" s="32">
        <v>2019</v>
      </c>
      <c r="D573" s="48" t="s">
        <v>8</v>
      </c>
      <c r="E573" s="119">
        <v>162</v>
      </c>
      <c r="F573" s="61">
        <v>42</v>
      </c>
      <c r="G573" s="36">
        <v>25.925925925925899</v>
      </c>
      <c r="H573" s="31"/>
    </row>
    <row r="574" spans="2:8" x14ac:dyDescent="0.25">
      <c r="B574" s="28"/>
      <c r="C574" s="32">
        <v>2019</v>
      </c>
      <c r="D574" s="48" t="s">
        <v>9</v>
      </c>
      <c r="E574" s="119">
        <v>175</v>
      </c>
      <c r="F574" s="61">
        <v>30</v>
      </c>
      <c r="G574" s="36">
        <v>17.1428571428571</v>
      </c>
      <c r="H574" s="31"/>
    </row>
    <row r="575" spans="2:8" x14ac:dyDescent="0.25">
      <c r="B575" s="28"/>
      <c r="C575" s="32">
        <v>2019</v>
      </c>
      <c r="D575" s="48" t="s">
        <v>84</v>
      </c>
      <c r="E575" s="119">
        <v>343</v>
      </c>
      <c r="F575" s="61">
        <v>37</v>
      </c>
      <c r="G575" s="36">
        <v>10.7871720116618</v>
      </c>
      <c r="H575" s="31"/>
    </row>
    <row r="576" spans="2:8" x14ac:dyDescent="0.25">
      <c r="B576" s="28"/>
      <c r="C576" s="32">
        <v>2019</v>
      </c>
      <c r="D576" s="48" t="s">
        <v>10</v>
      </c>
      <c r="E576" s="119">
        <v>396</v>
      </c>
      <c r="F576" s="61">
        <v>64</v>
      </c>
      <c r="G576" s="36">
        <v>16.161616161616202</v>
      </c>
      <c r="H576" s="31"/>
    </row>
    <row r="577" spans="2:8" x14ac:dyDescent="0.25">
      <c r="B577" s="28"/>
      <c r="C577" s="32">
        <v>2019</v>
      </c>
      <c r="D577" s="48" t="s">
        <v>85</v>
      </c>
      <c r="E577" s="119">
        <v>192</v>
      </c>
      <c r="F577" s="61">
        <v>24</v>
      </c>
      <c r="G577" s="36">
        <v>12.5</v>
      </c>
      <c r="H577" s="31"/>
    </row>
    <row r="578" spans="2:8" x14ac:dyDescent="0.25">
      <c r="B578" s="28"/>
      <c r="C578" s="32">
        <v>2019</v>
      </c>
      <c r="D578" s="48" t="s">
        <v>11</v>
      </c>
      <c r="E578" s="119">
        <v>417</v>
      </c>
      <c r="F578" s="61">
        <v>82</v>
      </c>
      <c r="G578" s="36">
        <v>19.6642685851319</v>
      </c>
      <c r="H578" s="31"/>
    </row>
    <row r="579" spans="2:8" x14ac:dyDescent="0.25">
      <c r="B579" s="28"/>
      <c r="C579" s="32">
        <v>2019</v>
      </c>
      <c r="D579" s="48" t="s">
        <v>12</v>
      </c>
      <c r="E579" s="119">
        <v>289</v>
      </c>
      <c r="F579" s="61">
        <v>52</v>
      </c>
      <c r="G579" s="36">
        <v>17.993079584775099</v>
      </c>
      <c r="H579" s="31"/>
    </row>
    <row r="580" spans="2:8" x14ac:dyDescent="0.25">
      <c r="B580" s="28"/>
      <c r="C580" s="32">
        <v>2019</v>
      </c>
      <c r="D580" s="48" t="s">
        <v>56</v>
      </c>
      <c r="E580" s="119">
        <v>233</v>
      </c>
      <c r="F580" s="61">
        <v>32</v>
      </c>
      <c r="G580" s="36">
        <v>13.733905579399099</v>
      </c>
      <c r="H580" s="31"/>
    </row>
    <row r="581" spans="2:8" x14ac:dyDescent="0.25">
      <c r="B581" s="28"/>
      <c r="C581" s="32">
        <v>2019</v>
      </c>
      <c r="D581" s="48" t="s">
        <v>13</v>
      </c>
      <c r="E581" s="119">
        <v>117</v>
      </c>
      <c r="F581" s="61">
        <v>22</v>
      </c>
      <c r="G581" s="36">
        <v>18.803418803418801</v>
      </c>
      <c r="H581" s="31"/>
    </row>
    <row r="582" spans="2:8" x14ac:dyDescent="0.25">
      <c r="B582" s="28"/>
      <c r="C582" s="32">
        <v>2019</v>
      </c>
      <c r="D582" s="48" t="s">
        <v>14</v>
      </c>
      <c r="E582" s="119">
        <v>219</v>
      </c>
      <c r="F582" s="61">
        <v>36</v>
      </c>
      <c r="G582" s="36">
        <v>16.438356164383599</v>
      </c>
      <c r="H582" s="31"/>
    </row>
    <row r="583" spans="2:8" x14ac:dyDescent="0.25">
      <c r="B583" s="28"/>
      <c r="C583" s="32">
        <v>2019</v>
      </c>
      <c r="D583" s="48" t="s">
        <v>86</v>
      </c>
      <c r="E583" s="119">
        <v>1024</v>
      </c>
      <c r="F583" s="61">
        <v>162</v>
      </c>
      <c r="G583" s="36">
        <v>15.8203125</v>
      </c>
      <c r="H583" s="31"/>
    </row>
    <row r="584" spans="2:8" x14ac:dyDescent="0.25">
      <c r="B584" s="28"/>
      <c r="C584" s="32">
        <v>2019</v>
      </c>
      <c r="D584" s="48" t="s">
        <v>88</v>
      </c>
      <c r="E584" s="119">
        <v>26</v>
      </c>
      <c r="F584" s="61">
        <v>5</v>
      </c>
      <c r="G584" s="36">
        <v>19.230769230769202</v>
      </c>
      <c r="H584" s="31"/>
    </row>
    <row r="585" spans="2:8" x14ac:dyDescent="0.25">
      <c r="B585" s="28"/>
      <c r="C585" s="32">
        <v>2019</v>
      </c>
      <c r="D585" s="48" t="s">
        <v>37</v>
      </c>
      <c r="E585" s="119">
        <v>250</v>
      </c>
      <c r="F585" s="61">
        <v>61</v>
      </c>
      <c r="G585" s="36">
        <v>24.4</v>
      </c>
      <c r="H585" s="31"/>
    </row>
    <row r="586" spans="2:8" x14ac:dyDescent="0.25">
      <c r="B586" s="28"/>
      <c r="C586" s="32">
        <v>2019</v>
      </c>
      <c r="D586" s="48" t="s">
        <v>66</v>
      </c>
      <c r="E586" s="119">
        <v>202</v>
      </c>
      <c r="F586" s="61">
        <v>33</v>
      </c>
      <c r="G586" s="36">
        <v>16.3366336633663</v>
      </c>
      <c r="H586" s="31"/>
    </row>
    <row r="587" spans="2:8" x14ac:dyDescent="0.25">
      <c r="B587" s="28"/>
      <c r="C587" s="32">
        <v>2019</v>
      </c>
      <c r="D587" s="48" t="s">
        <v>15</v>
      </c>
      <c r="E587" s="119">
        <v>344</v>
      </c>
      <c r="F587" s="61">
        <v>69</v>
      </c>
      <c r="G587" s="36">
        <v>20.058139534883701</v>
      </c>
      <c r="H587" s="31"/>
    </row>
    <row r="588" spans="2:8" x14ac:dyDescent="0.25">
      <c r="B588" s="28"/>
      <c r="C588" s="32">
        <v>2019</v>
      </c>
      <c r="D588" s="48" t="s">
        <v>89</v>
      </c>
      <c r="E588" s="119">
        <v>463</v>
      </c>
      <c r="F588" s="61">
        <v>66</v>
      </c>
      <c r="G588" s="36">
        <v>14.254859611231099</v>
      </c>
      <c r="H588" s="31"/>
    </row>
    <row r="589" spans="2:8" x14ac:dyDescent="0.25">
      <c r="B589" s="28"/>
      <c r="C589" s="32">
        <v>2019</v>
      </c>
      <c r="D589" s="48" t="s">
        <v>16</v>
      </c>
      <c r="E589" s="119">
        <v>829</v>
      </c>
      <c r="F589" s="61">
        <v>157</v>
      </c>
      <c r="G589" s="36">
        <v>18.938480096501799</v>
      </c>
      <c r="H589" s="31"/>
    </row>
    <row r="590" spans="2:8" x14ac:dyDescent="0.25">
      <c r="B590" s="28"/>
      <c r="C590" s="32">
        <v>2019</v>
      </c>
      <c r="D590" s="48" t="s">
        <v>57</v>
      </c>
      <c r="E590" s="119">
        <v>423</v>
      </c>
      <c r="F590" s="61">
        <v>71</v>
      </c>
      <c r="G590" s="36">
        <v>16.7848699763593</v>
      </c>
      <c r="H590" s="31"/>
    </row>
    <row r="591" spans="2:8" x14ac:dyDescent="0.25">
      <c r="B591" s="28"/>
      <c r="C591" s="32">
        <v>2019</v>
      </c>
      <c r="D591" s="48" t="s">
        <v>17</v>
      </c>
      <c r="E591" s="119">
        <v>346</v>
      </c>
      <c r="F591" s="61">
        <v>69</v>
      </c>
      <c r="G591" s="36">
        <v>19.9421965317919</v>
      </c>
      <c r="H591" s="31"/>
    </row>
    <row r="592" spans="2:8" x14ac:dyDescent="0.25">
      <c r="B592" s="28"/>
      <c r="C592" s="32">
        <v>2019</v>
      </c>
      <c r="D592" s="48" t="s">
        <v>18</v>
      </c>
      <c r="E592" s="119">
        <v>296</v>
      </c>
      <c r="F592" s="61">
        <v>57</v>
      </c>
      <c r="G592" s="36">
        <v>19.256756756756801</v>
      </c>
      <c r="H592" s="31"/>
    </row>
    <row r="593" spans="2:8" x14ac:dyDescent="0.25">
      <c r="B593" s="28"/>
      <c r="C593" s="32">
        <v>2019</v>
      </c>
      <c r="D593" s="48" t="s">
        <v>87</v>
      </c>
      <c r="E593" s="119">
        <v>469</v>
      </c>
      <c r="F593" s="61">
        <v>70</v>
      </c>
      <c r="G593" s="36">
        <v>14.9253731343284</v>
      </c>
      <c r="H593" s="31"/>
    </row>
    <row r="594" spans="2:8" x14ac:dyDescent="0.25">
      <c r="B594" s="28"/>
      <c r="C594" s="32">
        <v>2019</v>
      </c>
      <c r="D594" s="48" t="s">
        <v>19</v>
      </c>
      <c r="E594" s="119">
        <v>586</v>
      </c>
      <c r="F594" s="61">
        <v>113</v>
      </c>
      <c r="G594" s="36">
        <v>19.283276450511899</v>
      </c>
      <c r="H594" s="31"/>
    </row>
    <row r="595" spans="2:8" x14ac:dyDescent="0.25">
      <c r="B595" s="28"/>
      <c r="C595" s="32">
        <v>2019</v>
      </c>
      <c r="D595" s="48" t="s">
        <v>20</v>
      </c>
      <c r="E595" s="119">
        <v>476</v>
      </c>
      <c r="F595" s="61">
        <v>70</v>
      </c>
      <c r="G595" s="36">
        <v>14.705882352941201</v>
      </c>
      <c r="H595" s="31"/>
    </row>
    <row r="596" spans="2:8" x14ac:dyDescent="0.25">
      <c r="B596" s="28"/>
      <c r="C596" s="32">
        <v>2019</v>
      </c>
      <c r="D596" s="48" t="s">
        <v>21</v>
      </c>
      <c r="E596" s="119">
        <v>197</v>
      </c>
      <c r="F596" s="61">
        <v>29</v>
      </c>
      <c r="G596" s="36">
        <v>14.720812182741099</v>
      </c>
      <c r="H596" s="31"/>
    </row>
    <row r="597" spans="2:8" x14ac:dyDescent="0.25">
      <c r="B597" s="28"/>
      <c r="C597" s="32">
        <v>2019</v>
      </c>
      <c r="D597" s="48" t="s">
        <v>67</v>
      </c>
      <c r="E597" s="119">
        <v>343</v>
      </c>
      <c r="F597" s="61">
        <v>40</v>
      </c>
      <c r="G597" s="36">
        <v>11.6618075801749</v>
      </c>
      <c r="H597" s="31"/>
    </row>
    <row r="598" spans="2:8" x14ac:dyDescent="0.25">
      <c r="B598" s="28"/>
      <c r="C598" s="32">
        <v>2019</v>
      </c>
      <c r="D598" s="48" t="s">
        <v>22</v>
      </c>
      <c r="E598" s="119">
        <v>319</v>
      </c>
      <c r="F598" s="61">
        <v>59</v>
      </c>
      <c r="G598" s="36">
        <v>18.495297805642601</v>
      </c>
      <c r="H598" s="31"/>
    </row>
    <row r="599" spans="2:8" x14ac:dyDescent="0.25">
      <c r="B599" s="28"/>
      <c r="C599" s="32">
        <v>2019</v>
      </c>
      <c r="D599" s="48" t="s">
        <v>68</v>
      </c>
      <c r="E599" s="119">
        <v>421</v>
      </c>
      <c r="F599" s="61">
        <v>68</v>
      </c>
      <c r="G599" s="36">
        <v>16.152019002375301</v>
      </c>
      <c r="H599" s="31"/>
    </row>
    <row r="600" spans="2:8" x14ac:dyDescent="0.25">
      <c r="B600" s="28"/>
      <c r="C600" s="32">
        <v>2019</v>
      </c>
      <c r="D600" s="48" t="s">
        <v>90</v>
      </c>
      <c r="E600" s="119">
        <v>523</v>
      </c>
      <c r="F600" s="61">
        <v>115</v>
      </c>
      <c r="G600" s="36">
        <v>21.988527724665399</v>
      </c>
      <c r="H600" s="31"/>
    </row>
    <row r="601" spans="2:8" x14ac:dyDescent="0.25">
      <c r="B601" s="28"/>
      <c r="C601" s="32">
        <v>2019</v>
      </c>
      <c r="D601" s="48" t="s">
        <v>23</v>
      </c>
      <c r="E601" s="119">
        <v>253</v>
      </c>
      <c r="F601" s="61">
        <v>50</v>
      </c>
      <c r="G601" s="36">
        <v>19.7628458498024</v>
      </c>
      <c r="H601" s="31"/>
    </row>
    <row r="602" spans="2:8" x14ac:dyDescent="0.25">
      <c r="B602" s="28"/>
      <c r="C602" s="32">
        <v>2019</v>
      </c>
      <c r="D602" s="48" t="s">
        <v>38</v>
      </c>
      <c r="E602" s="119">
        <v>246</v>
      </c>
      <c r="F602" s="61">
        <v>33</v>
      </c>
      <c r="G602" s="36">
        <v>13.4146341463415</v>
      </c>
      <c r="H602" s="31"/>
    </row>
    <row r="603" spans="2:8" x14ac:dyDescent="0.25">
      <c r="B603" s="28"/>
      <c r="C603" s="32">
        <v>2019</v>
      </c>
      <c r="D603" s="48" t="s">
        <v>24</v>
      </c>
      <c r="E603" s="119">
        <v>550</v>
      </c>
      <c r="F603" s="61">
        <v>104</v>
      </c>
      <c r="G603" s="36">
        <v>18.909090909090899</v>
      </c>
      <c r="H603" s="31"/>
    </row>
    <row r="604" spans="2:8" x14ac:dyDescent="0.25">
      <c r="B604" s="28"/>
      <c r="C604" s="32">
        <v>2019</v>
      </c>
      <c r="D604" s="48" t="s">
        <v>25</v>
      </c>
      <c r="E604" s="119">
        <v>274</v>
      </c>
      <c r="F604" s="61">
        <v>35</v>
      </c>
      <c r="G604" s="36">
        <v>12.7737226277372</v>
      </c>
      <c r="H604" s="31"/>
    </row>
    <row r="605" spans="2:8" x14ac:dyDescent="0.25">
      <c r="B605" s="28"/>
      <c r="C605" s="32">
        <v>2019</v>
      </c>
      <c r="D605" s="48" t="s">
        <v>39</v>
      </c>
      <c r="E605" s="119">
        <v>495</v>
      </c>
      <c r="F605" s="61">
        <v>103</v>
      </c>
      <c r="G605" s="36">
        <v>20.808080808080799</v>
      </c>
      <c r="H605" s="31"/>
    </row>
    <row r="606" spans="2:8" x14ac:dyDescent="0.25">
      <c r="B606" s="28"/>
      <c r="C606" s="32">
        <v>2019</v>
      </c>
      <c r="D606" s="48" t="s">
        <v>26</v>
      </c>
      <c r="E606" s="119">
        <v>367</v>
      </c>
      <c r="F606" s="61">
        <v>67</v>
      </c>
      <c r="G606" s="36">
        <v>18.256130790190699</v>
      </c>
      <c r="H606" s="31"/>
    </row>
    <row r="607" spans="2:8" x14ac:dyDescent="0.25">
      <c r="B607" s="28"/>
      <c r="C607" s="32">
        <v>2019</v>
      </c>
      <c r="D607" s="48" t="s">
        <v>58</v>
      </c>
      <c r="E607" s="119">
        <v>413</v>
      </c>
      <c r="F607" s="61">
        <v>62</v>
      </c>
      <c r="G607" s="36">
        <v>15.0121065375303</v>
      </c>
      <c r="H607" s="31"/>
    </row>
    <row r="608" spans="2:8" x14ac:dyDescent="0.25">
      <c r="B608" s="28"/>
      <c r="C608" s="32">
        <v>2019</v>
      </c>
      <c r="D608" s="48" t="s">
        <v>69</v>
      </c>
      <c r="E608" s="119">
        <v>387</v>
      </c>
      <c r="F608" s="61">
        <v>57</v>
      </c>
      <c r="G608" s="36">
        <v>14.7286821705426</v>
      </c>
      <c r="H608" s="31"/>
    </row>
    <row r="609" spans="2:8" x14ac:dyDescent="0.25">
      <c r="B609" s="28"/>
      <c r="C609" s="32">
        <v>2019</v>
      </c>
      <c r="D609" s="48" t="s">
        <v>40</v>
      </c>
      <c r="E609" s="119">
        <v>406</v>
      </c>
      <c r="F609" s="61">
        <v>103</v>
      </c>
      <c r="G609" s="36">
        <v>25.369458128078801</v>
      </c>
      <c r="H609" s="31"/>
    </row>
    <row r="610" spans="2:8" x14ac:dyDescent="0.25">
      <c r="B610" s="28"/>
      <c r="C610" s="32">
        <v>2019</v>
      </c>
      <c r="D610" s="48" t="s">
        <v>41</v>
      </c>
      <c r="E610" s="119">
        <v>547</v>
      </c>
      <c r="F610" s="61">
        <v>51</v>
      </c>
      <c r="G610" s="36">
        <v>9.3235831809872103</v>
      </c>
      <c r="H610" s="31"/>
    </row>
    <row r="611" spans="2:8" x14ac:dyDescent="0.25">
      <c r="B611" s="28"/>
      <c r="C611" s="32">
        <v>2019</v>
      </c>
      <c r="D611" s="48" t="s">
        <v>27</v>
      </c>
      <c r="E611" s="119">
        <v>376</v>
      </c>
      <c r="F611" s="61">
        <v>63</v>
      </c>
      <c r="G611" s="36">
        <v>16.755319148936199</v>
      </c>
      <c r="H611" s="31"/>
    </row>
    <row r="612" spans="2:8" x14ac:dyDescent="0.25">
      <c r="B612" s="28"/>
      <c r="C612" s="32">
        <v>2019</v>
      </c>
      <c r="D612" s="48" t="s">
        <v>28</v>
      </c>
      <c r="E612" s="119">
        <v>312</v>
      </c>
      <c r="F612" s="61">
        <v>58</v>
      </c>
      <c r="G612" s="36">
        <v>18.589743589743598</v>
      </c>
      <c r="H612" s="31"/>
    </row>
    <row r="613" spans="2:8" x14ac:dyDescent="0.25">
      <c r="B613" s="28"/>
      <c r="C613" s="32">
        <v>2019</v>
      </c>
      <c r="D613" s="48" t="s">
        <v>29</v>
      </c>
      <c r="E613" s="119">
        <v>250</v>
      </c>
      <c r="F613" s="61">
        <v>40</v>
      </c>
      <c r="G613" s="36">
        <v>16</v>
      </c>
      <c r="H613" s="31"/>
    </row>
    <row r="614" spans="2:8" x14ac:dyDescent="0.25">
      <c r="B614" s="28"/>
      <c r="C614" s="32">
        <v>2019</v>
      </c>
      <c r="D614" s="48" t="s">
        <v>42</v>
      </c>
      <c r="E614" s="119">
        <v>208</v>
      </c>
      <c r="F614" s="61">
        <v>39</v>
      </c>
      <c r="G614" s="36">
        <v>18.75</v>
      </c>
      <c r="H614" s="31"/>
    </row>
    <row r="615" spans="2:8" x14ac:dyDescent="0.25">
      <c r="B615" s="28"/>
      <c r="C615" s="32">
        <v>2019</v>
      </c>
      <c r="D615" s="48" t="s">
        <v>30</v>
      </c>
      <c r="E615" s="119">
        <v>138</v>
      </c>
      <c r="F615" s="61">
        <v>34</v>
      </c>
      <c r="G615" s="36">
        <v>24.6376811594203</v>
      </c>
      <c r="H615" s="31"/>
    </row>
    <row r="616" spans="2:8" x14ac:dyDescent="0.25">
      <c r="B616" s="28"/>
      <c r="C616" s="32">
        <v>2019</v>
      </c>
      <c r="D616" s="48" t="s">
        <v>59</v>
      </c>
      <c r="E616" s="119">
        <v>214</v>
      </c>
      <c r="F616" s="61">
        <v>35</v>
      </c>
      <c r="G616" s="36">
        <v>16.3551401869159</v>
      </c>
      <c r="H616" s="31"/>
    </row>
    <row r="617" spans="2:8" x14ac:dyDescent="0.25">
      <c r="B617" s="28"/>
      <c r="C617" s="32">
        <v>2019</v>
      </c>
      <c r="D617" s="48" t="s">
        <v>70</v>
      </c>
      <c r="E617" s="119">
        <v>350</v>
      </c>
      <c r="F617" s="61">
        <v>68</v>
      </c>
      <c r="G617" s="36">
        <v>19.428571428571399</v>
      </c>
      <c r="H617" s="31"/>
    </row>
    <row r="618" spans="2:8" x14ac:dyDescent="0.25">
      <c r="B618" s="28"/>
      <c r="C618" s="32">
        <v>2019</v>
      </c>
      <c r="D618" s="48" t="s">
        <v>91</v>
      </c>
      <c r="E618" s="119">
        <v>243</v>
      </c>
      <c r="F618" s="61">
        <v>36</v>
      </c>
      <c r="G618" s="36">
        <v>14.814814814814801</v>
      </c>
      <c r="H618" s="31"/>
    </row>
    <row r="619" spans="2:8" x14ac:dyDescent="0.25">
      <c r="B619" s="28"/>
      <c r="C619" s="32">
        <v>2019</v>
      </c>
      <c r="D619" s="48" t="s">
        <v>92</v>
      </c>
      <c r="E619" s="119">
        <v>746</v>
      </c>
      <c r="F619" s="61">
        <v>126</v>
      </c>
      <c r="G619" s="36">
        <v>16.890080428954398</v>
      </c>
      <c r="H619" s="31"/>
    </row>
    <row r="620" spans="2:8" x14ac:dyDescent="0.25">
      <c r="B620" s="28"/>
      <c r="C620" s="32">
        <v>2019</v>
      </c>
      <c r="D620" s="48" t="s">
        <v>31</v>
      </c>
      <c r="E620" s="119">
        <v>2692</v>
      </c>
      <c r="F620" s="61">
        <v>490</v>
      </c>
      <c r="G620" s="36">
        <v>18.202080237741502</v>
      </c>
      <c r="H620" s="31"/>
    </row>
    <row r="621" spans="2:8" x14ac:dyDescent="0.25">
      <c r="B621" s="28"/>
      <c r="C621" s="32">
        <v>2019</v>
      </c>
      <c r="D621" s="48" t="s">
        <v>71</v>
      </c>
      <c r="E621" s="119">
        <v>354</v>
      </c>
      <c r="F621" s="61">
        <v>63</v>
      </c>
      <c r="G621" s="36">
        <v>17.796610169491501</v>
      </c>
      <c r="H621" s="31"/>
    </row>
    <row r="622" spans="2:8" x14ac:dyDescent="0.25">
      <c r="B622" s="28"/>
      <c r="C622" s="32">
        <v>2019</v>
      </c>
      <c r="D622" s="48" t="s">
        <v>93</v>
      </c>
      <c r="E622" s="119">
        <v>183</v>
      </c>
      <c r="F622" s="61">
        <v>32</v>
      </c>
      <c r="G622" s="36">
        <v>17.486338797814199</v>
      </c>
      <c r="H622" s="31"/>
    </row>
    <row r="623" spans="2:8" x14ac:dyDescent="0.25">
      <c r="B623" s="28"/>
      <c r="C623" s="32">
        <v>2019</v>
      </c>
      <c r="D623" s="48" t="s">
        <v>72</v>
      </c>
      <c r="E623" s="119">
        <v>190</v>
      </c>
      <c r="F623" s="61">
        <v>25</v>
      </c>
      <c r="G623" s="36">
        <v>13.157894736842101</v>
      </c>
      <c r="H623" s="31"/>
    </row>
    <row r="624" spans="2:8" x14ac:dyDescent="0.25">
      <c r="B624" s="28"/>
      <c r="C624" s="32">
        <v>2019</v>
      </c>
      <c r="D624" s="48" t="s">
        <v>43</v>
      </c>
      <c r="E624" s="119">
        <v>125</v>
      </c>
      <c r="F624" s="61">
        <v>31</v>
      </c>
      <c r="G624" s="36">
        <v>24.8</v>
      </c>
      <c r="H624" s="31"/>
    </row>
    <row r="625" spans="2:8" x14ac:dyDescent="0.25">
      <c r="B625" s="28"/>
      <c r="C625" s="32">
        <v>2019</v>
      </c>
      <c r="D625" s="48" t="s">
        <v>73</v>
      </c>
      <c r="E625" s="119">
        <v>325</v>
      </c>
      <c r="F625" s="61">
        <v>58</v>
      </c>
      <c r="G625" s="36">
        <v>17.846153846153801</v>
      </c>
      <c r="H625" s="31"/>
    </row>
    <row r="626" spans="2:8" x14ac:dyDescent="0.25">
      <c r="B626" s="28"/>
      <c r="C626" s="32">
        <v>2019</v>
      </c>
      <c r="D626" s="48" t="s">
        <v>32</v>
      </c>
      <c r="E626" s="119">
        <v>451</v>
      </c>
      <c r="F626" s="61">
        <v>51</v>
      </c>
      <c r="G626" s="36">
        <v>11.308203991130799</v>
      </c>
      <c r="H626" s="31"/>
    </row>
    <row r="627" spans="2:8" x14ac:dyDescent="0.25">
      <c r="B627" s="28"/>
      <c r="C627" s="32">
        <v>2019</v>
      </c>
      <c r="D627" s="48" t="s">
        <v>60</v>
      </c>
      <c r="E627" s="119">
        <v>16</v>
      </c>
      <c r="F627" s="61" t="s">
        <v>137</v>
      </c>
      <c r="G627" s="36" t="s">
        <v>137</v>
      </c>
      <c r="H627" s="31"/>
    </row>
    <row r="628" spans="2:8" x14ac:dyDescent="0.25">
      <c r="B628" s="28"/>
      <c r="C628" s="32">
        <v>2019</v>
      </c>
      <c r="D628" s="48" t="s">
        <v>61</v>
      </c>
      <c r="E628" s="119">
        <v>209</v>
      </c>
      <c r="F628" s="61">
        <v>30</v>
      </c>
      <c r="G628" s="36">
        <v>14.3540669856459</v>
      </c>
      <c r="H628" s="31"/>
    </row>
    <row r="629" spans="2:8" x14ac:dyDescent="0.25">
      <c r="B629" s="28"/>
      <c r="C629" s="32">
        <v>2019</v>
      </c>
      <c r="D629" s="48" t="s">
        <v>94</v>
      </c>
      <c r="E629" s="119">
        <v>344</v>
      </c>
      <c r="F629" s="61">
        <v>50</v>
      </c>
      <c r="G629" s="36">
        <v>14.5348837209302</v>
      </c>
      <c r="H629" s="31"/>
    </row>
    <row r="630" spans="2:8" x14ac:dyDescent="0.25">
      <c r="B630" s="28"/>
      <c r="C630" s="32">
        <v>2019</v>
      </c>
      <c r="D630" s="48" t="s">
        <v>62</v>
      </c>
      <c r="E630" s="119">
        <v>151</v>
      </c>
      <c r="F630" s="61">
        <v>19</v>
      </c>
      <c r="G630" s="36">
        <v>12.582781456953599</v>
      </c>
      <c r="H630" s="31"/>
    </row>
    <row r="631" spans="2:8" x14ac:dyDescent="0.25">
      <c r="B631" s="28"/>
      <c r="C631" s="32">
        <v>2019</v>
      </c>
      <c r="D631" s="48" t="s">
        <v>44</v>
      </c>
      <c r="E631" s="119">
        <v>235</v>
      </c>
      <c r="F631" s="61">
        <v>43</v>
      </c>
      <c r="G631" s="36">
        <v>18.297872340425499</v>
      </c>
      <c r="H631" s="31"/>
    </row>
    <row r="632" spans="2:8" x14ac:dyDescent="0.25">
      <c r="B632" s="28"/>
      <c r="C632" s="32">
        <v>2019</v>
      </c>
      <c r="D632" s="48" t="s">
        <v>95</v>
      </c>
      <c r="E632" s="119">
        <v>253</v>
      </c>
      <c r="F632" s="61">
        <v>44</v>
      </c>
      <c r="G632" s="36">
        <v>17.3913043478261</v>
      </c>
      <c r="H632" s="31"/>
    </row>
    <row r="633" spans="2:8" x14ac:dyDescent="0.25">
      <c r="B633" s="28"/>
      <c r="C633" s="32">
        <v>2019</v>
      </c>
      <c r="D633" s="48" t="s">
        <v>96</v>
      </c>
      <c r="E633" s="119">
        <v>312</v>
      </c>
      <c r="F633" s="61">
        <v>25</v>
      </c>
      <c r="G633" s="36">
        <v>8.0128205128205092</v>
      </c>
      <c r="H633" s="31"/>
    </row>
    <row r="634" spans="2:8" x14ac:dyDescent="0.25">
      <c r="B634" s="28"/>
      <c r="C634" s="32">
        <v>2019</v>
      </c>
      <c r="D634" s="48" t="s">
        <v>74</v>
      </c>
      <c r="E634" s="119">
        <v>427</v>
      </c>
      <c r="F634" s="61">
        <v>67</v>
      </c>
      <c r="G634" s="36">
        <v>15.6908665105386</v>
      </c>
      <c r="H634" s="31"/>
    </row>
    <row r="635" spans="2:8" x14ac:dyDescent="0.25">
      <c r="B635" s="28"/>
      <c r="C635" s="32">
        <v>2019</v>
      </c>
      <c r="D635" s="48" t="s">
        <v>45</v>
      </c>
      <c r="E635" s="119">
        <v>126</v>
      </c>
      <c r="F635" s="61">
        <v>21</v>
      </c>
      <c r="G635" s="36">
        <v>16.6666666666667</v>
      </c>
      <c r="H635" s="31"/>
    </row>
    <row r="636" spans="2:8" x14ac:dyDescent="0.25">
      <c r="B636" s="28"/>
      <c r="C636" s="32">
        <v>2019</v>
      </c>
      <c r="D636" s="48" t="s">
        <v>97</v>
      </c>
      <c r="E636" s="119">
        <v>1534</v>
      </c>
      <c r="F636" s="61">
        <v>239</v>
      </c>
      <c r="G636" s="36">
        <v>15.580182529335101</v>
      </c>
      <c r="H636" s="31"/>
    </row>
    <row r="637" spans="2:8" x14ac:dyDescent="0.25">
      <c r="B637" s="28"/>
      <c r="C637" s="32">
        <v>2019</v>
      </c>
      <c r="D637" s="48" t="s">
        <v>75</v>
      </c>
      <c r="E637" s="119">
        <v>264</v>
      </c>
      <c r="F637" s="61">
        <v>33</v>
      </c>
      <c r="G637" s="36">
        <v>12.5</v>
      </c>
      <c r="H637" s="31"/>
    </row>
    <row r="638" spans="2:8" x14ac:dyDescent="0.25">
      <c r="B638" s="28"/>
      <c r="C638" s="32">
        <v>2019</v>
      </c>
      <c r="D638" s="48" t="s">
        <v>46</v>
      </c>
      <c r="E638" s="119">
        <v>603</v>
      </c>
      <c r="F638" s="61">
        <v>92</v>
      </c>
      <c r="G638" s="36">
        <v>15.257048092869001</v>
      </c>
      <c r="H638" s="31"/>
    </row>
    <row r="639" spans="2:8" x14ac:dyDescent="0.25">
      <c r="B639" s="28"/>
      <c r="C639" s="32">
        <v>2019</v>
      </c>
      <c r="D639" s="48" t="s">
        <v>63</v>
      </c>
      <c r="E639" s="119">
        <v>173</v>
      </c>
      <c r="F639" s="61">
        <v>25</v>
      </c>
      <c r="G639" s="36">
        <v>14.450867052023099</v>
      </c>
      <c r="H639" s="31"/>
    </row>
    <row r="640" spans="2:8" x14ac:dyDescent="0.25">
      <c r="B640" s="28"/>
      <c r="C640" s="32">
        <v>2019</v>
      </c>
      <c r="D640" s="48" t="s">
        <v>47</v>
      </c>
      <c r="E640" s="119">
        <v>327</v>
      </c>
      <c r="F640" s="61">
        <v>66</v>
      </c>
      <c r="G640" s="36">
        <v>20.183486238532101</v>
      </c>
      <c r="H640" s="31"/>
    </row>
    <row r="641" spans="2:8" x14ac:dyDescent="0.25">
      <c r="B641" s="28"/>
      <c r="C641" s="32">
        <v>2019</v>
      </c>
      <c r="D641" s="48" t="s">
        <v>76</v>
      </c>
      <c r="E641" s="119">
        <v>184</v>
      </c>
      <c r="F641" s="61">
        <v>52</v>
      </c>
      <c r="G641" s="36">
        <v>28.260869565217401</v>
      </c>
      <c r="H641" s="31"/>
    </row>
    <row r="642" spans="2:8" x14ac:dyDescent="0.25">
      <c r="B642" s="28"/>
      <c r="C642" s="32">
        <v>2019</v>
      </c>
      <c r="D642" s="48" t="s">
        <v>77</v>
      </c>
      <c r="E642" s="119">
        <v>634</v>
      </c>
      <c r="F642" s="61">
        <v>66</v>
      </c>
      <c r="G642" s="36">
        <v>10.410094637224001</v>
      </c>
      <c r="H642" s="31"/>
    </row>
    <row r="643" spans="2:8" x14ac:dyDescent="0.25">
      <c r="B643" s="28"/>
      <c r="C643" s="32">
        <v>2019</v>
      </c>
      <c r="D643" s="48" t="s">
        <v>33</v>
      </c>
      <c r="E643" s="119">
        <v>489</v>
      </c>
      <c r="F643" s="61">
        <v>69</v>
      </c>
      <c r="G643" s="36">
        <v>14.1104294478528</v>
      </c>
      <c r="H643" s="31"/>
    </row>
    <row r="644" spans="2:8" x14ac:dyDescent="0.25">
      <c r="B644" s="28"/>
      <c r="C644" s="32">
        <v>2019</v>
      </c>
      <c r="D644" s="48" t="s">
        <v>34</v>
      </c>
      <c r="E644" s="119">
        <v>315</v>
      </c>
      <c r="F644" s="61">
        <v>62</v>
      </c>
      <c r="G644" s="36">
        <v>19.682539682539701</v>
      </c>
      <c r="H644" s="31"/>
    </row>
    <row r="645" spans="2:8" x14ac:dyDescent="0.25">
      <c r="B645" s="28"/>
      <c r="C645" s="32">
        <v>2019</v>
      </c>
      <c r="D645" s="48" t="s">
        <v>48</v>
      </c>
      <c r="E645" s="119">
        <v>27</v>
      </c>
      <c r="F645" s="61" t="s">
        <v>137</v>
      </c>
      <c r="G645" s="36" t="s">
        <v>137</v>
      </c>
      <c r="H645" s="31"/>
    </row>
    <row r="646" spans="2:8" x14ac:dyDescent="0.25">
      <c r="B646" s="28"/>
      <c r="C646" s="32">
        <v>2019</v>
      </c>
      <c r="D646" s="48" t="s">
        <v>49</v>
      </c>
      <c r="E646" s="119">
        <v>518</v>
      </c>
      <c r="F646" s="61">
        <v>97</v>
      </c>
      <c r="G646" s="36">
        <v>18.7258687258687</v>
      </c>
      <c r="H646" s="31"/>
    </row>
    <row r="647" spans="2:8" x14ac:dyDescent="0.25">
      <c r="B647" s="28"/>
      <c r="C647" s="32">
        <v>2019</v>
      </c>
      <c r="D647" s="48" t="s">
        <v>50</v>
      </c>
      <c r="E647" s="119">
        <v>282</v>
      </c>
      <c r="F647" s="61">
        <v>26</v>
      </c>
      <c r="G647" s="36">
        <v>9.2198581560283692</v>
      </c>
      <c r="H647" s="31"/>
    </row>
    <row r="648" spans="2:8" x14ac:dyDescent="0.25">
      <c r="B648" s="28"/>
      <c r="C648" s="32">
        <v>2019</v>
      </c>
      <c r="D648" s="48" t="s">
        <v>51</v>
      </c>
      <c r="E648" s="119">
        <v>313</v>
      </c>
      <c r="F648" s="61">
        <v>60</v>
      </c>
      <c r="G648" s="36">
        <v>19.169329073482398</v>
      </c>
      <c r="H648" s="31"/>
    </row>
    <row r="649" spans="2:8" x14ac:dyDescent="0.25">
      <c r="B649" s="28"/>
      <c r="C649" s="32">
        <v>2019</v>
      </c>
      <c r="D649" s="48" t="s">
        <v>78</v>
      </c>
      <c r="E649" s="119">
        <v>542</v>
      </c>
      <c r="F649" s="61">
        <v>78</v>
      </c>
      <c r="G649" s="36">
        <v>14.3911439114391</v>
      </c>
      <c r="H649" s="31"/>
    </row>
    <row r="650" spans="2:8" x14ac:dyDescent="0.25">
      <c r="B650" s="28"/>
      <c r="C650" s="32">
        <v>2019</v>
      </c>
      <c r="D650" s="48" t="s">
        <v>79</v>
      </c>
      <c r="E650" s="119">
        <v>130</v>
      </c>
      <c r="F650" s="61">
        <v>23</v>
      </c>
      <c r="G650" s="36">
        <v>17.692307692307701</v>
      </c>
      <c r="H650" s="31"/>
    </row>
    <row r="651" spans="2:8" x14ac:dyDescent="0.25">
      <c r="B651" s="28"/>
      <c r="C651" s="32">
        <v>2019</v>
      </c>
      <c r="D651" s="48" t="s">
        <v>80</v>
      </c>
      <c r="E651" s="119">
        <v>214</v>
      </c>
      <c r="F651" s="61">
        <v>37</v>
      </c>
      <c r="G651" s="36">
        <v>17.2897196261682</v>
      </c>
      <c r="H651" s="31"/>
    </row>
    <row r="652" spans="2:8" x14ac:dyDescent="0.25">
      <c r="B652" s="28"/>
      <c r="C652" s="32">
        <v>2019</v>
      </c>
      <c r="D652" s="48" t="s">
        <v>81</v>
      </c>
      <c r="E652" s="119">
        <v>162</v>
      </c>
      <c r="F652" s="61">
        <v>24</v>
      </c>
      <c r="G652" s="36">
        <v>14.814814814814801</v>
      </c>
      <c r="H652" s="31"/>
    </row>
    <row r="653" spans="2:8" x14ac:dyDescent="0.25">
      <c r="B653" s="28"/>
      <c r="C653" s="32">
        <v>2019</v>
      </c>
      <c r="D653" s="48" t="s">
        <v>52</v>
      </c>
      <c r="E653" s="119">
        <v>146</v>
      </c>
      <c r="F653" s="61">
        <v>33</v>
      </c>
      <c r="G653" s="36">
        <v>22.602739726027401</v>
      </c>
      <c r="H653" s="31"/>
    </row>
    <row r="654" spans="2:8" x14ac:dyDescent="0.25">
      <c r="B654" s="28"/>
      <c r="C654" s="32">
        <v>2019</v>
      </c>
      <c r="D654" s="48" t="s">
        <v>98</v>
      </c>
      <c r="E654" s="119">
        <v>543</v>
      </c>
      <c r="F654" s="61">
        <v>99</v>
      </c>
      <c r="G654" s="36">
        <v>18.232044198895</v>
      </c>
      <c r="H654" s="31"/>
    </row>
    <row r="655" spans="2:8" x14ac:dyDescent="0.25">
      <c r="B655" s="28"/>
      <c r="C655" s="32">
        <v>2019</v>
      </c>
      <c r="D655" s="48" t="s">
        <v>53</v>
      </c>
      <c r="E655" s="119">
        <v>250</v>
      </c>
      <c r="F655" s="61">
        <v>43</v>
      </c>
      <c r="G655" s="36">
        <v>17.2</v>
      </c>
      <c r="H655" s="31"/>
    </row>
    <row r="656" spans="2:8" x14ac:dyDescent="0.25">
      <c r="B656" s="28"/>
      <c r="C656" s="32">
        <v>2019</v>
      </c>
      <c r="D656" s="48" t="s">
        <v>99</v>
      </c>
      <c r="E656" s="119">
        <v>615</v>
      </c>
      <c r="F656" s="61">
        <v>160</v>
      </c>
      <c r="G656" s="36">
        <v>26.016260162601601</v>
      </c>
      <c r="H656" s="31"/>
    </row>
    <row r="657" spans="2:8" x14ac:dyDescent="0.25">
      <c r="B657" s="28"/>
      <c r="C657" s="32">
        <v>2019</v>
      </c>
      <c r="D657" s="48" t="s">
        <v>64</v>
      </c>
      <c r="E657" s="119">
        <v>281</v>
      </c>
      <c r="F657" s="61">
        <v>51</v>
      </c>
      <c r="G657" s="36">
        <v>18.149466192170799</v>
      </c>
      <c r="H657" s="31"/>
    </row>
    <row r="658" spans="2:8" x14ac:dyDescent="0.25">
      <c r="B658" s="28"/>
      <c r="C658" s="32">
        <v>2019</v>
      </c>
      <c r="D658" s="48" t="s">
        <v>100</v>
      </c>
      <c r="E658" s="119">
        <v>385</v>
      </c>
      <c r="F658" s="61">
        <v>121</v>
      </c>
      <c r="G658" s="36">
        <v>31.428571428571399</v>
      </c>
      <c r="H658" s="31"/>
    </row>
    <row r="659" spans="2:8" x14ac:dyDescent="0.25">
      <c r="B659" s="28"/>
      <c r="C659" s="32">
        <v>2019</v>
      </c>
      <c r="D659" s="48" t="s">
        <v>35</v>
      </c>
      <c r="E659" s="119">
        <v>330</v>
      </c>
      <c r="F659" s="61">
        <v>59</v>
      </c>
      <c r="G659" s="36">
        <v>17.8787878787879</v>
      </c>
      <c r="H659" s="31"/>
    </row>
    <row r="660" spans="2:8" x14ac:dyDescent="0.25">
      <c r="B660" s="28"/>
      <c r="C660" s="32">
        <v>2019</v>
      </c>
      <c r="D660" s="48" t="s">
        <v>36</v>
      </c>
      <c r="E660" s="119">
        <v>95</v>
      </c>
      <c r="F660" s="61">
        <v>21</v>
      </c>
      <c r="G660" s="36">
        <v>22.105263157894701</v>
      </c>
      <c r="H660" s="31"/>
    </row>
    <row r="661" spans="2:8" x14ac:dyDescent="0.25">
      <c r="B661" s="28"/>
      <c r="C661" s="32">
        <v>2019</v>
      </c>
      <c r="D661" s="48" t="s">
        <v>101</v>
      </c>
      <c r="E661" s="119">
        <v>375</v>
      </c>
      <c r="F661" s="61">
        <v>68</v>
      </c>
      <c r="G661" s="36">
        <v>18.133333333333301</v>
      </c>
      <c r="H661" s="31"/>
    </row>
    <row r="662" spans="2:8" x14ac:dyDescent="0.25">
      <c r="B662" s="28"/>
      <c r="C662" s="32">
        <v>2019</v>
      </c>
      <c r="D662" s="48" t="s">
        <v>102</v>
      </c>
      <c r="E662" s="119">
        <v>330</v>
      </c>
      <c r="F662" s="61">
        <v>52</v>
      </c>
      <c r="G662" s="36">
        <v>15.7575757575758</v>
      </c>
      <c r="H662" s="31"/>
    </row>
    <row r="663" spans="2:8" x14ac:dyDescent="0.25">
      <c r="B663" s="28"/>
      <c r="C663" s="32">
        <v>2019</v>
      </c>
      <c r="D663" s="48" t="s">
        <v>103</v>
      </c>
      <c r="E663" s="119">
        <v>822</v>
      </c>
      <c r="F663" s="61">
        <v>128</v>
      </c>
      <c r="G663" s="36">
        <v>15.571776155717799</v>
      </c>
      <c r="H663" s="31"/>
    </row>
    <row r="664" spans="2:8" x14ac:dyDescent="0.25">
      <c r="B664" s="28"/>
      <c r="C664" s="32">
        <v>2019</v>
      </c>
      <c r="D664" s="48" t="s">
        <v>65</v>
      </c>
      <c r="E664" s="119">
        <v>233</v>
      </c>
      <c r="F664" s="61">
        <v>24</v>
      </c>
      <c r="G664" s="36">
        <v>10.300429184549399</v>
      </c>
      <c r="H664" s="31"/>
    </row>
    <row r="665" spans="2:8" x14ac:dyDescent="0.25">
      <c r="B665" s="28"/>
      <c r="C665" s="32">
        <v>2019</v>
      </c>
      <c r="D665" s="48" t="s">
        <v>54</v>
      </c>
      <c r="E665" s="119">
        <v>621</v>
      </c>
      <c r="F665" s="61">
        <v>109</v>
      </c>
      <c r="G665" s="36">
        <v>17.552334943639298</v>
      </c>
      <c r="H665" s="31"/>
    </row>
    <row r="666" spans="2:8" x14ac:dyDescent="0.25">
      <c r="B666" s="28"/>
      <c r="C666" s="32">
        <v>2019</v>
      </c>
      <c r="D666" s="48" t="s">
        <v>82</v>
      </c>
      <c r="E666" s="119">
        <v>264</v>
      </c>
      <c r="F666" s="61">
        <v>48</v>
      </c>
      <c r="G666" s="36">
        <v>18.181818181818201</v>
      </c>
      <c r="H666" s="31"/>
    </row>
    <row r="667" spans="2:8" x14ac:dyDescent="0.25">
      <c r="B667" s="28"/>
      <c r="C667" s="32">
        <v>2019</v>
      </c>
      <c r="D667" s="48" t="s">
        <v>104</v>
      </c>
      <c r="E667" s="119">
        <v>74</v>
      </c>
      <c r="F667" s="61">
        <v>13</v>
      </c>
      <c r="G667" s="36">
        <v>17.5675675675676</v>
      </c>
      <c r="H667" s="31"/>
    </row>
    <row r="668" spans="2:8" x14ac:dyDescent="0.25">
      <c r="B668" s="28"/>
      <c r="C668" s="32">
        <v>2019</v>
      </c>
      <c r="D668" s="48" t="s">
        <v>83</v>
      </c>
      <c r="E668" s="119">
        <v>461</v>
      </c>
      <c r="F668" s="61">
        <v>131</v>
      </c>
      <c r="G668" s="36">
        <v>28.416485900216902</v>
      </c>
      <c r="H668" s="31"/>
    </row>
    <row r="669" spans="2:8" x14ac:dyDescent="0.25">
      <c r="B669" s="28"/>
      <c r="C669" s="32">
        <v>2019</v>
      </c>
      <c r="D669" s="48" t="s">
        <v>55</v>
      </c>
      <c r="E669" s="119">
        <v>1103</v>
      </c>
      <c r="F669" s="61">
        <v>133</v>
      </c>
      <c r="G669" s="36">
        <v>12.0580235720762</v>
      </c>
      <c r="H669" s="31"/>
    </row>
    <row r="670" spans="2:8" x14ac:dyDescent="0.25">
      <c r="B670" s="28"/>
      <c r="C670" s="32">
        <v>2019</v>
      </c>
      <c r="D670" s="48" t="s">
        <v>110</v>
      </c>
      <c r="E670" s="119">
        <v>1718</v>
      </c>
      <c r="F670" s="61">
        <v>275</v>
      </c>
      <c r="G670" s="36">
        <v>16.0069848661234</v>
      </c>
      <c r="H670" s="31"/>
    </row>
    <row r="671" spans="2:8" x14ac:dyDescent="0.25">
      <c r="B671" s="28"/>
      <c r="C671" s="32">
        <v>2020</v>
      </c>
      <c r="D671" s="48" t="s">
        <v>8</v>
      </c>
      <c r="E671" s="119">
        <v>162</v>
      </c>
      <c r="F671" s="61">
        <v>46</v>
      </c>
      <c r="G671" s="36">
        <v>28.395061728395099</v>
      </c>
      <c r="H671" s="31"/>
    </row>
    <row r="672" spans="2:8" x14ac:dyDescent="0.25">
      <c r="B672" s="28"/>
      <c r="C672" s="32">
        <v>2020</v>
      </c>
      <c r="D672" s="48" t="s">
        <v>9</v>
      </c>
      <c r="E672" s="119">
        <v>177</v>
      </c>
      <c r="F672" s="61">
        <v>35</v>
      </c>
      <c r="G672" s="36">
        <v>19.774011299434999</v>
      </c>
      <c r="H672" s="31"/>
    </row>
    <row r="673" spans="2:8" x14ac:dyDescent="0.25">
      <c r="B673" s="28"/>
      <c r="C673" s="32">
        <v>2020</v>
      </c>
      <c r="D673" s="48" t="s">
        <v>84</v>
      </c>
      <c r="E673" s="119">
        <v>375</v>
      </c>
      <c r="F673" s="61">
        <v>44</v>
      </c>
      <c r="G673" s="36">
        <v>11.733333333333301</v>
      </c>
      <c r="H673" s="31"/>
    </row>
    <row r="674" spans="2:8" x14ac:dyDescent="0.25">
      <c r="B674" s="28"/>
      <c r="C674" s="32">
        <v>2020</v>
      </c>
      <c r="D674" s="48" t="s">
        <v>10</v>
      </c>
      <c r="E674" s="119">
        <v>399</v>
      </c>
      <c r="F674" s="61">
        <v>66</v>
      </c>
      <c r="G674" s="36">
        <v>16.541353383458599</v>
      </c>
      <c r="H674" s="31"/>
    </row>
    <row r="675" spans="2:8" x14ac:dyDescent="0.25">
      <c r="B675" s="28"/>
      <c r="C675" s="32">
        <v>2020</v>
      </c>
      <c r="D675" s="48" t="s">
        <v>85</v>
      </c>
      <c r="E675" s="119">
        <v>198</v>
      </c>
      <c r="F675" s="61">
        <v>26</v>
      </c>
      <c r="G675" s="36">
        <v>13.1313131313131</v>
      </c>
      <c r="H675" s="31"/>
    </row>
    <row r="676" spans="2:8" x14ac:dyDescent="0.25">
      <c r="B676" s="28"/>
      <c r="C676" s="32">
        <v>2020</v>
      </c>
      <c r="D676" s="48" t="s">
        <v>11</v>
      </c>
      <c r="E676" s="119">
        <v>412</v>
      </c>
      <c r="F676" s="61">
        <v>76</v>
      </c>
      <c r="G676" s="36">
        <v>18.446601941747598</v>
      </c>
      <c r="H676" s="31"/>
    </row>
    <row r="677" spans="2:8" x14ac:dyDescent="0.25">
      <c r="B677" s="28"/>
      <c r="C677" s="32">
        <v>2020</v>
      </c>
      <c r="D677" s="48" t="s">
        <v>12</v>
      </c>
      <c r="E677" s="119">
        <v>274</v>
      </c>
      <c r="F677" s="61">
        <v>53</v>
      </c>
      <c r="G677" s="36">
        <v>19.343065693430699</v>
      </c>
      <c r="H677" s="31"/>
    </row>
    <row r="678" spans="2:8" x14ac:dyDescent="0.25">
      <c r="B678" s="28"/>
      <c r="C678" s="32">
        <v>2020</v>
      </c>
      <c r="D678" s="48" t="s">
        <v>56</v>
      </c>
      <c r="E678" s="119">
        <v>240</v>
      </c>
      <c r="F678" s="61">
        <v>44</v>
      </c>
      <c r="G678" s="36">
        <v>18.3333333333333</v>
      </c>
      <c r="H678" s="31"/>
    </row>
    <row r="679" spans="2:8" x14ac:dyDescent="0.25">
      <c r="B679" s="28"/>
      <c r="C679" s="32">
        <v>2020</v>
      </c>
      <c r="D679" s="48" t="s">
        <v>13</v>
      </c>
      <c r="E679" s="119">
        <v>107</v>
      </c>
      <c r="F679" s="61">
        <v>19</v>
      </c>
      <c r="G679" s="36">
        <v>17.757009345794401</v>
      </c>
      <c r="H679" s="31"/>
    </row>
    <row r="680" spans="2:8" x14ac:dyDescent="0.25">
      <c r="B680" s="28"/>
      <c r="C680" s="32">
        <v>2020</v>
      </c>
      <c r="D680" s="48" t="s">
        <v>14</v>
      </c>
      <c r="E680" s="119">
        <v>232</v>
      </c>
      <c r="F680" s="61">
        <v>33</v>
      </c>
      <c r="G680" s="36">
        <v>14.2241379310345</v>
      </c>
      <c r="H680" s="31"/>
    </row>
    <row r="681" spans="2:8" x14ac:dyDescent="0.25">
      <c r="B681" s="28"/>
      <c r="C681" s="32">
        <v>2020</v>
      </c>
      <c r="D681" s="48" t="s">
        <v>86</v>
      </c>
      <c r="E681" s="119">
        <v>1034</v>
      </c>
      <c r="F681" s="61">
        <v>179</v>
      </c>
      <c r="G681" s="36">
        <v>17.3114119922631</v>
      </c>
      <c r="H681" s="31"/>
    </row>
    <row r="682" spans="2:8" x14ac:dyDescent="0.25">
      <c r="B682" s="28"/>
      <c r="C682" s="32">
        <v>2020</v>
      </c>
      <c r="D682" s="48" t="s">
        <v>88</v>
      </c>
      <c r="E682" s="119">
        <v>32</v>
      </c>
      <c r="F682" s="61">
        <v>9</v>
      </c>
      <c r="G682" s="36">
        <v>28.125</v>
      </c>
      <c r="H682" s="31"/>
    </row>
    <row r="683" spans="2:8" x14ac:dyDescent="0.25">
      <c r="B683" s="28"/>
      <c r="C683" s="32">
        <v>2020</v>
      </c>
      <c r="D683" s="48" t="s">
        <v>37</v>
      </c>
      <c r="E683" s="119">
        <v>259</v>
      </c>
      <c r="F683" s="61">
        <v>62</v>
      </c>
      <c r="G683" s="36">
        <v>23.938223938223899</v>
      </c>
      <c r="H683" s="31"/>
    </row>
    <row r="684" spans="2:8" x14ac:dyDescent="0.25">
      <c r="B684" s="28"/>
      <c r="C684" s="32">
        <v>2020</v>
      </c>
      <c r="D684" s="48" t="s">
        <v>66</v>
      </c>
      <c r="E684" s="119">
        <v>201</v>
      </c>
      <c r="F684" s="61">
        <v>33</v>
      </c>
      <c r="G684" s="36">
        <v>16.417910447761201</v>
      </c>
      <c r="H684" s="31"/>
    </row>
    <row r="685" spans="2:8" x14ac:dyDescent="0.25">
      <c r="B685" s="28"/>
      <c r="C685" s="32">
        <v>2020</v>
      </c>
      <c r="D685" s="48" t="s">
        <v>15</v>
      </c>
      <c r="E685" s="119">
        <v>343</v>
      </c>
      <c r="F685" s="61">
        <v>58</v>
      </c>
      <c r="G685" s="36">
        <v>16.9096209912536</v>
      </c>
      <c r="H685" s="31"/>
    </row>
    <row r="686" spans="2:8" x14ac:dyDescent="0.25">
      <c r="B686" s="28"/>
      <c r="C686" s="32">
        <v>2020</v>
      </c>
      <c r="D686" s="48" t="s">
        <v>89</v>
      </c>
      <c r="E686" s="119">
        <v>495</v>
      </c>
      <c r="F686" s="61">
        <v>68</v>
      </c>
      <c r="G686" s="36">
        <v>13.7373737373737</v>
      </c>
      <c r="H686" s="31"/>
    </row>
    <row r="687" spans="2:8" x14ac:dyDescent="0.25">
      <c r="B687" s="28"/>
      <c r="C687" s="32">
        <v>2020</v>
      </c>
      <c r="D687" s="48" t="s">
        <v>16</v>
      </c>
      <c r="E687" s="119">
        <v>795</v>
      </c>
      <c r="F687" s="61">
        <v>146</v>
      </c>
      <c r="G687" s="36">
        <v>18.364779874213799</v>
      </c>
      <c r="H687" s="31"/>
    </row>
    <row r="688" spans="2:8" x14ac:dyDescent="0.25">
      <c r="B688" s="28"/>
      <c r="C688" s="32">
        <v>2020</v>
      </c>
      <c r="D688" s="48" t="s">
        <v>57</v>
      </c>
      <c r="E688" s="119">
        <v>444</v>
      </c>
      <c r="F688" s="61">
        <v>79</v>
      </c>
      <c r="G688" s="36">
        <v>17.792792792792799</v>
      </c>
      <c r="H688" s="31"/>
    </row>
    <row r="689" spans="2:8" x14ac:dyDescent="0.25">
      <c r="B689" s="28"/>
      <c r="C689" s="32">
        <v>2020</v>
      </c>
      <c r="D689" s="48" t="s">
        <v>17</v>
      </c>
      <c r="E689" s="119">
        <v>332</v>
      </c>
      <c r="F689" s="61">
        <v>66</v>
      </c>
      <c r="G689" s="36">
        <v>19.879518072289201</v>
      </c>
      <c r="H689" s="31"/>
    </row>
    <row r="690" spans="2:8" x14ac:dyDescent="0.25">
      <c r="B690" s="28"/>
      <c r="C690" s="32">
        <v>2020</v>
      </c>
      <c r="D690" s="48" t="s">
        <v>18</v>
      </c>
      <c r="E690" s="119">
        <v>288</v>
      </c>
      <c r="F690" s="61">
        <v>59</v>
      </c>
      <c r="G690" s="36">
        <v>20.4861111111111</v>
      </c>
      <c r="H690" s="31"/>
    </row>
    <row r="691" spans="2:8" x14ac:dyDescent="0.25">
      <c r="B691" s="28"/>
      <c r="C691" s="32">
        <v>2020</v>
      </c>
      <c r="D691" s="48" t="s">
        <v>87</v>
      </c>
      <c r="E691" s="119">
        <v>468</v>
      </c>
      <c r="F691" s="61">
        <v>73</v>
      </c>
      <c r="G691" s="36">
        <v>15.5982905982906</v>
      </c>
      <c r="H691" s="31"/>
    </row>
    <row r="692" spans="2:8" x14ac:dyDescent="0.25">
      <c r="B692" s="28"/>
      <c r="C692" s="32">
        <v>2020</v>
      </c>
      <c r="D692" s="48" t="s">
        <v>19</v>
      </c>
      <c r="E692" s="119">
        <v>572</v>
      </c>
      <c r="F692" s="61">
        <v>98</v>
      </c>
      <c r="G692" s="36">
        <v>17.132867132867101</v>
      </c>
      <c r="H692" s="31"/>
    </row>
    <row r="693" spans="2:8" x14ac:dyDescent="0.25">
      <c r="B693" s="28"/>
      <c r="C693" s="32">
        <v>2020</v>
      </c>
      <c r="D693" s="48" t="s">
        <v>20</v>
      </c>
      <c r="E693" s="119">
        <v>475</v>
      </c>
      <c r="F693" s="61">
        <v>69</v>
      </c>
      <c r="G693" s="36">
        <v>14.526315789473699</v>
      </c>
      <c r="H693" s="31"/>
    </row>
    <row r="694" spans="2:8" x14ac:dyDescent="0.25">
      <c r="B694" s="28"/>
      <c r="C694" s="32">
        <v>2020</v>
      </c>
      <c r="D694" s="48" t="s">
        <v>21</v>
      </c>
      <c r="E694" s="119">
        <v>192</v>
      </c>
      <c r="F694" s="61">
        <v>33</v>
      </c>
      <c r="G694" s="36">
        <v>17.1875</v>
      </c>
      <c r="H694" s="31"/>
    </row>
    <row r="695" spans="2:8" x14ac:dyDescent="0.25">
      <c r="B695" s="28"/>
      <c r="C695" s="32">
        <v>2020</v>
      </c>
      <c r="D695" s="48" t="s">
        <v>67</v>
      </c>
      <c r="E695" s="119">
        <v>359</v>
      </c>
      <c r="F695" s="61">
        <v>49</v>
      </c>
      <c r="G695" s="36">
        <v>13.649025069637901</v>
      </c>
      <c r="H695" s="31"/>
    </row>
    <row r="696" spans="2:8" x14ac:dyDescent="0.25">
      <c r="B696" s="28"/>
      <c r="C696" s="32">
        <v>2020</v>
      </c>
      <c r="D696" s="48" t="s">
        <v>22</v>
      </c>
      <c r="E696" s="119">
        <v>323</v>
      </c>
      <c r="F696" s="61">
        <v>59</v>
      </c>
      <c r="G696" s="36">
        <v>18.266253869968999</v>
      </c>
      <c r="H696" s="31"/>
    </row>
    <row r="697" spans="2:8" x14ac:dyDescent="0.25">
      <c r="B697" s="28"/>
      <c r="C697" s="32">
        <v>2020</v>
      </c>
      <c r="D697" s="48" t="s">
        <v>68</v>
      </c>
      <c r="E697" s="119">
        <v>423</v>
      </c>
      <c r="F697" s="61">
        <v>60</v>
      </c>
      <c r="G697" s="36">
        <v>14.1843971631206</v>
      </c>
      <c r="H697" s="31"/>
    </row>
    <row r="698" spans="2:8" x14ac:dyDescent="0.25">
      <c r="B698" s="28"/>
      <c r="C698" s="32">
        <v>2020</v>
      </c>
      <c r="D698" s="48" t="s">
        <v>90</v>
      </c>
      <c r="E698" s="119">
        <v>559</v>
      </c>
      <c r="F698" s="61">
        <v>131</v>
      </c>
      <c r="G698" s="36">
        <v>23.4347048300537</v>
      </c>
      <c r="H698" s="31"/>
    </row>
    <row r="699" spans="2:8" x14ac:dyDescent="0.25">
      <c r="B699" s="28"/>
      <c r="C699" s="32">
        <v>2020</v>
      </c>
      <c r="D699" s="48" t="s">
        <v>23</v>
      </c>
      <c r="E699" s="119">
        <v>264</v>
      </c>
      <c r="F699" s="61">
        <v>49</v>
      </c>
      <c r="G699" s="36">
        <v>18.560606060606101</v>
      </c>
      <c r="H699" s="31"/>
    </row>
    <row r="700" spans="2:8" x14ac:dyDescent="0.25">
      <c r="B700" s="28"/>
      <c r="C700" s="32">
        <v>2020</v>
      </c>
      <c r="D700" s="48" t="s">
        <v>38</v>
      </c>
      <c r="E700" s="119">
        <v>243</v>
      </c>
      <c r="F700" s="61">
        <v>37</v>
      </c>
      <c r="G700" s="36">
        <v>15.226337448559701</v>
      </c>
      <c r="H700" s="31"/>
    </row>
    <row r="701" spans="2:8" x14ac:dyDescent="0.25">
      <c r="B701" s="28"/>
      <c r="C701" s="32">
        <v>2020</v>
      </c>
      <c r="D701" s="48" t="s">
        <v>24</v>
      </c>
      <c r="E701" s="119">
        <v>578</v>
      </c>
      <c r="F701" s="61">
        <v>111</v>
      </c>
      <c r="G701" s="36">
        <v>19.204152249134999</v>
      </c>
      <c r="H701" s="31"/>
    </row>
    <row r="702" spans="2:8" x14ac:dyDescent="0.25">
      <c r="B702" s="28"/>
      <c r="C702" s="32">
        <v>2020</v>
      </c>
      <c r="D702" s="48" t="s">
        <v>25</v>
      </c>
      <c r="E702" s="119">
        <v>266</v>
      </c>
      <c r="F702" s="61">
        <v>45</v>
      </c>
      <c r="G702" s="36">
        <v>16.917293233082699</v>
      </c>
      <c r="H702" s="31"/>
    </row>
    <row r="703" spans="2:8" x14ac:dyDescent="0.25">
      <c r="B703" s="28"/>
      <c r="C703" s="32">
        <v>2020</v>
      </c>
      <c r="D703" s="48" t="s">
        <v>39</v>
      </c>
      <c r="E703" s="119">
        <v>498</v>
      </c>
      <c r="F703" s="61">
        <v>112</v>
      </c>
      <c r="G703" s="36">
        <v>22.4899598393574</v>
      </c>
      <c r="H703" s="31"/>
    </row>
    <row r="704" spans="2:8" x14ac:dyDescent="0.25">
      <c r="B704" s="28"/>
      <c r="C704" s="32">
        <v>2020</v>
      </c>
      <c r="D704" s="48" t="s">
        <v>26</v>
      </c>
      <c r="E704" s="119">
        <v>361</v>
      </c>
      <c r="F704" s="61">
        <v>56</v>
      </c>
      <c r="G704" s="36">
        <v>15.5124653739612</v>
      </c>
      <c r="H704" s="31"/>
    </row>
    <row r="705" spans="2:8" x14ac:dyDescent="0.25">
      <c r="B705" s="28"/>
      <c r="C705" s="32">
        <v>2020</v>
      </c>
      <c r="D705" s="48" t="s">
        <v>58</v>
      </c>
      <c r="E705" s="119">
        <v>421</v>
      </c>
      <c r="F705" s="61">
        <v>65</v>
      </c>
      <c r="G705" s="36">
        <v>15.439429928741101</v>
      </c>
      <c r="H705" s="31"/>
    </row>
    <row r="706" spans="2:8" x14ac:dyDescent="0.25">
      <c r="B706" s="28"/>
      <c r="C706" s="32">
        <v>2020</v>
      </c>
      <c r="D706" s="48" t="s">
        <v>69</v>
      </c>
      <c r="E706" s="119">
        <v>384</v>
      </c>
      <c r="F706" s="61">
        <v>71</v>
      </c>
      <c r="G706" s="36">
        <v>18.4895833333333</v>
      </c>
      <c r="H706" s="31"/>
    </row>
    <row r="707" spans="2:8" x14ac:dyDescent="0.25">
      <c r="B707" s="28"/>
      <c r="C707" s="32">
        <v>2020</v>
      </c>
      <c r="D707" s="48" t="s">
        <v>40</v>
      </c>
      <c r="E707" s="119">
        <v>403</v>
      </c>
      <c r="F707" s="61">
        <v>105</v>
      </c>
      <c r="G707" s="36">
        <v>26.054590570719601</v>
      </c>
      <c r="H707" s="31"/>
    </row>
    <row r="708" spans="2:8" x14ac:dyDescent="0.25">
      <c r="B708" s="28"/>
      <c r="C708" s="32">
        <v>2020</v>
      </c>
      <c r="D708" s="48" t="s">
        <v>41</v>
      </c>
      <c r="E708" s="119">
        <v>526</v>
      </c>
      <c r="F708" s="61">
        <v>65</v>
      </c>
      <c r="G708" s="36">
        <v>12.3574144486692</v>
      </c>
      <c r="H708" s="31"/>
    </row>
    <row r="709" spans="2:8" x14ac:dyDescent="0.25">
      <c r="B709" s="28"/>
      <c r="C709" s="32">
        <v>2020</v>
      </c>
      <c r="D709" s="48" t="s">
        <v>27</v>
      </c>
      <c r="E709" s="119">
        <v>389</v>
      </c>
      <c r="F709" s="61">
        <v>70</v>
      </c>
      <c r="G709" s="36">
        <v>17.994858611825201</v>
      </c>
      <c r="H709" s="31"/>
    </row>
    <row r="710" spans="2:8" x14ac:dyDescent="0.25">
      <c r="B710" s="28"/>
      <c r="C710" s="32">
        <v>2020</v>
      </c>
      <c r="D710" s="48" t="s">
        <v>28</v>
      </c>
      <c r="E710" s="119">
        <v>306</v>
      </c>
      <c r="F710" s="61">
        <v>62</v>
      </c>
      <c r="G710" s="36">
        <v>20.261437908496699</v>
      </c>
      <c r="H710" s="31"/>
    </row>
    <row r="711" spans="2:8" x14ac:dyDescent="0.25">
      <c r="B711" s="28"/>
      <c r="C711" s="32">
        <v>2020</v>
      </c>
      <c r="D711" s="48" t="s">
        <v>29</v>
      </c>
      <c r="E711" s="119">
        <v>262</v>
      </c>
      <c r="F711" s="61">
        <v>47</v>
      </c>
      <c r="G711" s="36">
        <v>17.9389312977099</v>
      </c>
      <c r="H711" s="31"/>
    </row>
    <row r="712" spans="2:8" x14ac:dyDescent="0.25">
      <c r="B712" s="28"/>
      <c r="C712" s="32">
        <v>2020</v>
      </c>
      <c r="D712" s="48" t="s">
        <v>42</v>
      </c>
      <c r="E712" s="119">
        <v>215</v>
      </c>
      <c r="F712" s="61">
        <v>53</v>
      </c>
      <c r="G712" s="36">
        <v>24.6511627906977</v>
      </c>
      <c r="H712" s="31"/>
    </row>
    <row r="713" spans="2:8" x14ac:dyDescent="0.25">
      <c r="B713" s="28"/>
      <c r="C713" s="32">
        <v>2020</v>
      </c>
      <c r="D713" s="48" t="s">
        <v>30</v>
      </c>
      <c r="E713" s="119">
        <v>132</v>
      </c>
      <c r="F713" s="61">
        <v>30</v>
      </c>
      <c r="G713" s="36">
        <v>22.727272727272702</v>
      </c>
      <c r="H713" s="31"/>
    </row>
    <row r="714" spans="2:8" x14ac:dyDescent="0.25">
      <c r="B714" s="28"/>
      <c r="C714" s="32">
        <v>2020</v>
      </c>
      <c r="D714" s="48" t="s">
        <v>59</v>
      </c>
      <c r="E714" s="119">
        <v>226</v>
      </c>
      <c r="F714" s="61">
        <v>30</v>
      </c>
      <c r="G714" s="36">
        <v>13.2743362831858</v>
      </c>
      <c r="H714" s="31"/>
    </row>
    <row r="715" spans="2:8" x14ac:dyDescent="0.25">
      <c r="B715" s="28"/>
      <c r="C715" s="32">
        <v>2020</v>
      </c>
      <c r="D715" s="48" t="s">
        <v>70</v>
      </c>
      <c r="E715" s="119">
        <v>355</v>
      </c>
      <c r="F715" s="61">
        <v>77</v>
      </c>
      <c r="G715" s="36">
        <v>21.690140845070399</v>
      </c>
      <c r="H715" s="31"/>
    </row>
    <row r="716" spans="2:8" x14ac:dyDescent="0.25">
      <c r="B716" s="28"/>
      <c r="C716" s="32">
        <v>2020</v>
      </c>
      <c r="D716" s="48" t="s">
        <v>91</v>
      </c>
      <c r="E716" s="119">
        <v>239</v>
      </c>
      <c r="F716" s="61">
        <v>41</v>
      </c>
      <c r="G716" s="36">
        <v>17.154811715481198</v>
      </c>
      <c r="H716" s="31"/>
    </row>
    <row r="717" spans="2:8" x14ac:dyDescent="0.25">
      <c r="B717" s="28"/>
      <c r="C717" s="32">
        <v>2020</v>
      </c>
      <c r="D717" s="48" t="s">
        <v>92</v>
      </c>
      <c r="E717" s="119">
        <v>761</v>
      </c>
      <c r="F717" s="61">
        <v>111</v>
      </c>
      <c r="G717" s="36">
        <v>14.5860709592641</v>
      </c>
      <c r="H717" s="31"/>
    </row>
    <row r="718" spans="2:8" x14ac:dyDescent="0.25">
      <c r="B718" s="28"/>
      <c r="C718" s="32">
        <v>2020</v>
      </c>
      <c r="D718" s="48" t="s">
        <v>31</v>
      </c>
      <c r="E718" s="119">
        <v>2630</v>
      </c>
      <c r="F718" s="61">
        <v>478</v>
      </c>
      <c r="G718" s="36">
        <v>18.174904942965799</v>
      </c>
      <c r="H718" s="31"/>
    </row>
    <row r="719" spans="2:8" x14ac:dyDescent="0.25">
      <c r="B719" s="28"/>
      <c r="C719" s="32">
        <v>2020</v>
      </c>
      <c r="D719" s="48" t="s">
        <v>71</v>
      </c>
      <c r="E719" s="119">
        <v>368</v>
      </c>
      <c r="F719" s="61">
        <v>60</v>
      </c>
      <c r="G719" s="36">
        <v>16.304347826087</v>
      </c>
      <c r="H719" s="31"/>
    </row>
    <row r="720" spans="2:8" x14ac:dyDescent="0.25">
      <c r="B720" s="28"/>
      <c r="C720" s="32">
        <v>2020</v>
      </c>
      <c r="D720" s="48" t="s">
        <v>93</v>
      </c>
      <c r="E720" s="119">
        <v>184</v>
      </c>
      <c r="F720" s="61">
        <v>32</v>
      </c>
      <c r="G720" s="36">
        <v>17.3913043478261</v>
      </c>
      <c r="H720" s="31"/>
    </row>
    <row r="721" spans="2:8" x14ac:dyDescent="0.25">
      <c r="B721" s="28"/>
      <c r="C721" s="32">
        <v>2020</v>
      </c>
      <c r="D721" s="48" t="s">
        <v>72</v>
      </c>
      <c r="E721" s="119">
        <v>192</v>
      </c>
      <c r="F721" s="61">
        <v>30</v>
      </c>
      <c r="G721" s="36">
        <v>15.625</v>
      </c>
      <c r="H721" s="31"/>
    </row>
    <row r="722" spans="2:8" x14ac:dyDescent="0.25">
      <c r="B722" s="28"/>
      <c r="C722" s="32">
        <v>2020</v>
      </c>
      <c r="D722" s="48" t="s">
        <v>43</v>
      </c>
      <c r="E722" s="119">
        <v>126</v>
      </c>
      <c r="F722" s="61">
        <v>34</v>
      </c>
      <c r="G722" s="36">
        <v>26.984126984126998</v>
      </c>
      <c r="H722" s="31"/>
    </row>
    <row r="723" spans="2:8" x14ac:dyDescent="0.25">
      <c r="B723" s="28"/>
      <c r="C723" s="32">
        <v>2020</v>
      </c>
      <c r="D723" s="48" t="s">
        <v>73</v>
      </c>
      <c r="E723" s="119">
        <v>311</v>
      </c>
      <c r="F723" s="61">
        <v>55</v>
      </c>
      <c r="G723" s="36">
        <v>17.684887459807101</v>
      </c>
      <c r="H723" s="31"/>
    </row>
    <row r="724" spans="2:8" x14ac:dyDescent="0.25">
      <c r="B724" s="28"/>
      <c r="C724" s="32">
        <v>2020</v>
      </c>
      <c r="D724" s="48" t="s">
        <v>32</v>
      </c>
      <c r="E724" s="119">
        <v>438</v>
      </c>
      <c r="F724" s="61">
        <v>59</v>
      </c>
      <c r="G724" s="36">
        <v>13.4703196347032</v>
      </c>
      <c r="H724" s="31"/>
    </row>
    <row r="725" spans="2:8" x14ac:dyDescent="0.25">
      <c r="B725" s="28"/>
      <c r="C725" s="32">
        <v>2020</v>
      </c>
      <c r="D725" s="48" t="s">
        <v>60</v>
      </c>
      <c r="E725" s="119">
        <v>13</v>
      </c>
      <c r="F725" s="61" t="s">
        <v>137</v>
      </c>
      <c r="G725" s="36" t="s">
        <v>137</v>
      </c>
      <c r="H725" s="31"/>
    </row>
    <row r="726" spans="2:8" x14ac:dyDescent="0.25">
      <c r="B726" s="28"/>
      <c r="C726" s="32">
        <v>2020</v>
      </c>
      <c r="D726" s="48" t="s">
        <v>61</v>
      </c>
      <c r="E726" s="119">
        <v>227</v>
      </c>
      <c r="F726" s="61">
        <v>28</v>
      </c>
      <c r="G726" s="36">
        <v>12.3348017621145</v>
      </c>
      <c r="H726" s="31"/>
    </row>
    <row r="727" spans="2:8" x14ac:dyDescent="0.25">
      <c r="B727" s="28"/>
      <c r="C727" s="32">
        <v>2020</v>
      </c>
      <c r="D727" s="48" t="s">
        <v>94</v>
      </c>
      <c r="E727" s="119">
        <v>356</v>
      </c>
      <c r="F727" s="61">
        <v>48</v>
      </c>
      <c r="G727" s="36">
        <v>13.483146067415699</v>
      </c>
      <c r="H727" s="31"/>
    </row>
    <row r="728" spans="2:8" x14ac:dyDescent="0.25">
      <c r="B728" s="28"/>
      <c r="C728" s="32">
        <v>2020</v>
      </c>
      <c r="D728" s="48" t="s">
        <v>62</v>
      </c>
      <c r="E728" s="119">
        <v>141</v>
      </c>
      <c r="F728" s="61">
        <v>16</v>
      </c>
      <c r="G728" s="36">
        <v>11.3475177304965</v>
      </c>
      <c r="H728" s="31"/>
    </row>
    <row r="729" spans="2:8" x14ac:dyDescent="0.25">
      <c r="B729" s="28"/>
      <c r="C729" s="32">
        <v>2020</v>
      </c>
      <c r="D729" s="48" t="s">
        <v>44</v>
      </c>
      <c r="E729" s="119">
        <v>215</v>
      </c>
      <c r="F729" s="61">
        <v>45</v>
      </c>
      <c r="G729" s="36">
        <v>20.930232558139501</v>
      </c>
      <c r="H729" s="31"/>
    </row>
    <row r="730" spans="2:8" x14ac:dyDescent="0.25">
      <c r="B730" s="28"/>
      <c r="C730" s="32">
        <v>2020</v>
      </c>
      <c r="D730" s="48" t="s">
        <v>95</v>
      </c>
      <c r="E730" s="119">
        <v>258</v>
      </c>
      <c r="F730" s="61">
        <v>39</v>
      </c>
      <c r="G730" s="36">
        <v>15.116279069767399</v>
      </c>
      <c r="H730" s="31"/>
    </row>
    <row r="731" spans="2:8" x14ac:dyDescent="0.25">
      <c r="B731" s="28"/>
      <c r="C731" s="32">
        <v>2020</v>
      </c>
      <c r="D731" s="48" t="s">
        <v>96</v>
      </c>
      <c r="E731" s="119">
        <v>298</v>
      </c>
      <c r="F731" s="61">
        <v>33</v>
      </c>
      <c r="G731" s="36">
        <v>11.0738255033557</v>
      </c>
      <c r="H731" s="31"/>
    </row>
    <row r="732" spans="2:8" x14ac:dyDescent="0.25">
      <c r="B732" s="28"/>
      <c r="C732" s="32">
        <v>2020</v>
      </c>
      <c r="D732" s="48" t="s">
        <v>74</v>
      </c>
      <c r="E732" s="119">
        <v>451</v>
      </c>
      <c r="F732" s="61">
        <v>70</v>
      </c>
      <c r="G732" s="36">
        <v>15.5210643015521</v>
      </c>
      <c r="H732" s="31"/>
    </row>
    <row r="733" spans="2:8" x14ac:dyDescent="0.25">
      <c r="B733" s="28"/>
      <c r="C733" s="32">
        <v>2020</v>
      </c>
      <c r="D733" s="48" t="s">
        <v>45</v>
      </c>
      <c r="E733" s="119">
        <v>125</v>
      </c>
      <c r="F733" s="61">
        <v>24</v>
      </c>
      <c r="G733" s="36">
        <v>19.2</v>
      </c>
      <c r="H733" s="31"/>
    </row>
    <row r="734" spans="2:8" x14ac:dyDescent="0.25">
      <c r="B734" s="28"/>
      <c r="C734" s="32">
        <v>2020</v>
      </c>
      <c r="D734" s="48" t="s">
        <v>97</v>
      </c>
      <c r="E734" s="119">
        <v>1577</v>
      </c>
      <c r="F734" s="61">
        <v>249</v>
      </c>
      <c r="G734" s="36">
        <v>15.789473684210501</v>
      </c>
      <c r="H734" s="31"/>
    </row>
    <row r="735" spans="2:8" x14ac:dyDescent="0.25">
      <c r="B735" s="28"/>
      <c r="C735" s="32">
        <v>2020</v>
      </c>
      <c r="D735" s="48" t="s">
        <v>75</v>
      </c>
      <c r="E735" s="119">
        <v>266</v>
      </c>
      <c r="F735" s="61">
        <v>43</v>
      </c>
      <c r="G735" s="36">
        <v>16.165413533834599</v>
      </c>
      <c r="H735" s="31"/>
    </row>
    <row r="736" spans="2:8" x14ac:dyDescent="0.25">
      <c r="B736" s="28"/>
      <c r="C736" s="32">
        <v>2020</v>
      </c>
      <c r="D736" s="48" t="s">
        <v>46</v>
      </c>
      <c r="E736" s="119">
        <v>605</v>
      </c>
      <c r="F736" s="61">
        <v>101</v>
      </c>
      <c r="G736" s="36">
        <v>16.694214876033101</v>
      </c>
      <c r="H736" s="31"/>
    </row>
    <row r="737" spans="2:8" x14ac:dyDescent="0.25">
      <c r="B737" s="28"/>
      <c r="C737" s="32">
        <v>2020</v>
      </c>
      <c r="D737" s="48" t="s">
        <v>63</v>
      </c>
      <c r="E737" s="119">
        <v>163</v>
      </c>
      <c r="F737" s="61">
        <v>33</v>
      </c>
      <c r="G737" s="36">
        <v>20.245398773006102</v>
      </c>
      <c r="H737" s="31"/>
    </row>
    <row r="738" spans="2:8" x14ac:dyDescent="0.25">
      <c r="B738" s="28"/>
      <c r="C738" s="32">
        <v>2020</v>
      </c>
      <c r="D738" s="48" t="s">
        <v>47</v>
      </c>
      <c r="E738" s="119">
        <v>346</v>
      </c>
      <c r="F738" s="61">
        <v>83</v>
      </c>
      <c r="G738" s="36">
        <v>23.988439306358401</v>
      </c>
      <c r="H738" s="31"/>
    </row>
    <row r="739" spans="2:8" x14ac:dyDescent="0.25">
      <c r="B739" s="28"/>
      <c r="C739" s="32">
        <v>2020</v>
      </c>
      <c r="D739" s="48" t="s">
        <v>76</v>
      </c>
      <c r="E739" s="119">
        <v>199</v>
      </c>
      <c r="F739" s="61">
        <v>59</v>
      </c>
      <c r="G739" s="36">
        <v>29.6482412060302</v>
      </c>
      <c r="H739" s="31"/>
    </row>
    <row r="740" spans="2:8" x14ac:dyDescent="0.25">
      <c r="B740" s="28"/>
      <c r="C740" s="32">
        <v>2020</v>
      </c>
      <c r="D740" s="48" t="s">
        <v>77</v>
      </c>
      <c r="E740" s="119">
        <v>636</v>
      </c>
      <c r="F740" s="61">
        <v>75</v>
      </c>
      <c r="G740" s="36">
        <v>11.792452830188701</v>
      </c>
      <c r="H740" s="31"/>
    </row>
    <row r="741" spans="2:8" x14ac:dyDescent="0.25">
      <c r="B741" s="28"/>
      <c r="C741" s="32">
        <v>2020</v>
      </c>
      <c r="D741" s="48" t="s">
        <v>33</v>
      </c>
      <c r="E741" s="119">
        <v>493</v>
      </c>
      <c r="F741" s="61">
        <v>89</v>
      </c>
      <c r="G741" s="36">
        <v>18.052738336714</v>
      </c>
      <c r="H741" s="31"/>
    </row>
    <row r="742" spans="2:8" x14ac:dyDescent="0.25">
      <c r="B742" s="28"/>
      <c r="C742" s="32">
        <v>2020</v>
      </c>
      <c r="D742" s="48" t="s">
        <v>34</v>
      </c>
      <c r="E742" s="119">
        <v>311</v>
      </c>
      <c r="F742" s="61">
        <v>65</v>
      </c>
      <c r="G742" s="36">
        <v>20.900321543408399</v>
      </c>
      <c r="H742" s="31"/>
    </row>
    <row r="743" spans="2:8" x14ac:dyDescent="0.25">
      <c r="B743" s="28"/>
      <c r="C743" s="32">
        <v>2020</v>
      </c>
      <c r="D743" s="48" t="s">
        <v>48</v>
      </c>
      <c r="E743" s="119">
        <v>25</v>
      </c>
      <c r="F743" s="61" t="s">
        <v>137</v>
      </c>
      <c r="G743" s="36" t="s">
        <v>137</v>
      </c>
      <c r="H743" s="31"/>
    </row>
    <row r="744" spans="2:8" x14ac:dyDescent="0.25">
      <c r="B744" s="28"/>
      <c r="C744" s="32">
        <v>2020</v>
      </c>
      <c r="D744" s="48" t="s">
        <v>49</v>
      </c>
      <c r="E744" s="119">
        <v>539</v>
      </c>
      <c r="F744" s="61">
        <v>102</v>
      </c>
      <c r="G744" s="36">
        <v>18.923933209647501</v>
      </c>
      <c r="H744" s="31"/>
    </row>
    <row r="745" spans="2:8" x14ac:dyDescent="0.25">
      <c r="B745" s="28"/>
      <c r="C745" s="32">
        <v>2020</v>
      </c>
      <c r="D745" s="48" t="s">
        <v>50</v>
      </c>
      <c r="E745" s="119">
        <v>292</v>
      </c>
      <c r="F745" s="61">
        <v>35</v>
      </c>
      <c r="G745" s="36">
        <v>11.986301369863</v>
      </c>
      <c r="H745" s="31"/>
    </row>
    <row r="746" spans="2:8" x14ac:dyDescent="0.25">
      <c r="B746" s="28"/>
      <c r="C746" s="32">
        <v>2020</v>
      </c>
      <c r="D746" s="48" t="s">
        <v>51</v>
      </c>
      <c r="E746" s="119">
        <v>304</v>
      </c>
      <c r="F746" s="61">
        <v>61</v>
      </c>
      <c r="G746" s="36">
        <v>20.065789473684202</v>
      </c>
      <c r="H746" s="31"/>
    </row>
    <row r="747" spans="2:8" x14ac:dyDescent="0.25">
      <c r="B747" s="28"/>
      <c r="C747" s="32">
        <v>2020</v>
      </c>
      <c r="D747" s="48" t="s">
        <v>78</v>
      </c>
      <c r="E747" s="119">
        <v>521</v>
      </c>
      <c r="F747" s="61">
        <v>97</v>
      </c>
      <c r="G747" s="36">
        <v>18.6180422264875</v>
      </c>
      <c r="H747" s="31"/>
    </row>
    <row r="748" spans="2:8" x14ac:dyDescent="0.25">
      <c r="B748" s="28"/>
      <c r="C748" s="32">
        <v>2020</v>
      </c>
      <c r="D748" s="48" t="s">
        <v>79</v>
      </c>
      <c r="E748" s="119">
        <v>141</v>
      </c>
      <c r="F748" s="61">
        <v>25</v>
      </c>
      <c r="G748" s="36">
        <v>17.730496453900699</v>
      </c>
      <c r="H748" s="31"/>
    </row>
    <row r="749" spans="2:8" x14ac:dyDescent="0.25">
      <c r="B749" s="28"/>
      <c r="C749" s="32">
        <v>2020</v>
      </c>
      <c r="D749" s="48" t="s">
        <v>80</v>
      </c>
      <c r="E749" s="119">
        <v>197</v>
      </c>
      <c r="F749" s="61">
        <v>31</v>
      </c>
      <c r="G749" s="36">
        <v>15.736040609137101</v>
      </c>
      <c r="H749" s="31"/>
    </row>
    <row r="750" spans="2:8" x14ac:dyDescent="0.25">
      <c r="B750" s="28"/>
      <c r="C750" s="32">
        <v>2020</v>
      </c>
      <c r="D750" s="48" t="s">
        <v>81</v>
      </c>
      <c r="E750" s="119">
        <v>158</v>
      </c>
      <c r="F750" s="61">
        <v>16</v>
      </c>
      <c r="G750" s="36">
        <v>10.126582278480999</v>
      </c>
      <c r="H750" s="31"/>
    </row>
    <row r="751" spans="2:8" x14ac:dyDescent="0.25">
      <c r="B751" s="28"/>
      <c r="C751" s="32">
        <v>2020</v>
      </c>
      <c r="D751" s="48" t="s">
        <v>52</v>
      </c>
      <c r="E751" s="119">
        <v>151</v>
      </c>
      <c r="F751" s="61">
        <v>33</v>
      </c>
      <c r="G751" s="36">
        <v>21.854304635761601</v>
      </c>
      <c r="H751" s="31"/>
    </row>
    <row r="752" spans="2:8" x14ac:dyDescent="0.25">
      <c r="B752" s="28"/>
      <c r="C752" s="32">
        <v>2020</v>
      </c>
      <c r="D752" s="48" t="s">
        <v>98</v>
      </c>
      <c r="E752" s="119">
        <v>542</v>
      </c>
      <c r="F752" s="61">
        <v>106</v>
      </c>
      <c r="G752" s="36">
        <v>19.557195571955699</v>
      </c>
      <c r="H752" s="31"/>
    </row>
    <row r="753" spans="2:8" x14ac:dyDescent="0.25">
      <c r="B753" s="28"/>
      <c r="C753" s="32">
        <v>2020</v>
      </c>
      <c r="D753" s="48" t="s">
        <v>53</v>
      </c>
      <c r="E753" s="119">
        <v>252</v>
      </c>
      <c r="F753" s="61">
        <v>41</v>
      </c>
      <c r="G753" s="36">
        <v>16.269841269841301</v>
      </c>
      <c r="H753" s="31"/>
    </row>
    <row r="754" spans="2:8" x14ac:dyDescent="0.25">
      <c r="B754" s="28"/>
      <c r="C754" s="32">
        <v>2020</v>
      </c>
      <c r="D754" s="48" t="s">
        <v>99</v>
      </c>
      <c r="E754" s="119">
        <v>663</v>
      </c>
      <c r="F754" s="61">
        <v>192</v>
      </c>
      <c r="G754" s="36">
        <v>28.959276018099601</v>
      </c>
      <c r="H754" s="31"/>
    </row>
    <row r="755" spans="2:8" x14ac:dyDescent="0.25">
      <c r="B755" s="28"/>
      <c r="C755" s="32">
        <v>2020</v>
      </c>
      <c r="D755" s="48" t="s">
        <v>64</v>
      </c>
      <c r="E755" s="119">
        <v>277</v>
      </c>
      <c r="F755" s="61">
        <v>49</v>
      </c>
      <c r="G755" s="36">
        <v>17.689530685920602</v>
      </c>
      <c r="H755" s="31"/>
    </row>
    <row r="756" spans="2:8" x14ac:dyDescent="0.25">
      <c r="B756" s="28"/>
      <c r="C756" s="32">
        <v>2020</v>
      </c>
      <c r="D756" s="48" t="s">
        <v>100</v>
      </c>
      <c r="E756" s="119">
        <v>401</v>
      </c>
      <c r="F756" s="61">
        <v>135</v>
      </c>
      <c r="G756" s="36">
        <v>33.665835411471299</v>
      </c>
      <c r="H756" s="31"/>
    </row>
    <row r="757" spans="2:8" x14ac:dyDescent="0.25">
      <c r="B757" s="28"/>
      <c r="C757" s="32">
        <v>2020</v>
      </c>
      <c r="D757" s="48" t="s">
        <v>35</v>
      </c>
      <c r="E757" s="119">
        <v>323</v>
      </c>
      <c r="F757" s="61">
        <v>58</v>
      </c>
      <c r="G757" s="36">
        <v>17.956656346749199</v>
      </c>
      <c r="H757" s="31"/>
    </row>
    <row r="758" spans="2:8" x14ac:dyDescent="0.25">
      <c r="B758" s="28"/>
      <c r="C758" s="32">
        <v>2020</v>
      </c>
      <c r="D758" s="48" t="s">
        <v>36</v>
      </c>
      <c r="E758" s="119">
        <v>85</v>
      </c>
      <c r="F758" s="61">
        <v>18</v>
      </c>
      <c r="G758" s="36">
        <v>21.176470588235301</v>
      </c>
      <c r="H758" s="31"/>
    </row>
    <row r="759" spans="2:8" x14ac:dyDescent="0.25">
      <c r="B759" s="28"/>
      <c r="C759" s="32">
        <v>2020</v>
      </c>
      <c r="D759" s="48" t="s">
        <v>101</v>
      </c>
      <c r="E759" s="119">
        <v>379</v>
      </c>
      <c r="F759" s="61">
        <v>69</v>
      </c>
      <c r="G759" s="36">
        <v>18.205804749340398</v>
      </c>
      <c r="H759" s="31"/>
    </row>
    <row r="760" spans="2:8" x14ac:dyDescent="0.25">
      <c r="B760" s="28"/>
      <c r="C760" s="32">
        <v>2020</v>
      </c>
      <c r="D760" s="48" t="s">
        <v>102</v>
      </c>
      <c r="E760" s="119">
        <v>349</v>
      </c>
      <c r="F760" s="61">
        <v>54</v>
      </c>
      <c r="G760" s="36">
        <v>15.472779369627499</v>
      </c>
      <c r="H760" s="31"/>
    </row>
    <row r="761" spans="2:8" x14ac:dyDescent="0.25">
      <c r="B761" s="28"/>
      <c r="C761" s="32">
        <v>2020</v>
      </c>
      <c r="D761" s="48" t="s">
        <v>103</v>
      </c>
      <c r="E761" s="119">
        <v>884</v>
      </c>
      <c r="F761" s="61">
        <v>135</v>
      </c>
      <c r="G761" s="36">
        <v>15.2714932126697</v>
      </c>
      <c r="H761" s="31"/>
    </row>
    <row r="762" spans="2:8" x14ac:dyDescent="0.25">
      <c r="B762" s="28"/>
      <c r="C762" s="32">
        <v>2020</v>
      </c>
      <c r="D762" s="48" t="s">
        <v>65</v>
      </c>
      <c r="E762" s="119">
        <v>237</v>
      </c>
      <c r="F762" s="61">
        <v>24</v>
      </c>
      <c r="G762" s="36">
        <v>10.126582278480999</v>
      </c>
      <c r="H762" s="31"/>
    </row>
    <row r="763" spans="2:8" x14ac:dyDescent="0.25">
      <c r="B763" s="28"/>
      <c r="C763" s="32">
        <v>2020</v>
      </c>
      <c r="D763" s="48" t="s">
        <v>54</v>
      </c>
      <c r="E763" s="119">
        <v>633</v>
      </c>
      <c r="F763" s="61">
        <v>127</v>
      </c>
      <c r="G763" s="36">
        <v>20.063191153238499</v>
      </c>
      <c r="H763" s="31"/>
    </row>
    <row r="764" spans="2:8" x14ac:dyDescent="0.25">
      <c r="B764" s="28"/>
      <c r="C764" s="32">
        <v>2020</v>
      </c>
      <c r="D764" s="48" t="s">
        <v>82</v>
      </c>
      <c r="E764" s="119">
        <v>253</v>
      </c>
      <c r="F764" s="61">
        <v>49</v>
      </c>
      <c r="G764" s="36">
        <v>19.367588932806299</v>
      </c>
      <c r="H764" s="31"/>
    </row>
    <row r="765" spans="2:8" x14ac:dyDescent="0.25">
      <c r="B765" s="28"/>
      <c r="C765" s="32">
        <v>2020</v>
      </c>
      <c r="D765" s="48" t="s">
        <v>104</v>
      </c>
      <c r="E765" s="119">
        <v>60</v>
      </c>
      <c r="F765" s="61">
        <v>10</v>
      </c>
      <c r="G765" s="36">
        <v>16.6666666666667</v>
      </c>
      <c r="H765" s="31"/>
    </row>
    <row r="766" spans="2:8" x14ac:dyDescent="0.25">
      <c r="B766" s="28"/>
      <c r="C766" s="32">
        <v>2020</v>
      </c>
      <c r="D766" s="48" t="s">
        <v>83</v>
      </c>
      <c r="E766" s="119">
        <v>505</v>
      </c>
      <c r="F766" s="61">
        <v>143</v>
      </c>
      <c r="G766" s="36">
        <v>28.316831683168299</v>
      </c>
      <c r="H766" s="31"/>
    </row>
    <row r="767" spans="2:8" x14ac:dyDescent="0.25">
      <c r="B767" s="28"/>
      <c r="C767" s="32">
        <v>2020</v>
      </c>
      <c r="D767" s="48" t="s">
        <v>55</v>
      </c>
      <c r="E767" s="119">
        <v>1171</v>
      </c>
      <c r="F767" s="61">
        <v>150</v>
      </c>
      <c r="G767" s="36">
        <v>12.8095644748079</v>
      </c>
      <c r="H767" s="31"/>
    </row>
    <row r="768" spans="2:8" x14ac:dyDescent="0.25">
      <c r="B768" s="28"/>
      <c r="C768" s="32">
        <v>2020</v>
      </c>
      <c r="D768" s="48" t="s">
        <v>110</v>
      </c>
      <c r="E768" s="119">
        <v>1711</v>
      </c>
      <c r="F768" s="61">
        <v>264</v>
      </c>
      <c r="G768" s="36">
        <v>15.429573348918799</v>
      </c>
      <c r="H768" s="31"/>
    </row>
    <row r="769" spans="2:8" x14ac:dyDescent="0.25">
      <c r="B769" s="28"/>
      <c r="C769" s="32">
        <v>2021</v>
      </c>
      <c r="D769" s="48" t="s">
        <v>8</v>
      </c>
      <c r="E769" s="119">
        <v>169</v>
      </c>
      <c r="F769" s="61">
        <v>36</v>
      </c>
      <c r="G769" s="36">
        <v>21.301775147929</v>
      </c>
      <c r="H769" s="31"/>
    </row>
    <row r="770" spans="2:8" x14ac:dyDescent="0.25">
      <c r="B770" s="28"/>
      <c r="C770" s="32">
        <v>2021</v>
      </c>
      <c r="D770" s="48" t="s">
        <v>9</v>
      </c>
      <c r="E770" s="119">
        <v>184</v>
      </c>
      <c r="F770" s="61">
        <v>29</v>
      </c>
      <c r="G770" s="36">
        <v>15.7608695652174</v>
      </c>
      <c r="H770" s="31"/>
    </row>
    <row r="771" spans="2:8" x14ac:dyDescent="0.25">
      <c r="B771" s="28"/>
      <c r="C771" s="32">
        <v>2021</v>
      </c>
      <c r="D771" s="48" t="s">
        <v>84</v>
      </c>
      <c r="E771" s="119">
        <v>385</v>
      </c>
      <c r="F771" s="61">
        <v>42</v>
      </c>
      <c r="G771" s="36">
        <v>10.909090909090899</v>
      </c>
      <c r="H771" s="31"/>
    </row>
    <row r="772" spans="2:8" x14ac:dyDescent="0.25">
      <c r="B772" s="28"/>
      <c r="C772" s="32">
        <v>2021</v>
      </c>
      <c r="D772" s="48" t="s">
        <v>10</v>
      </c>
      <c r="E772" s="119">
        <v>383</v>
      </c>
      <c r="F772" s="61">
        <v>58</v>
      </c>
      <c r="G772" s="36">
        <v>15.143603133159299</v>
      </c>
      <c r="H772" s="31"/>
    </row>
    <row r="773" spans="2:8" x14ac:dyDescent="0.25">
      <c r="B773" s="28"/>
      <c r="C773" s="32">
        <v>2021</v>
      </c>
      <c r="D773" s="48" t="s">
        <v>85</v>
      </c>
      <c r="E773" s="119">
        <v>194</v>
      </c>
      <c r="F773" s="61">
        <v>21</v>
      </c>
      <c r="G773" s="36">
        <v>10.8247422680412</v>
      </c>
      <c r="H773" s="31"/>
    </row>
    <row r="774" spans="2:8" x14ac:dyDescent="0.25">
      <c r="B774" s="28"/>
      <c r="C774" s="32">
        <v>2021</v>
      </c>
      <c r="D774" s="48" t="s">
        <v>11</v>
      </c>
      <c r="E774" s="119">
        <v>389</v>
      </c>
      <c r="F774" s="61">
        <v>70</v>
      </c>
      <c r="G774" s="36">
        <v>17.994858611825201</v>
      </c>
      <c r="H774" s="31"/>
    </row>
    <row r="775" spans="2:8" x14ac:dyDescent="0.25">
      <c r="B775" s="28"/>
      <c r="C775" s="32">
        <v>2021</v>
      </c>
      <c r="D775" s="48" t="s">
        <v>12</v>
      </c>
      <c r="E775" s="119">
        <v>276</v>
      </c>
      <c r="F775" s="61">
        <v>55</v>
      </c>
      <c r="G775" s="36">
        <v>19.927536231884101</v>
      </c>
      <c r="H775" s="31"/>
    </row>
    <row r="776" spans="2:8" x14ac:dyDescent="0.25">
      <c r="B776" s="28"/>
      <c r="C776" s="32">
        <v>2021</v>
      </c>
      <c r="D776" s="48" t="s">
        <v>56</v>
      </c>
      <c r="E776" s="119">
        <v>222</v>
      </c>
      <c r="F776" s="61">
        <v>34</v>
      </c>
      <c r="G776" s="36">
        <v>15.315315315315299</v>
      </c>
      <c r="H776" s="31"/>
    </row>
    <row r="777" spans="2:8" x14ac:dyDescent="0.25">
      <c r="B777" s="28"/>
      <c r="C777" s="32">
        <v>2021</v>
      </c>
      <c r="D777" s="48" t="s">
        <v>13</v>
      </c>
      <c r="E777" s="119">
        <v>117</v>
      </c>
      <c r="F777" s="61">
        <v>19</v>
      </c>
      <c r="G777" s="36">
        <v>16.239316239316199</v>
      </c>
      <c r="H777" s="31"/>
    </row>
    <row r="778" spans="2:8" x14ac:dyDescent="0.25">
      <c r="B778" s="28"/>
      <c r="C778" s="32">
        <v>2021</v>
      </c>
      <c r="D778" s="48" t="s">
        <v>14</v>
      </c>
      <c r="E778" s="119">
        <v>248</v>
      </c>
      <c r="F778" s="61">
        <v>34</v>
      </c>
      <c r="G778" s="36">
        <v>13.709677419354801</v>
      </c>
      <c r="H778" s="31"/>
    </row>
    <row r="779" spans="2:8" x14ac:dyDescent="0.25">
      <c r="B779" s="28"/>
      <c r="C779" s="32">
        <v>2021</v>
      </c>
      <c r="D779" s="48" t="s">
        <v>86</v>
      </c>
      <c r="E779" s="119">
        <v>1061</v>
      </c>
      <c r="F779" s="61">
        <v>189</v>
      </c>
      <c r="G779" s="36">
        <v>17.813383600377001</v>
      </c>
      <c r="H779" s="31"/>
    </row>
    <row r="780" spans="2:8" x14ac:dyDescent="0.25">
      <c r="B780" s="28"/>
      <c r="C780" s="32">
        <v>2021</v>
      </c>
      <c r="D780" s="48" t="s">
        <v>88</v>
      </c>
      <c r="E780" s="119">
        <v>34</v>
      </c>
      <c r="F780" s="61">
        <v>8</v>
      </c>
      <c r="G780" s="36">
        <v>23.529411764705898</v>
      </c>
      <c r="H780" s="31"/>
    </row>
    <row r="781" spans="2:8" x14ac:dyDescent="0.25">
      <c r="B781" s="28"/>
      <c r="C781" s="32">
        <v>2021</v>
      </c>
      <c r="D781" s="48" t="s">
        <v>37</v>
      </c>
      <c r="E781" s="119">
        <v>278</v>
      </c>
      <c r="F781" s="61">
        <v>74</v>
      </c>
      <c r="G781" s="36">
        <v>26.6187050359712</v>
      </c>
      <c r="H781" s="31"/>
    </row>
    <row r="782" spans="2:8" x14ac:dyDescent="0.25">
      <c r="B782" s="28"/>
      <c r="C782" s="32">
        <v>2021</v>
      </c>
      <c r="D782" s="48" t="s">
        <v>66</v>
      </c>
      <c r="E782" s="119">
        <v>216</v>
      </c>
      <c r="F782" s="61">
        <v>32</v>
      </c>
      <c r="G782" s="36">
        <v>14.814814814814801</v>
      </c>
      <c r="H782" s="31"/>
    </row>
    <row r="783" spans="2:8" x14ac:dyDescent="0.25">
      <c r="B783" s="28"/>
      <c r="C783" s="32">
        <v>2021</v>
      </c>
      <c r="D783" s="48" t="s">
        <v>15</v>
      </c>
      <c r="E783" s="119">
        <v>356</v>
      </c>
      <c r="F783" s="61">
        <v>63</v>
      </c>
      <c r="G783" s="36">
        <v>17.696629213483099</v>
      </c>
      <c r="H783" s="31"/>
    </row>
    <row r="784" spans="2:8" x14ac:dyDescent="0.25">
      <c r="B784" s="28"/>
      <c r="C784" s="32">
        <v>2021</v>
      </c>
      <c r="D784" s="48" t="s">
        <v>89</v>
      </c>
      <c r="E784" s="119">
        <v>510</v>
      </c>
      <c r="F784" s="61">
        <v>64</v>
      </c>
      <c r="G784" s="36">
        <v>12.5490196078431</v>
      </c>
      <c r="H784" s="31"/>
    </row>
    <row r="785" spans="2:8" x14ac:dyDescent="0.25">
      <c r="B785" s="28"/>
      <c r="C785" s="32">
        <v>2021</v>
      </c>
      <c r="D785" s="48" t="s">
        <v>16</v>
      </c>
      <c r="E785" s="119">
        <v>766</v>
      </c>
      <c r="F785" s="61">
        <v>149</v>
      </c>
      <c r="G785" s="36">
        <v>19.451697127937301</v>
      </c>
      <c r="H785" s="31"/>
    </row>
    <row r="786" spans="2:8" x14ac:dyDescent="0.25">
      <c r="B786" s="28"/>
      <c r="C786" s="32">
        <v>2021</v>
      </c>
      <c r="D786" s="48" t="s">
        <v>57</v>
      </c>
      <c r="E786" s="119">
        <v>417</v>
      </c>
      <c r="F786" s="61">
        <v>71</v>
      </c>
      <c r="G786" s="36">
        <v>17.026378896882498</v>
      </c>
      <c r="H786" s="31"/>
    </row>
    <row r="787" spans="2:8" x14ac:dyDescent="0.25">
      <c r="B787" s="28"/>
      <c r="C787" s="32">
        <v>2021</v>
      </c>
      <c r="D787" s="48" t="s">
        <v>17</v>
      </c>
      <c r="E787" s="119">
        <v>371</v>
      </c>
      <c r="F787" s="61">
        <v>72</v>
      </c>
      <c r="G787" s="36">
        <v>19.407008086253398</v>
      </c>
      <c r="H787" s="31"/>
    </row>
    <row r="788" spans="2:8" x14ac:dyDescent="0.25">
      <c r="B788" s="28"/>
      <c r="C788" s="32">
        <v>2021</v>
      </c>
      <c r="D788" s="48" t="s">
        <v>18</v>
      </c>
      <c r="E788" s="119">
        <v>296</v>
      </c>
      <c r="F788" s="61">
        <v>66</v>
      </c>
      <c r="G788" s="36">
        <v>22.297297297297298</v>
      </c>
      <c r="H788" s="31"/>
    </row>
    <row r="789" spans="2:8" x14ac:dyDescent="0.25">
      <c r="B789" s="28"/>
      <c r="C789" s="32">
        <v>2021</v>
      </c>
      <c r="D789" s="48" t="s">
        <v>87</v>
      </c>
      <c r="E789" s="119">
        <v>472</v>
      </c>
      <c r="F789" s="61">
        <v>69</v>
      </c>
      <c r="G789" s="36">
        <v>14.6186440677966</v>
      </c>
      <c r="H789" s="31"/>
    </row>
    <row r="790" spans="2:8" x14ac:dyDescent="0.25">
      <c r="B790" s="28"/>
      <c r="C790" s="32">
        <v>2021</v>
      </c>
      <c r="D790" s="48" t="s">
        <v>19</v>
      </c>
      <c r="E790" s="119">
        <v>580</v>
      </c>
      <c r="F790" s="61">
        <v>102</v>
      </c>
      <c r="G790" s="36">
        <v>17.586206896551701</v>
      </c>
      <c r="H790" s="31"/>
    </row>
    <row r="791" spans="2:8" x14ac:dyDescent="0.25">
      <c r="B791" s="28"/>
      <c r="C791" s="32">
        <v>2021</v>
      </c>
      <c r="D791" s="48" t="s">
        <v>20</v>
      </c>
      <c r="E791" s="119">
        <v>460</v>
      </c>
      <c r="F791" s="61">
        <v>64</v>
      </c>
      <c r="G791" s="36">
        <v>13.913043478260899</v>
      </c>
      <c r="H791" s="31"/>
    </row>
    <row r="792" spans="2:8" x14ac:dyDescent="0.25">
      <c r="B792" s="28"/>
      <c r="C792" s="32">
        <v>2021</v>
      </c>
      <c r="D792" s="48" t="s">
        <v>21</v>
      </c>
      <c r="E792" s="119">
        <v>166</v>
      </c>
      <c r="F792" s="61">
        <v>36</v>
      </c>
      <c r="G792" s="36">
        <v>21.6867469879518</v>
      </c>
      <c r="H792" s="31"/>
    </row>
    <row r="793" spans="2:8" x14ac:dyDescent="0.25">
      <c r="B793" s="28"/>
      <c r="C793" s="32">
        <v>2021</v>
      </c>
      <c r="D793" s="48" t="s">
        <v>67</v>
      </c>
      <c r="E793" s="119">
        <v>364</v>
      </c>
      <c r="F793" s="61">
        <v>41</v>
      </c>
      <c r="G793" s="36">
        <v>11.2637362637363</v>
      </c>
      <c r="H793" s="31"/>
    </row>
    <row r="794" spans="2:8" x14ac:dyDescent="0.25">
      <c r="B794" s="28"/>
      <c r="C794" s="32">
        <v>2021</v>
      </c>
      <c r="D794" s="48" t="s">
        <v>22</v>
      </c>
      <c r="E794" s="119">
        <v>353</v>
      </c>
      <c r="F794" s="61">
        <v>62</v>
      </c>
      <c r="G794" s="36">
        <v>17.563739376770499</v>
      </c>
      <c r="H794" s="31"/>
    </row>
    <row r="795" spans="2:8" x14ac:dyDescent="0.25">
      <c r="B795" s="28"/>
      <c r="C795" s="32">
        <v>2021</v>
      </c>
      <c r="D795" s="48" t="s">
        <v>68</v>
      </c>
      <c r="E795" s="119">
        <v>424</v>
      </c>
      <c r="F795" s="61">
        <v>61</v>
      </c>
      <c r="G795" s="36">
        <v>14.3867924528302</v>
      </c>
      <c r="H795" s="31"/>
    </row>
    <row r="796" spans="2:8" x14ac:dyDescent="0.25">
      <c r="B796" s="28"/>
      <c r="C796" s="32">
        <v>2021</v>
      </c>
      <c r="D796" s="48" t="s">
        <v>90</v>
      </c>
      <c r="E796" s="119">
        <v>555</v>
      </c>
      <c r="F796" s="61">
        <v>122</v>
      </c>
      <c r="G796" s="36">
        <v>21.981981981981999</v>
      </c>
      <c r="H796" s="31"/>
    </row>
    <row r="797" spans="2:8" x14ac:dyDescent="0.25">
      <c r="B797" s="28"/>
      <c r="C797" s="32">
        <v>2021</v>
      </c>
      <c r="D797" s="48" t="s">
        <v>23</v>
      </c>
      <c r="E797" s="119">
        <v>263</v>
      </c>
      <c r="F797" s="61">
        <v>51</v>
      </c>
      <c r="G797" s="36">
        <v>19.391634980988599</v>
      </c>
      <c r="H797" s="31"/>
    </row>
    <row r="798" spans="2:8" x14ac:dyDescent="0.25">
      <c r="B798" s="28"/>
      <c r="C798" s="32">
        <v>2021</v>
      </c>
      <c r="D798" s="48" t="s">
        <v>38</v>
      </c>
      <c r="E798" s="119">
        <v>235</v>
      </c>
      <c r="F798" s="61">
        <v>36</v>
      </c>
      <c r="G798" s="36">
        <v>15.319148936170199</v>
      </c>
      <c r="H798" s="31"/>
    </row>
    <row r="799" spans="2:8" x14ac:dyDescent="0.25">
      <c r="B799" s="28"/>
      <c r="C799" s="32">
        <v>2021</v>
      </c>
      <c r="D799" s="48" t="s">
        <v>24</v>
      </c>
      <c r="E799" s="119">
        <v>579</v>
      </c>
      <c r="F799" s="61">
        <v>100</v>
      </c>
      <c r="G799" s="36">
        <v>17.271157167530198</v>
      </c>
      <c r="H799" s="31"/>
    </row>
    <row r="800" spans="2:8" x14ac:dyDescent="0.25">
      <c r="B800" s="28"/>
      <c r="C800" s="32">
        <v>2021</v>
      </c>
      <c r="D800" s="48" t="s">
        <v>25</v>
      </c>
      <c r="E800" s="119">
        <v>253</v>
      </c>
      <c r="F800" s="61">
        <v>45</v>
      </c>
      <c r="G800" s="36">
        <v>17.786561264822101</v>
      </c>
      <c r="H800" s="31"/>
    </row>
    <row r="801" spans="2:8" x14ac:dyDescent="0.25">
      <c r="B801" s="28"/>
      <c r="C801" s="32">
        <v>2021</v>
      </c>
      <c r="D801" s="48" t="s">
        <v>39</v>
      </c>
      <c r="E801" s="119">
        <v>468</v>
      </c>
      <c r="F801" s="61">
        <v>97</v>
      </c>
      <c r="G801" s="36">
        <v>20.726495726495699</v>
      </c>
      <c r="H801" s="31"/>
    </row>
    <row r="802" spans="2:8" x14ac:dyDescent="0.25">
      <c r="B802" s="28"/>
      <c r="C802" s="32">
        <v>2021</v>
      </c>
      <c r="D802" s="48" t="s">
        <v>26</v>
      </c>
      <c r="E802" s="119">
        <v>371</v>
      </c>
      <c r="F802" s="61">
        <v>75</v>
      </c>
      <c r="G802" s="36">
        <v>20.215633423180599</v>
      </c>
      <c r="H802" s="31"/>
    </row>
    <row r="803" spans="2:8" x14ac:dyDescent="0.25">
      <c r="B803" s="28"/>
      <c r="C803" s="32">
        <v>2021</v>
      </c>
      <c r="D803" s="48" t="s">
        <v>58</v>
      </c>
      <c r="E803" s="119">
        <v>420</v>
      </c>
      <c r="F803" s="61">
        <v>69</v>
      </c>
      <c r="G803" s="36">
        <v>16.428571428571399</v>
      </c>
      <c r="H803" s="31"/>
    </row>
    <row r="804" spans="2:8" x14ac:dyDescent="0.25">
      <c r="B804" s="28"/>
      <c r="C804" s="32">
        <v>2021</v>
      </c>
      <c r="D804" s="48" t="s">
        <v>69</v>
      </c>
      <c r="E804" s="119">
        <v>398</v>
      </c>
      <c r="F804" s="61">
        <v>78</v>
      </c>
      <c r="G804" s="36">
        <v>19.597989949748701</v>
      </c>
      <c r="H804" s="31"/>
    </row>
    <row r="805" spans="2:8" x14ac:dyDescent="0.25">
      <c r="B805" s="28"/>
      <c r="C805" s="32">
        <v>2021</v>
      </c>
      <c r="D805" s="48" t="s">
        <v>40</v>
      </c>
      <c r="E805" s="119">
        <v>388</v>
      </c>
      <c r="F805" s="61">
        <v>103</v>
      </c>
      <c r="G805" s="36">
        <v>26.5463917525773</v>
      </c>
      <c r="H805" s="31"/>
    </row>
    <row r="806" spans="2:8" x14ac:dyDescent="0.25">
      <c r="B806" s="28"/>
      <c r="C806" s="32">
        <v>2021</v>
      </c>
      <c r="D806" s="48" t="s">
        <v>41</v>
      </c>
      <c r="E806" s="119">
        <v>516</v>
      </c>
      <c r="F806" s="61">
        <v>60</v>
      </c>
      <c r="G806" s="36">
        <v>11.6279069767442</v>
      </c>
      <c r="H806" s="31"/>
    </row>
    <row r="807" spans="2:8" x14ac:dyDescent="0.25">
      <c r="B807" s="28"/>
      <c r="C807" s="32">
        <v>2021</v>
      </c>
      <c r="D807" s="48" t="s">
        <v>27</v>
      </c>
      <c r="E807" s="119">
        <v>379</v>
      </c>
      <c r="F807" s="61">
        <v>64</v>
      </c>
      <c r="G807" s="36">
        <v>16.886543535620099</v>
      </c>
      <c r="H807" s="31"/>
    </row>
    <row r="808" spans="2:8" x14ac:dyDescent="0.25">
      <c r="B808" s="28"/>
      <c r="C808" s="32">
        <v>2021</v>
      </c>
      <c r="D808" s="48" t="s">
        <v>28</v>
      </c>
      <c r="E808" s="119">
        <v>323</v>
      </c>
      <c r="F808" s="61">
        <v>71</v>
      </c>
      <c r="G808" s="36">
        <v>21.981424148606798</v>
      </c>
      <c r="H808" s="31"/>
    </row>
    <row r="809" spans="2:8" x14ac:dyDescent="0.25">
      <c r="B809" s="28"/>
      <c r="C809" s="32">
        <v>2021</v>
      </c>
      <c r="D809" s="48" t="s">
        <v>29</v>
      </c>
      <c r="E809" s="119">
        <v>271</v>
      </c>
      <c r="F809" s="61">
        <v>51</v>
      </c>
      <c r="G809" s="36">
        <v>18.819188191881899</v>
      </c>
      <c r="H809" s="31"/>
    </row>
    <row r="810" spans="2:8" x14ac:dyDescent="0.25">
      <c r="B810" s="28"/>
      <c r="C810" s="32">
        <v>2021</v>
      </c>
      <c r="D810" s="48" t="s">
        <v>42</v>
      </c>
      <c r="E810" s="119">
        <v>218</v>
      </c>
      <c r="F810" s="61">
        <v>60</v>
      </c>
      <c r="G810" s="36">
        <v>27.5229357798165</v>
      </c>
      <c r="H810" s="31"/>
    </row>
    <row r="811" spans="2:8" x14ac:dyDescent="0.25">
      <c r="B811" s="28"/>
      <c r="C811" s="32">
        <v>2021</v>
      </c>
      <c r="D811" s="48" t="s">
        <v>30</v>
      </c>
      <c r="E811" s="119">
        <v>133</v>
      </c>
      <c r="F811" s="61">
        <v>29</v>
      </c>
      <c r="G811" s="36">
        <v>21.804511278195498</v>
      </c>
      <c r="H811" s="31"/>
    </row>
    <row r="812" spans="2:8" x14ac:dyDescent="0.25">
      <c r="B812" s="28"/>
      <c r="C812" s="32">
        <v>2021</v>
      </c>
      <c r="D812" s="48" t="s">
        <v>59</v>
      </c>
      <c r="E812" s="119">
        <v>213</v>
      </c>
      <c r="F812" s="61">
        <v>33</v>
      </c>
      <c r="G812" s="36">
        <v>15.492957746478901</v>
      </c>
      <c r="H812" s="31"/>
    </row>
    <row r="813" spans="2:8" x14ac:dyDescent="0.25">
      <c r="B813" s="28"/>
      <c r="C813" s="32">
        <v>2021</v>
      </c>
      <c r="D813" s="48" t="s">
        <v>70</v>
      </c>
      <c r="E813" s="119">
        <v>345</v>
      </c>
      <c r="F813" s="61">
        <v>73</v>
      </c>
      <c r="G813" s="36">
        <v>21.159420289855099</v>
      </c>
      <c r="H813" s="31"/>
    </row>
    <row r="814" spans="2:8" x14ac:dyDescent="0.25">
      <c r="B814" s="28"/>
      <c r="C814" s="32">
        <v>2021</v>
      </c>
      <c r="D814" s="48" t="s">
        <v>91</v>
      </c>
      <c r="E814" s="119">
        <v>233</v>
      </c>
      <c r="F814" s="61">
        <v>35</v>
      </c>
      <c r="G814" s="36">
        <v>15.021459227467799</v>
      </c>
      <c r="H814" s="31"/>
    </row>
    <row r="815" spans="2:8" x14ac:dyDescent="0.25">
      <c r="B815" s="28"/>
      <c r="C815" s="32">
        <v>2021</v>
      </c>
      <c r="D815" s="48" t="s">
        <v>92</v>
      </c>
      <c r="E815" s="119">
        <v>750</v>
      </c>
      <c r="F815" s="61">
        <v>107</v>
      </c>
      <c r="G815" s="36">
        <v>14.266666666666699</v>
      </c>
      <c r="H815" s="31"/>
    </row>
    <row r="816" spans="2:8" x14ac:dyDescent="0.25">
      <c r="B816" s="28"/>
      <c r="C816" s="32">
        <v>2021</v>
      </c>
      <c r="D816" s="48" t="s">
        <v>31</v>
      </c>
      <c r="E816" s="119">
        <v>2625</v>
      </c>
      <c r="F816" s="61">
        <v>470</v>
      </c>
      <c r="G816" s="36">
        <v>17.904761904761902</v>
      </c>
      <c r="H816" s="31"/>
    </row>
    <row r="817" spans="2:8" x14ac:dyDescent="0.25">
      <c r="B817" s="28"/>
      <c r="C817" s="32">
        <v>2021</v>
      </c>
      <c r="D817" s="48" t="s">
        <v>71</v>
      </c>
      <c r="E817" s="119">
        <v>394</v>
      </c>
      <c r="F817" s="61">
        <v>51</v>
      </c>
      <c r="G817" s="36">
        <v>12.944162436548201</v>
      </c>
      <c r="H817" s="31"/>
    </row>
    <row r="818" spans="2:8" x14ac:dyDescent="0.25">
      <c r="B818" s="28"/>
      <c r="C818" s="32">
        <v>2021</v>
      </c>
      <c r="D818" s="48" t="s">
        <v>93</v>
      </c>
      <c r="E818" s="119">
        <v>199</v>
      </c>
      <c r="F818" s="61">
        <v>35</v>
      </c>
      <c r="G818" s="36">
        <v>17.587939698492502</v>
      </c>
      <c r="H818" s="31"/>
    </row>
    <row r="819" spans="2:8" x14ac:dyDescent="0.25">
      <c r="B819" s="28"/>
      <c r="C819" s="32">
        <v>2021</v>
      </c>
      <c r="D819" s="48" t="s">
        <v>72</v>
      </c>
      <c r="E819" s="119">
        <v>201</v>
      </c>
      <c r="F819" s="61">
        <v>26</v>
      </c>
      <c r="G819" s="36">
        <v>12.935323383084601</v>
      </c>
      <c r="H819" s="31"/>
    </row>
    <row r="820" spans="2:8" x14ac:dyDescent="0.25">
      <c r="B820" s="28"/>
      <c r="C820" s="32">
        <v>2021</v>
      </c>
      <c r="D820" s="48" t="s">
        <v>43</v>
      </c>
      <c r="E820" s="119">
        <v>122</v>
      </c>
      <c r="F820" s="61">
        <v>34</v>
      </c>
      <c r="G820" s="36">
        <v>27.868852459016399</v>
      </c>
      <c r="H820" s="31"/>
    </row>
    <row r="821" spans="2:8" x14ac:dyDescent="0.25">
      <c r="B821" s="28"/>
      <c r="C821" s="32">
        <v>2021</v>
      </c>
      <c r="D821" s="48" t="s">
        <v>73</v>
      </c>
      <c r="E821" s="119">
        <v>313</v>
      </c>
      <c r="F821" s="61">
        <v>65</v>
      </c>
      <c r="G821" s="36">
        <v>20.766773162939302</v>
      </c>
      <c r="H821" s="31"/>
    </row>
    <row r="822" spans="2:8" x14ac:dyDescent="0.25">
      <c r="B822" s="28"/>
      <c r="C822" s="32">
        <v>2021</v>
      </c>
      <c r="D822" s="48" t="s">
        <v>32</v>
      </c>
      <c r="E822" s="119">
        <v>419</v>
      </c>
      <c r="F822" s="61">
        <v>61</v>
      </c>
      <c r="G822" s="36">
        <v>14.5584725536993</v>
      </c>
      <c r="H822" s="31"/>
    </row>
    <row r="823" spans="2:8" x14ac:dyDescent="0.25">
      <c r="B823" s="28"/>
      <c r="C823" s="32">
        <v>2021</v>
      </c>
      <c r="D823" s="48" t="s">
        <v>61</v>
      </c>
      <c r="E823" s="119">
        <v>244</v>
      </c>
      <c r="F823" s="61">
        <v>31</v>
      </c>
      <c r="G823" s="36">
        <v>12.7049180327869</v>
      </c>
      <c r="H823" s="31"/>
    </row>
    <row r="824" spans="2:8" x14ac:dyDescent="0.25">
      <c r="B824" s="28"/>
      <c r="C824" s="32">
        <v>2021</v>
      </c>
      <c r="D824" s="48" t="s">
        <v>94</v>
      </c>
      <c r="E824" s="119">
        <v>346</v>
      </c>
      <c r="F824" s="61">
        <v>54</v>
      </c>
      <c r="G824" s="36">
        <v>15.606936416185</v>
      </c>
      <c r="H824" s="31"/>
    </row>
    <row r="825" spans="2:8" x14ac:dyDescent="0.25">
      <c r="B825" s="28"/>
      <c r="C825" s="32">
        <v>2021</v>
      </c>
      <c r="D825" s="48" t="s">
        <v>62</v>
      </c>
      <c r="E825" s="119">
        <v>145</v>
      </c>
      <c r="F825" s="61">
        <v>23</v>
      </c>
      <c r="G825" s="36">
        <v>15.862068965517199</v>
      </c>
      <c r="H825" s="31"/>
    </row>
    <row r="826" spans="2:8" x14ac:dyDescent="0.25">
      <c r="B826" s="28"/>
      <c r="C826" s="32">
        <v>2021</v>
      </c>
      <c r="D826" s="48" t="s">
        <v>44</v>
      </c>
      <c r="E826" s="119">
        <v>226</v>
      </c>
      <c r="F826" s="61">
        <v>51</v>
      </c>
      <c r="G826" s="36">
        <v>22.566371681415902</v>
      </c>
      <c r="H826" s="31"/>
    </row>
    <row r="827" spans="2:8" x14ac:dyDescent="0.25">
      <c r="B827" s="28"/>
      <c r="C827" s="32">
        <v>2021</v>
      </c>
      <c r="D827" s="48" t="s">
        <v>95</v>
      </c>
      <c r="E827" s="119">
        <v>239</v>
      </c>
      <c r="F827" s="61">
        <v>39</v>
      </c>
      <c r="G827" s="36">
        <v>16.317991631799199</v>
      </c>
      <c r="H827" s="31"/>
    </row>
    <row r="828" spans="2:8" x14ac:dyDescent="0.25">
      <c r="B828" s="28"/>
      <c r="C828" s="32">
        <v>2021</v>
      </c>
      <c r="D828" s="48" t="s">
        <v>96</v>
      </c>
      <c r="E828" s="119">
        <v>297</v>
      </c>
      <c r="F828" s="61">
        <v>45</v>
      </c>
      <c r="G828" s="36">
        <v>15.1515151515152</v>
      </c>
      <c r="H828" s="31"/>
    </row>
    <row r="829" spans="2:8" x14ac:dyDescent="0.25">
      <c r="B829" s="28"/>
      <c r="C829" s="32">
        <v>2021</v>
      </c>
      <c r="D829" s="48" t="s">
        <v>74</v>
      </c>
      <c r="E829" s="119">
        <v>467</v>
      </c>
      <c r="F829" s="61">
        <v>75</v>
      </c>
      <c r="G829" s="36">
        <v>16.059957173447501</v>
      </c>
      <c r="H829" s="31"/>
    </row>
    <row r="830" spans="2:8" x14ac:dyDescent="0.25">
      <c r="B830" s="28"/>
      <c r="C830" s="32">
        <v>2021</v>
      </c>
      <c r="D830" s="48" t="s">
        <v>45</v>
      </c>
      <c r="E830" s="119">
        <v>121</v>
      </c>
      <c r="F830" s="61">
        <v>22</v>
      </c>
      <c r="G830" s="36">
        <v>18.181818181818201</v>
      </c>
      <c r="H830" s="31"/>
    </row>
    <row r="831" spans="2:8" x14ac:dyDescent="0.25">
      <c r="B831" s="28"/>
      <c r="C831" s="32">
        <v>2021</v>
      </c>
      <c r="D831" s="48" t="s">
        <v>97</v>
      </c>
      <c r="E831" s="119">
        <v>1538</v>
      </c>
      <c r="F831" s="61">
        <v>269</v>
      </c>
      <c r="G831" s="36">
        <v>17.490247074122198</v>
      </c>
      <c r="H831" s="31"/>
    </row>
    <row r="832" spans="2:8" x14ac:dyDescent="0.25">
      <c r="B832" s="28"/>
      <c r="C832" s="32">
        <v>2021</v>
      </c>
      <c r="D832" s="48" t="s">
        <v>75</v>
      </c>
      <c r="E832" s="119">
        <v>258</v>
      </c>
      <c r="F832" s="61">
        <v>37</v>
      </c>
      <c r="G832" s="36">
        <v>14.3410852713178</v>
      </c>
      <c r="H832" s="31"/>
    </row>
    <row r="833" spans="2:8" x14ac:dyDescent="0.25">
      <c r="B833" s="28"/>
      <c r="C833" s="32">
        <v>2021</v>
      </c>
      <c r="D833" s="48" t="s">
        <v>46</v>
      </c>
      <c r="E833" s="119">
        <v>613</v>
      </c>
      <c r="F833" s="61">
        <v>125</v>
      </c>
      <c r="G833" s="36">
        <v>20.391517128874401</v>
      </c>
      <c r="H833" s="31"/>
    </row>
    <row r="834" spans="2:8" x14ac:dyDescent="0.25">
      <c r="B834" s="28"/>
      <c r="C834" s="32">
        <v>2021</v>
      </c>
      <c r="D834" s="48" t="s">
        <v>63</v>
      </c>
      <c r="E834" s="119">
        <v>166</v>
      </c>
      <c r="F834" s="61">
        <v>30</v>
      </c>
      <c r="G834" s="36">
        <v>18.0722891566265</v>
      </c>
      <c r="H834" s="31"/>
    </row>
    <row r="835" spans="2:8" x14ac:dyDescent="0.25">
      <c r="B835" s="28"/>
      <c r="C835" s="32">
        <v>2021</v>
      </c>
      <c r="D835" s="48" t="s">
        <v>47</v>
      </c>
      <c r="E835" s="119">
        <v>336</v>
      </c>
      <c r="F835" s="61">
        <v>77</v>
      </c>
      <c r="G835" s="36">
        <v>22.9166666666667</v>
      </c>
      <c r="H835" s="31"/>
    </row>
    <row r="836" spans="2:8" x14ac:dyDescent="0.25">
      <c r="B836" s="28"/>
      <c r="C836" s="32">
        <v>2021</v>
      </c>
      <c r="D836" s="48" t="s">
        <v>76</v>
      </c>
      <c r="E836" s="119">
        <v>200</v>
      </c>
      <c r="F836" s="61">
        <v>53</v>
      </c>
      <c r="G836" s="36">
        <v>26.5</v>
      </c>
      <c r="H836" s="31"/>
    </row>
    <row r="837" spans="2:8" x14ac:dyDescent="0.25">
      <c r="B837" s="28"/>
      <c r="C837" s="32">
        <v>2021</v>
      </c>
      <c r="D837" s="48" t="s">
        <v>77</v>
      </c>
      <c r="E837" s="119">
        <v>669</v>
      </c>
      <c r="F837" s="61">
        <v>68</v>
      </c>
      <c r="G837" s="36">
        <v>10.1644245142003</v>
      </c>
      <c r="H837" s="31"/>
    </row>
    <row r="838" spans="2:8" x14ac:dyDescent="0.25">
      <c r="B838" s="28"/>
      <c r="C838" s="32">
        <v>2021</v>
      </c>
      <c r="D838" s="48" t="s">
        <v>33</v>
      </c>
      <c r="E838" s="119">
        <v>479</v>
      </c>
      <c r="F838" s="61">
        <v>72</v>
      </c>
      <c r="G838" s="36">
        <v>15.031315240083501</v>
      </c>
      <c r="H838" s="31"/>
    </row>
    <row r="839" spans="2:8" x14ac:dyDescent="0.25">
      <c r="B839" s="28"/>
      <c r="C839" s="32">
        <v>2021</v>
      </c>
      <c r="D839" s="48" t="s">
        <v>34</v>
      </c>
      <c r="E839" s="119">
        <v>317</v>
      </c>
      <c r="F839" s="61">
        <v>66</v>
      </c>
      <c r="G839" s="36">
        <v>20.820189274448001</v>
      </c>
      <c r="H839" s="31"/>
    </row>
    <row r="840" spans="2:8" x14ac:dyDescent="0.25">
      <c r="B840" s="28"/>
      <c r="C840" s="32">
        <v>2021</v>
      </c>
      <c r="D840" s="48" t="s">
        <v>48</v>
      </c>
      <c r="E840" s="119">
        <v>22</v>
      </c>
      <c r="F840" s="61" t="s">
        <v>137</v>
      </c>
      <c r="G840" s="36" t="s">
        <v>137</v>
      </c>
      <c r="H840" s="31"/>
    </row>
    <row r="841" spans="2:8" x14ac:dyDescent="0.25">
      <c r="B841" s="28"/>
      <c r="C841" s="32">
        <v>2021</v>
      </c>
      <c r="D841" s="48" t="s">
        <v>49</v>
      </c>
      <c r="E841" s="119">
        <v>552</v>
      </c>
      <c r="F841" s="61">
        <v>106</v>
      </c>
      <c r="G841" s="36">
        <v>19.202898550724601</v>
      </c>
      <c r="H841" s="31"/>
    </row>
    <row r="842" spans="2:8" x14ac:dyDescent="0.25">
      <c r="B842" s="28"/>
      <c r="C842" s="32">
        <v>2021</v>
      </c>
      <c r="D842" s="48" t="s">
        <v>50</v>
      </c>
      <c r="E842" s="119">
        <v>297</v>
      </c>
      <c r="F842" s="61">
        <v>47</v>
      </c>
      <c r="G842" s="36">
        <v>15.8249158249158</v>
      </c>
      <c r="H842" s="31"/>
    </row>
    <row r="843" spans="2:8" x14ac:dyDescent="0.25">
      <c r="B843" s="28"/>
      <c r="C843" s="32">
        <v>2021</v>
      </c>
      <c r="D843" s="48" t="s">
        <v>51</v>
      </c>
      <c r="E843" s="119">
        <v>307</v>
      </c>
      <c r="F843" s="61">
        <v>65</v>
      </c>
      <c r="G843" s="36">
        <v>21.172638436482099</v>
      </c>
      <c r="H843" s="31"/>
    </row>
    <row r="844" spans="2:8" x14ac:dyDescent="0.25">
      <c r="B844" s="28"/>
      <c r="C844" s="32">
        <v>2021</v>
      </c>
      <c r="D844" s="48" t="s">
        <v>78</v>
      </c>
      <c r="E844" s="119">
        <v>545</v>
      </c>
      <c r="F844" s="61">
        <v>113</v>
      </c>
      <c r="G844" s="36">
        <v>20.7339449541284</v>
      </c>
      <c r="H844" s="31"/>
    </row>
    <row r="845" spans="2:8" x14ac:dyDescent="0.25">
      <c r="B845" s="28"/>
      <c r="C845" s="32">
        <v>2021</v>
      </c>
      <c r="D845" s="48" t="s">
        <v>79</v>
      </c>
      <c r="E845" s="119">
        <v>146</v>
      </c>
      <c r="F845" s="61">
        <v>19</v>
      </c>
      <c r="G845" s="36">
        <v>13.013698630137</v>
      </c>
      <c r="H845" s="31"/>
    </row>
    <row r="846" spans="2:8" x14ac:dyDescent="0.25">
      <c r="B846" s="28"/>
      <c r="C846" s="32">
        <v>2021</v>
      </c>
      <c r="D846" s="48" t="s">
        <v>80</v>
      </c>
      <c r="E846" s="119">
        <v>201</v>
      </c>
      <c r="F846" s="61">
        <v>27</v>
      </c>
      <c r="G846" s="36">
        <v>13.4328358208955</v>
      </c>
      <c r="H846" s="31"/>
    </row>
    <row r="847" spans="2:8" x14ac:dyDescent="0.25">
      <c r="B847" s="28"/>
      <c r="C847" s="32">
        <v>2021</v>
      </c>
      <c r="D847" s="48" t="s">
        <v>81</v>
      </c>
      <c r="E847" s="119">
        <v>166</v>
      </c>
      <c r="F847" s="61">
        <v>16</v>
      </c>
      <c r="G847" s="36">
        <v>9.6385542168674707</v>
      </c>
      <c r="H847" s="31"/>
    </row>
    <row r="848" spans="2:8" x14ac:dyDescent="0.25">
      <c r="B848" s="28"/>
      <c r="C848" s="32">
        <v>2021</v>
      </c>
      <c r="D848" s="48" t="s">
        <v>52</v>
      </c>
      <c r="E848" s="119">
        <v>150</v>
      </c>
      <c r="F848" s="61">
        <v>30</v>
      </c>
      <c r="G848" s="36">
        <v>20</v>
      </c>
      <c r="H848" s="31"/>
    </row>
    <row r="849" spans="2:8" x14ac:dyDescent="0.25">
      <c r="B849" s="28"/>
      <c r="C849" s="32">
        <v>2021</v>
      </c>
      <c r="D849" s="48" t="s">
        <v>98</v>
      </c>
      <c r="E849" s="119">
        <v>568</v>
      </c>
      <c r="F849" s="61">
        <v>105</v>
      </c>
      <c r="G849" s="36">
        <v>18.485915492957801</v>
      </c>
      <c r="H849" s="31"/>
    </row>
    <row r="850" spans="2:8" x14ac:dyDescent="0.25">
      <c r="B850" s="28"/>
      <c r="C850" s="32">
        <v>2021</v>
      </c>
      <c r="D850" s="48" t="s">
        <v>53</v>
      </c>
      <c r="E850" s="119">
        <v>271</v>
      </c>
      <c r="F850" s="61">
        <v>54</v>
      </c>
      <c r="G850" s="36">
        <v>19.9261992619926</v>
      </c>
      <c r="H850" s="31"/>
    </row>
    <row r="851" spans="2:8" x14ac:dyDescent="0.25">
      <c r="B851" s="28"/>
      <c r="C851" s="32">
        <v>2021</v>
      </c>
      <c r="D851" s="48" t="s">
        <v>99</v>
      </c>
      <c r="E851" s="119">
        <v>694</v>
      </c>
      <c r="F851" s="61">
        <v>197</v>
      </c>
      <c r="G851" s="36">
        <v>28.386167146974099</v>
      </c>
      <c r="H851" s="31"/>
    </row>
    <row r="852" spans="2:8" x14ac:dyDescent="0.25">
      <c r="B852" s="28"/>
      <c r="C852" s="32">
        <v>2021</v>
      </c>
      <c r="D852" s="48" t="s">
        <v>64</v>
      </c>
      <c r="E852" s="119">
        <v>275</v>
      </c>
      <c r="F852" s="61">
        <v>48</v>
      </c>
      <c r="G852" s="36">
        <v>17.454545454545499</v>
      </c>
      <c r="H852" s="31"/>
    </row>
    <row r="853" spans="2:8" x14ac:dyDescent="0.25">
      <c r="B853" s="28"/>
      <c r="C853" s="32">
        <v>2021</v>
      </c>
      <c r="D853" s="48" t="s">
        <v>100</v>
      </c>
      <c r="E853" s="119">
        <v>409</v>
      </c>
      <c r="F853" s="61">
        <v>131</v>
      </c>
      <c r="G853" s="36">
        <v>32.029339853300698</v>
      </c>
      <c r="H853" s="31"/>
    </row>
    <row r="854" spans="2:8" x14ac:dyDescent="0.25">
      <c r="B854" s="28"/>
      <c r="C854" s="32">
        <v>2021</v>
      </c>
      <c r="D854" s="48" t="s">
        <v>35</v>
      </c>
      <c r="E854" s="119">
        <v>301</v>
      </c>
      <c r="F854" s="61">
        <v>54</v>
      </c>
      <c r="G854" s="36">
        <v>17.940199335548201</v>
      </c>
      <c r="H854" s="31"/>
    </row>
    <row r="855" spans="2:8" x14ac:dyDescent="0.25">
      <c r="B855" s="28"/>
      <c r="C855" s="32">
        <v>2021</v>
      </c>
      <c r="D855" s="48" t="s">
        <v>36</v>
      </c>
      <c r="E855" s="119">
        <v>86</v>
      </c>
      <c r="F855" s="61">
        <v>12</v>
      </c>
      <c r="G855" s="36">
        <v>13.953488372093</v>
      </c>
      <c r="H855" s="31"/>
    </row>
    <row r="856" spans="2:8" x14ac:dyDescent="0.25">
      <c r="B856" s="28"/>
      <c r="C856" s="32">
        <v>2021</v>
      </c>
      <c r="D856" s="48" t="s">
        <v>101</v>
      </c>
      <c r="E856" s="119">
        <v>410</v>
      </c>
      <c r="F856" s="61">
        <v>67</v>
      </c>
      <c r="G856" s="36">
        <v>16.341463414634202</v>
      </c>
      <c r="H856" s="31"/>
    </row>
    <row r="857" spans="2:8" x14ac:dyDescent="0.25">
      <c r="B857" s="28"/>
      <c r="C857" s="32">
        <v>2021</v>
      </c>
      <c r="D857" s="48" t="s">
        <v>102</v>
      </c>
      <c r="E857" s="119">
        <v>345</v>
      </c>
      <c r="F857" s="61">
        <v>48</v>
      </c>
      <c r="G857" s="36">
        <v>13.913043478260899</v>
      </c>
      <c r="H857" s="31"/>
    </row>
    <row r="858" spans="2:8" x14ac:dyDescent="0.25">
      <c r="B858" s="28"/>
      <c r="C858" s="32">
        <v>2021</v>
      </c>
      <c r="D858" s="48" t="s">
        <v>103</v>
      </c>
      <c r="E858" s="119">
        <v>871</v>
      </c>
      <c r="F858" s="61">
        <v>134</v>
      </c>
      <c r="G858" s="36">
        <v>15.384615384615399</v>
      </c>
      <c r="H858" s="31"/>
    </row>
    <row r="859" spans="2:8" x14ac:dyDescent="0.25">
      <c r="B859" s="28"/>
      <c r="C859" s="32">
        <v>2021</v>
      </c>
      <c r="D859" s="48" t="s">
        <v>65</v>
      </c>
      <c r="E859" s="119">
        <v>232</v>
      </c>
      <c r="F859" s="61">
        <v>29</v>
      </c>
      <c r="G859" s="36">
        <v>12.5</v>
      </c>
      <c r="H859" s="31"/>
    </row>
    <row r="860" spans="2:8" x14ac:dyDescent="0.25">
      <c r="B860" s="28"/>
      <c r="C860" s="32">
        <v>2021</v>
      </c>
      <c r="D860" s="48" t="s">
        <v>54</v>
      </c>
      <c r="E860" s="119">
        <v>633</v>
      </c>
      <c r="F860" s="61">
        <v>120</v>
      </c>
      <c r="G860" s="36">
        <v>18.957345971563999</v>
      </c>
      <c r="H860" s="31"/>
    </row>
    <row r="861" spans="2:8" x14ac:dyDescent="0.25">
      <c r="B861" s="28"/>
      <c r="C861" s="32">
        <v>2021</v>
      </c>
      <c r="D861" s="48" t="s">
        <v>82</v>
      </c>
      <c r="E861" s="119">
        <v>231</v>
      </c>
      <c r="F861" s="61">
        <v>38</v>
      </c>
      <c r="G861" s="36">
        <v>16.450216450216502</v>
      </c>
      <c r="H861" s="31"/>
    </row>
    <row r="862" spans="2:8" x14ac:dyDescent="0.25">
      <c r="B862" s="28"/>
      <c r="C862" s="32">
        <v>2021</v>
      </c>
      <c r="D862" s="48" t="s">
        <v>104</v>
      </c>
      <c r="E862" s="119">
        <v>61</v>
      </c>
      <c r="F862" s="61">
        <v>14</v>
      </c>
      <c r="G862" s="36">
        <v>22.9508196721311</v>
      </c>
      <c r="H862" s="31"/>
    </row>
    <row r="863" spans="2:8" x14ac:dyDescent="0.25">
      <c r="B863" s="28"/>
      <c r="C863" s="32">
        <v>2021</v>
      </c>
      <c r="D863" s="48" t="s">
        <v>83</v>
      </c>
      <c r="E863" s="119">
        <v>535</v>
      </c>
      <c r="F863" s="61">
        <v>157</v>
      </c>
      <c r="G863" s="36">
        <v>29.345794392523398</v>
      </c>
      <c r="H863" s="31"/>
    </row>
    <row r="864" spans="2:8" x14ac:dyDescent="0.25">
      <c r="B864" s="28"/>
      <c r="C864" s="32">
        <v>2021</v>
      </c>
      <c r="D864" s="48" t="s">
        <v>55</v>
      </c>
      <c r="E864" s="119">
        <v>1159</v>
      </c>
      <c r="F864" s="61">
        <v>151</v>
      </c>
      <c r="G864" s="36">
        <v>13.0284728213978</v>
      </c>
      <c r="H864" s="31"/>
    </row>
    <row r="865" spans="2:8" x14ac:dyDescent="0.25">
      <c r="B865" s="28"/>
      <c r="C865" s="32">
        <v>2021</v>
      </c>
      <c r="D865" s="48" t="s">
        <v>110</v>
      </c>
      <c r="E865" s="119">
        <v>1659</v>
      </c>
      <c r="F865" s="61">
        <v>247</v>
      </c>
      <c r="G865" s="36">
        <v>14.888487040385799</v>
      </c>
      <c r="H865" s="31"/>
    </row>
    <row r="866" spans="2:8" x14ac:dyDescent="0.25">
      <c r="B866" s="28"/>
      <c r="C866" s="32">
        <v>2022</v>
      </c>
      <c r="D866" s="48" t="s">
        <v>8</v>
      </c>
      <c r="E866" s="119">
        <v>154</v>
      </c>
      <c r="F866" s="61">
        <v>30</v>
      </c>
      <c r="G866" s="36">
        <v>19.480519480519501</v>
      </c>
      <c r="H866" s="31"/>
    </row>
    <row r="867" spans="2:8" x14ac:dyDescent="0.25">
      <c r="B867" s="28"/>
      <c r="C867" s="32">
        <v>2022</v>
      </c>
      <c r="D867" s="48" t="s">
        <v>9</v>
      </c>
      <c r="E867" s="119">
        <v>177</v>
      </c>
      <c r="F867" s="61">
        <v>36</v>
      </c>
      <c r="G867" s="36">
        <v>20.338983050847499</v>
      </c>
      <c r="H867" s="31"/>
    </row>
    <row r="868" spans="2:8" x14ac:dyDescent="0.25">
      <c r="B868" s="28"/>
      <c r="C868" s="32">
        <v>2022</v>
      </c>
      <c r="D868" s="48" t="s">
        <v>84</v>
      </c>
      <c r="E868" s="119">
        <v>375</v>
      </c>
      <c r="F868" s="61">
        <v>42</v>
      </c>
      <c r="G868" s="36">
        <v>11.2</v>
      </c>
      <c r="H868" s="31"/>
    </row>
    <row r="869" spans="2:8" x14ac:dyDescent="0.25">
      <c r="B869" s="28"/>
      <c r="C869" s="32">
        <v>2022</v>
      </c>
      <c r="D869" s="48" t="s">
        <v>10</v>
      </c>
      <c r="E869" s="119">
        <v>365</v>
      </c>
      <c r="F869" s="61">
        <v>52</v>
      </c>
      <c r="G869" s="36">
        <v>14.2465753424658</v>
      </c>
      <c r="H869" s="31"/>
    </row>
    <row r="870" spans="2:8" x14ac:dyDescent="0.25">
      <c r="B870" s="28"/>
      <c r="C870" s="32">
        <v>2022</v>
      </c>
      <c r="D870" s="48" t="s">
        <v>85</v>
      </c>
      <c r="E870" s="119">
        <v>203</v>
      </c>
      <c r="F870" s="61">
        <v>33</v>
      </c>
      <c r="G870" s="36">
        <v>16.256157635468</v>
      </c>
      <c r="H870" s="31"/>
    </row>
    <row r="871" spans="2:8" x14ac:dyDescent="0.25">
      <c r="B871" s="28"/>
      <c r="C871" s="32">
        <v>2022</v>
      </c>
      <c r="D871" s="48" t="s">
        <v>11</v>
      </c>
      <c r="E871" s="119">
        <v>392</v>
      </c>
      <c r="F871" s="61">
        <v>61</v>
      </c>
      <c r="G871" s="36">
        <v>15.561224489795899</v>
      </c>
      <c r="H871" s="31"/>
    </row>
    <row r="872" spans="2:8" x14ac:dyDescent="0.25">
      <c r="B872" s="28"/>
      <c r="C872" s="32">
        <v>2022</v>
      </c>
      <c r="D872" s="48" t="s">
        <v>12</v>
      </c>
      <c r="E872" s="119">
        <v>283</v>
      </c>
      <c r="F872" s="61">
        <v>55</v>
      </c>
      <c r="G872" s="36">
        <v>19.434628975264999</v>
      </c>
      <c r="H872" s="31"/>
    </row>
    <row r="873" spans="2:8" x14ac:dyDescent="0.25">
      <c r="B873" s="28"/>
      <c r="C873" s="32">
        <v>2022</v>
      </c>
      <c r="D873" s="48" t="s">
        <v>56</v>
      </c>
      <c r="E873" s="119">
        <v>232</v>
      </c>
      <c r="F873" s="61">
        <v>27</v>
      </c>
      <c r="G873" s="36">
        <v>11.637931034482801</v>
      </c>
      <c r="H873" s="31"/>
    </row>
    <row r="874" spans="2:8" x14ac:dyDescent="0.25">
      <c r="B874" s="28"/>
      <c r="C874" s="32">
        <v>2022</v>
      </c>
      <c r="D874" s="48" t="s">
        <v>13</v>
      </c>
      <c r="E874" s="119">
        <v>115</v>
      </c>
      <c r="F874" s="61">
        <v>23</v>
      </c>
      <c r="G874" s="36">
        <v>20</v>
      </c>
      <c r="H874" s="31"/>
    </row>
    <row r="875" spans="2:8" x14ac:dyDescent="0.25">
      <c r="B875" s="28"/>
      <c r="C875" s="32">
        <v>2022</v>
      </c>
      <c r="D875" s="48" t="s">
        <v>14</v>
      </c>
      <c r="E875" s="119">
        <v>247</v>
      </c>
      <c r="F875" s="61">
        <v>34</v>
      </c>
      <c r="G875" s="36">
        <v>13.765182186234799</v>
      </c>
      <c r="H875" s="31"/>
    </row>
    <row r="876" spans="2:8" x14ac:dyDescent="0.25">
      <c r="B876" s="28"/>
      <c r="C876" s="32">
        <v>2022</v>
      </c>
      <c r="D876" s="48" t="s">
        <v>86</v>
      </c>
      <c r="E876" s="119">
        <v>1012</v>
      </c>
      <c r="F876" s="61">
        <v>191</v>
      </c>
      <c r="G876" s="36">
        <v>18.873517786561301</v>
      </c>
      <c r="H876" s="31"/>
    </row>
    <row r="877" spans="2:8" x14ac:dyDescent="0.25">
      <c r="B877" s="28"/>
      <c r="C877" s="32">
        <v>2022</v>
      </c>
      <c r="D877" s="48" t="s">
        <v>88</v>
      </c>
      <c r="E877" s="119">
        <v>35</v>
      </c>
      <c r="F877" s="61">
        <v>9</v>
      </c>
      <c r="G877" s="36">
        <v>25.714285714285701</v>
      </c>
      <c r="H877" s="31"/>
    </row>
    <row r="878" spans="2:8" x14ac:dyDescent="0.25">
      <c r="B878" s="28"/>
      <c r="C878" s="32">
        <v>2022</v>
      </c>
      <c r="D878" s="48" t="s">
        <v>37</v>
      </c>
      <c r="E878" s="119">
        <v>253</v>
      </c>
      <c r="F878" s="61">
        <v>63</v>
      </c>
      <c r="G878" s="36">
        <v>24.901185770750999</v>
      </c>
      <c r="H878" s="31"/>
    </row>
    <row r="879" spans="2:8" x14ac:dyDescent="0.25">
      <c r="B879" s="28"/>
      <c r="C879" s="32">
        <v>2022</v>
      </c>
      <c r="D879" s="48" t="s">
        <v>66</v>
      </c>
      <c r="E879" s="119">
        <v>219</v>
      </c>
      <c r="F879" s="61">
        <v>32</v>
      </c>
      <c r="G879" s="36">
        <v>14.611872146118699</v>
      </c>
      <c r="H879" s="31"/>
    </row>
    <row r="880" spans="2:8" x14ac:dyDescent="0.25">
      <c r="B880" s="28"/>
      <c r="C880" s="32">
        <v>2022</v>
      </c>
      <c r="D880" s="48" t="s">
        <v>15</v>
      </c>
      <c r="E880" s="119">
        <v>371</v>
      </c>
      <c r="F880" s="61">
        <v>60</v>
      </c>
      <c r="G880" s="36">
        <v>16.172506738544499</v>
      </c>
      <c r="H880" s="31"/>
    </row>
    <row r="881" spans="2:8" x14ac:dyDescent="0.25">
      <c r="B881" s="28"/>
      <c r="C881" s="32">
        <v>2022</v>
      </c>
      <c r="D881" s="48" t="s">
        <v>89</v>
      </c>
      <c r="E881" s="119">
        <v>487</v>
      </c>
      <c r="F881" s="61">
        <v>69</v>
      </c>
      <c r="G881" s="36">
        <v>14.1683778234086</v>
      </c>
      <c r="H881" s="31"/>
    </row>
    <row r="882" spans="2:8" x14ac:dyDescent="0.25">
      <c r="B882" s="28"/>
      <c r="C882" s="32">
        <v>2022</v>
      </c>
      <c r="D882" s="48" t="s">
        <v>16</v>
      </c>
      <c r="E882" s="119">
        <v>779</v>
      </c>
      <c r="F882" s="61">
        <v>145</v>
      </c>
      <c r="G882" s="36">
        <v>18.613607188703501</v>
      </c>
      <c r="H882" s="31"/>
    </row>
    <row r="883" spans="2:8" x14ac:dyDescent="0.25">
      <c r="B883" s="28"/>
      <c r="C883" s="32">
        <v>2022</v>
      </c>
      <c r="D883" s="48" t="s">
        <v>57</v>
      </c>
      <c r="E883" s="119">
        <v>417</v>
      </c>
      <c r="F883" s="61">
        <v>75</v>
      </c>
      <c r="G883" s="36">
        <v>17.985611510791401</v>
      </c>
      <c r="H883" s="31"/>
    </row>
    <row r="884" spans="2:8" x14ac:dyDescent="0.25">
      <c r="B884" s="28"/>
      <c r="C884" s="32">
        <v>2022</v>
      </c>
      <c r="D884" s="48" t="s">
        <v>17</v>
      </c>
      <c r="E884" s="119">
        <v>392</v>
      </c>
      <c r="F884" s="61">
        <v>80</v>
      </c>
      <c r="G884" s="36">
        <v>20.408163265306101</v>
      </c>
      <c r="H884" s="31"/>
    </row>
    <row r="885" spans="2:8" x14ac:dyDescent="0.25">
      <c r="B885" s="28"/>
      <c r="C885" s="32">
        <v>2022</v>
      </c>
      <c r="D885" s="48" t="s">
        <v>18</v>
      </c>
      <c r="E885" s="119">
        <v>292</v>
      </c>
      <c r="F885" s="61">
        <v>61</v>
      </c>
      <c r="G885" s="36">
        <v>20.890410958904098</v>
      </c>
      <c r="H885" s="31"/>
    </row>
    <row r="886" spans="2:8" x14ac:dyDescent="0.25">
      <c r="B886" s="28"/>
      <c r="C886" s="32">
        <v>2022</v>
      </c>
      <c r="D886" s="48" t="s">
        <v>87</v>
      </c>
      <c r="E886" s="119">
        <v>451</v>
      </c>
      <c r="F886" s="61">
        <v>72</v>
      </c>
      <c r="G886" s="36">
        <v>15.964523281596501</v>
      </c>
      <c r="H886" s="31"/>
    </row>
    <row r="887" spans="2:8" x14ac:dyDescent="0.25">
      <c r="B887" s="28"/>
      <c r="C887" s="32">
        <v>2022</v>
      </c>
      <c r="D887" s="48" t="s">
        <v>19</v>
      </c>
      <c r="E887" s="119">
        <v>591</v>
      </c>
      <c r="F887" s="61">
        <v>112</v>
      </c>
      <c r="G887" s="36">
        <v>18.950930626057499</v>
      </c>
      <c r="H887" s="31"/>
    </row>
    <row r="888" spans="2:8" x14ac:dyDescent="0.25">
      <c r="B888" s="28"/>
      <c r="C888" s="32">
        <v>2022</v>
      </c>
      <c r="D888" s="48" t="s">
        <v>20</v>
      </c>
      <c r="E888" s="119">
        <v>430</v>
      </c>
      <c r="F888" s="61">
        <v>77</v>
      </c>
      <c r="G888" s="36">
        <v>17.906976744186</v>
      </c>
      <c r="H888" s="31"/>
    </row>
    <row r="889" spans="2:8" x14ac:dyDescent="0.25">
      <c r="B889" s="28"/>
      <c r="C889" s="32">
        <v>2022</v>
      </c>
      <c r="D889" s="48" t="s">
        <v>21</v>
      </c>
      <c r="E889" s="119">
        <v>179</v>
      </c>
      <c r="F889" s="61">
        <v>32</v>
      </c>
      <c r="G889" s="36">
        <v>17.877094972066999</v>
      </c>
      <c r="H889" s="31"/>
    </row>
    <row r="890" spans="2:8" x14ac:dyDescent="0.25">
      <c r="B890" s="28"/>
      <c r="C890" s="32">
        <v>2022</v>
      </c>
      <c r="D890" s="48" t="s">
        <v>67</v>
      </c>
      <c r="E890" s="119">
        <v>372</v>
      </c>
      <c r="F890" s="61">
        <v>41</v>
      </c>
      <c r="G890" s="36">
        <v>11.0215053763441</v>
      </c>
      <c r="H890" s="31"/>
    </row>
    <row r="891" spans="2:8" x14ac:dyDescent="0.25">
      <c r="B891" s="28"/>
      <c r="C891" s="32">
        <v>2022</v>
      </c>
      <c r="D891" s="48" t="s">
        <v>22</v>
      </c>
      <c r="E891" s="119">
        <v>341</v>
      </c>
      <c r="F891" s="61">
        <v>67</v>
      </c>
      <c r="G891" s="36">
        <v>19.648093841642201</v>
      </c>
      <c r="H891" s="31"/>
    </row>
    <row r="892" spans="2:8" x14ac:dyDescent="0.25">
      <c r="B892" s="28"/>
      <c r="C892" s="32">
        <v>2022</v>
      </c>
      <c r="D892" s="48" t="s">
        <v>68</v>
      </c>
      <c r="E892" s="119">
        <v>397</v>
      </c>
      <c r="F892" s="61">
        <v>45</v>
      </c>
      <c r="G892" s="36">
        <v>11.3350125944584</v>
      </c>
      <c r="H892" s="31"/>
    </row>
    <row r="893" spans="2:8" x14ac:dyDescent="0.25">
      <c r="B893" s="28"/>
      <c r="C893" s="32">
        <v>2022</v>
      </c>
      <c r="D893" s="48" t="s">
        <v>90</v>
      </c>
      <c r="E893" s="119">
        <v>581</v>
      </c>
      <c r="F893" s="61">
        <v>127</v>
      </c>
      <c r="G893" s="36">
        <v>21.858864027538701</v>
      </c>
      <c r="H893" s="31"/>
    </row>
    <row r="894" spans="2:8" x14ac:dyDescent="0.25">
      <c r="B894" s="28"/>
      <c r="C894" s="32">
        <v>2022</v>
      </c>
      <c r="D894" s="48" t="s">
        <v>23</v>
      </c>
      <c r="E894" s="119">
        <v>263</v>
      </c>
      <c r="F894" s="61">
        <v>59</v>
      </c>
      <c r="G894" s="36">
        <v>22.433460076045598</v>
      </c>
      <c r="H894" s="31"/>
    </row>
    <row r="895" spans="2:8" x14ac:dyDescent="0.25">
      <c r="B895" s="28"/>
      <c r="C895" s="32">
        <v>2022</v>
      </c>
      <c r="D895" s="48" t="s">
        <v>38</v>
      </c>
      <c r="E895" s="119">
        <v>237</v>
      </c>
      <c r="F895" s="61">
        <v>37</v>
      </c>
      <c r="G895" s="36">
        <v>15.611814345991601</v>
      </c>
      <c r="H895" s="31"/>
    </row>
    <row r="896" spans="2:8" x14ac:dyDescent="0.25">
      <c r="B896" s="28"/>
      <c r="C896" s="32">
        <v>2022</v>
      </c>
      <c r="D896" s="48" t="s">
        <v>24</v>
      </c>
      <c r="E896" s="119">
        <v>582</v>
      </c>
      <c r="F896" s="61">
        <v>103</v>
      </c>
      <c r="G896" s="36">
        <v>17.6975945017182</v>
      </c>
      <c r="H896" s="31"/>
    </row>
    <row r="897" spans="2:8" x14ac:dyDescent="0.25">
      <c r="B897" s="28"/>
      <c r="C897" s="32">
        <v>2022</v>
      </c>
      <c r="D897" s="48" t="s">
        <v>25</v>
      </c>
      <c r="E897" s="119">
        <v>258</v>
      </c>
      <c r="F897" s="61">
        <v>37</v>
      </c>
      <c r="G897" s="36">
        <v>14.3410852713178</v>
      </c>
      <c r="H897" s="31"/>
    </row>
    <row r="898" spans="2:8" x14ac:dyDescent="0.25">
      <c r="B898" s="28"/>
      <c r="C898" s="32">
        <v>2022</v>
      </c>
      <c r="D898" s="48" t="s">
        <v>39</v>
      </c>
      <c r="E898" s="119">
        <v>478</v>
      </c>
      <c r="F898" s="61">
        <v>89</v>
      </c>
      <c r="G898" s="36">
        <v>18.619246861924701</v>
      </c>
      <c r="H898" s="31"/>
    </row>
    <row r="899" spans="2:8" x14ac:dyDescent="0.25">
      <c r="B899" s="28"/>
      <c r="C899" s="32">
        <v>2022</v>
      </c>
      <c r="D899" s="48" t="s">
        <v>26</v>
      </c>
      <c r="E899" s="119">
        <v>384</v>
      </c>
      <c r="F899" s="61">
        <v>70</v>
      </c>
      <c r="G899" s="36">
        <v>18.2291666666667</v>
      </c>
      <c r="H899" s="31"/>
    </row>
    <row r="900" spans="2:8" x14ac:dyDescent="0.25">
      <c r="B900" s="28"/>
      <c r="C900" s="32">
        <v>2022</v>
      </c>
      <c r="D900" s="48" t="s">
        <v>58</v>
      </c>
      <c r="E900" s="119">
        <v>416</v>
      </c>
      <c r="F900" s="61">
        <v>61</v>
      </c>
      <c r="G900" s="36">
        <v>14.663461538461499</v>
      </c>
      <c r="H900" s="31"/>
    </row>
    <row r="901" spans="2:8" x14ac:dyDescent="0.25">
      <c r="B901" s="28"/>
      <c r="C901" s="32">
        <v>2022</v>
      </c>
      <c r="D901" s="48" t="s">
        <v>69</v>
      </c>
      <c r="E901" s="119">
        <v>400</v>
      </c>
      <c r="F901" s="61">
        <v>78</v>
      </c>
      <c r="G901" s="36">
        <v>19.5</v>
      </c>
      <c r="H901" s="31"/>
    </row>
    <row r="902" spans="2:8" x14ac:dyDescent="0.25">
      <c r="B902" s="28"/>
      <c r="C902" s="32">
        <v>2022</v>
      </c>
      <c r="D902" s="48" t="s">
        <v>40</v>
      </c>
      <c r="E902" s="119">
        <v>374</v>
      </c>
      <c r="F902" s="61">
        <v>86</v>
      </c>
      <c r="G902" s="36">
        <v>22.994652406417099</v>
      </c>
      <c r="H902" s="31"/>
    </row>
    <row r="903" spans="2:8" x14ac:dyDescent="0.25">
      <c r="B903" s="28"/>
      <c r="C903" s="32">
        <v>2022</v>
      </c>
      <c r="D903" s="48" t="s">
        <v>41</v>
      </c>
      <c r="E903" s="119">
        <v>537</v>
      </c>
      <c r="F903" s="61">
        <v>62</v>
      </c>
      <c r="G903" s="36">
        <v>11.5456238361266</v>
      </c>
      <c r="H903" s="31"/>
    </row>
    <row r="904" spans="2:8" x14ac:dyDescent="0.25">
      <c r="B904" s="28"/>
      <c r="C904" s="32">
        <v>2022</v>
      </c>
      <c r="D904" s="48" t="s">
        <v>27</v>
      </c>
      <c r="E904" s="119">
        <v>350</v>
      </c>
      <c r="F904" s="61">
        <v>56</v>
      </c>
      <c r="G904" s="36">
        <v>16</v>
      </c>
      <c r="H904" s="31"/>
    </row>
    <row r="905" spans="2:8" x14ac:dyDescent="0.25">
      <c r="B905" s="28"/>
      <c r="C905" s="32">
        <v>2022</v>
      </c>
      <c r="D905" s="48" t="s">
        <v>28</v>
      </c>
      <c r="E905" s="119">
        <v>342</v>
      </c>
      <c r="F905" s="61">
        <v>69</v>
      </c>
      <c r="G905" s="36">
        <v>20.175438596491201</v>
      </c>
      <c r="H905" s="31"/>
    </row>
    <row r="906" spans="2:8" x14ac:dyDescent="0.25">
      <c r="B906" s="28"/>
      <c r="C906" s="32">
        <v>2022</v>
      </c>
      <c r="D906" s="48" t="s">
        <v>29</v>
      </c>
      <c r="E906" s="119">
        <v>265</v>
      </c>
      <c r="F906" s="61">
        <v>40</v>
      </c>
      <c r="G906" s="36">
        <v>15.094339622641501</v>
      </c>
      <c r="H906" s="31"/>
    </row>
    <row r="907" spans="2:8" x14ac:dyDescent="0.25">
      <c r="B907" s="28"/>
      <c r="C907" s="32">
        <v>2022</v>
      </c>
      <c r="D907" s="48" t="s">
        <v>42</v>
      </c>
      <c r="E907" s="119">
        <v>200</v>
      </c>
      <c r="F907" s="61">
        <v>47</v>
      </c>
      <c r="G907" s="36">
        <v>23.5</v>
      </c>
      <c r="H907" s="31"/>
    </row>
    <row r="908" spans="2:8" x14ac:dyDescent="0.25">
      <c r="B908" s="28"/>
      <c r="C908" s="32">
        <v>2022</v>
      </c>
      <c r="D908" s="48" t="s">
        <v>30</v>
      </c>
      <c r="E908" s="119">
        <v>148</v>
      </c>
      <c r="F908" s="61">
        <v>27</v>
      </c>
      <c r="G908" s="36">
        <v>18.243243243243199</v>
      </c>
      <c r="H908" s="31"/>
    </row>
    <row r="909" spans="2:8" x14ac:dyDescent="0.25">
      <c r="B909" s="28"/>
      <c r="C909" s="32">
        <v>2022</v>
      </c>
      <c r="D909" s="48" t="s">
        <v>59</v>
      </c>
      <c r="E909" s="119">
        <v>208</v>
      </c>
      <c r="F909" s="61">
        <v>28</v>
      </c>
      <c r="G909" s="36">
        <v>13.461538461538501</v>
      </c>
      <c r="H909" s="31"/>
    </row>
    <row r="910" spans="2:8" x14ac:dyDescent="0.25">
      <c r="B910" s="28"/>
      <c r="C910" s="32">
        <v>2022</v>
      </c>
      <c r="D910" s="48" t="s">
        <v>70</v>
      </c>
      <c r="E910" s="119">
        <v>337</v>
      </c>
      <c r="F910" s="61">
        <v>61</v>
      </c>
      <c r="G910" s="36">
        <v>18.1008902077151</v>
      </c>
      <c r="H910" s="31"/>
    </row>
    <row r="911" spans="2:8" x14ac:dyDescent="0.25">
      <c r="B911" s="28"/>
      <c r="C911" s="32">
        <v>2022</v>
      </c>
      <c r="D911" s="48" t="s">
        <v>91</v>
      </c>
      <c r="E911" s="119">
        <v>247</v>
      </c>
      <c r="F911" s="61">
        <v>42</v>
      </c>
      <c r="G911" s="36">
        <v>17.004048582995999</v>
      </c>
      <c r="H911" s="31"/>
    </row>
    <row r="912" spans="2:8" x14ac:dyDescent="0.25">
      <c r="B912" s="28"/>
      <c r="C912" s="32">
        <v>2022</v>
      </c>
      <c r="D912" s="48" t="s">
        <v>92</v>
      </c>
      <c r="E912" s="119">
        <v>735</v>
      </c>
      <c r="F912" s="61">
        <v>130</v>
      </c>
      <c r="G912" s="36">
        <v>17.687074829932001</v>
      </c>
      <c r="H912" s="31"/>
    </row>
    <row r="913" spans="2:8" x14ac:dyDescent="0.25">
      <c r="B913" s="28"/>
      <c r="C913" s="32">
        <v>2022</v>
      </c>
      <c r="D913" s="48" t="s">
        <v>31</v>
      </c>
      <c r="E913" s="119">
        <v>2567</v>
      </c>
      <c r="F913" s="61">
        <v>484</v>
      </c>
      <c r="G913" s="36">
        <v>18.854694195558999</v>
      </c>
      <c r="H913" s="31"/>
    </row>
    <row r="914" spans="2:8" x14ac:dyDescent="0.25">
      <c r="B914" s="28"/>
      <c r="C914" s="32">
        <v>2022</v>
      </c>
      <c r="D914" s="48" t="s">
        <v>71</v>
      </c>
      <c r="E914" s="119">
        <v>404</v>
      </c>
      <c r="F914" s="61">
        <v>53</v>
      </c>
      <c r="G914" s="36">
        <v>13.118811881188099</v>
      </c>
      <c r="H914" s="31"/>
    </row>
    <row r="915" spans="2:8" x14ac:dyDescent="0.25">
      <c r="B915" s="28"/>
      <c r="C915" s="32">
        <v>2022</v>
      </c>
      <c r="D915" s="48" t="s">
        <v>93</v>
      </c>
      <c r="E915" s="119">
        <v>188</v>
      </c>
      <c r="F915" s="61">
        <v>37</v>
      </c>
      <c r="G915" s="36">
        <v>19.680851063829799</v>
      </c>
      <c r="H915" s="31"/>
    </row>
    <row r="916" spans="2:8" x14ac:dyDescent="0.25">
      <c r="B916" s="28"/>
      <c r="C916" s="32">
        <v>2022</v>
      </c>
      <c r="D916" s="48" t="s">
        <v>72</v>
      </c>
      <c r="E916" s="119">
        <v>200</v>
      </c>
      <c r="F916" s="61">
        <v>29</v>
      </c>
      <c r="G916" s="36">
        <v>14.5</v>
      </c>
      <c r="H916" s="31"/>
    </row>
    <row r="917" spans="2:8" x14ac:dyDescent="0.25">
      <c r="B917" s="28"/>
      <c r="C917" s="32">
        <v>2022</v>
      </c>
      <c r="D917" s="48" t="s">
        <v>43</v>
      </c>
      <c r="E917" s="119">
        <v>120</v>
      </c>
      <c r="F917" s="61">
        <v>29</v>
      </c>
      <c r="G917" s="36">
        <v>24.1666666666667</v>
      </c>
      <c r="H917" s="31"/>
    </row>
    <row r="918" spans="2:8" x14ac:dyDescent="0.25">
      <c r="B918" s="28"/>
      <c r="C918" s="32">
        <v>2022</v>
      </c>
      <c r="D918" s="48" t="s">
        <v>73</v>
      </c>
      <c r="E918" s="119">
        <v>280</v>
      </c>
      <c r="F918" s="61">
        <v>52</v>
      </c>
      <c r="G918" s="36">
        <v>18.571428571428601</v>
      </c>
      <c r="H918" s="31"/>
    </row>
    <row r="919" spans="2:8" x14ac:dyDescent="0.25">
      <c r="B919" s="28"/>
      <c r="C919" s="32">
        <v>2022</v>
      </c>
      <c r="D919" s="48" t="s">
        <v>32</v>
      </c>
      <c r="E919" s="119">
        <v>408</v>
      </c>
      <c r="F919" s="61">
        <v>59</v>
      </c>
      <c r="G919" s="36">
        <v>14.460784313725499</v>
      </c>
      <c r="H919" s="31"/>
    </row>
    <row r="920" spans="2:8" x14ac:dyDescent="0.25">
      <c r="B920" s="28"/>
      <c r="C920" s="32">
        <v>2022</v>
      </c>
      <c r="D920" s="48" t="s">
        <v>60</v>
      </c>
      <c r="E920" s="119">
        <v>13</v>
      </c>
      <c r="F920" s="61" t="s">
        <v>137</v>
      </c>
      <c r="G920" s="36" t="s">
        <v>137</v>
      </c>
      <c r="H920" s="31"/>
    </row>
    <row r="921" spans="2:8" x14ac:dyDescent="0.25">
      <c r="B921" s="28"/>
      <c r="C921" s="32">
        <v>2022</v>
      </c>
      <c r="D921" s="48" t="s">
        <v>61</v>
      </c>
      <c r="E921" s="119">
        <v>236</v>
      </c>
      <c r="F921" s="61">
        <v>38</v>
      </c>
      <c r="G921" s="36">
        <v>16.1016949152542</v>
      </c>
      <c r="H921" s="31"/>
    </row>
    <row r="922" spans="2:8" x14ac:dyDescent="0.25">
      <c r="B922" s="28"/>
      <c r="C922" s="32">
        <v>2022</v>
      </c>
      <c r="D922" s="48" t="s">
        <v>94</v>
      </c>
      <c r="E922" s="119">
        <v>334</v>
      </c>
      <c r="F922" s="61">
        <v>62</v>
      </c>
      <c r="G922" s="36">
        <v>18.562874251497</v>
      </c>
      <c r="H922" s="31"/>
    </row>
    <row r="923" spans="2:8" x14ac:dyDescent="0.25">
      <c r="B923" s="28"/>
      <c r="C923" s="32">
        <v>2022</v>
      </c>
      <c r="D923" s="48" t="s">
        <v>62</v>
      </c>
      <c r="E923" s="119">
        <v>149</v>
      </c>
      <c r="F923" s="61">
        <v>21</v>
      </c>
      <c r="G923" s="36">
        <v>14.093959731543601</v>
      </c>
      <c r="H923" s="31"/>
    </row>
    <row r="924" spans="2:8" x14ac:dyDescent="0.25">
      <c r="B924" s="28"/>
      <c r="C924" s="32">
        <v>2022</v>
      </c>
      <c r="D924" s="48" t="s">
        <v>44</v>
      </c>
      <c r="E924" s="119">
        <v>228</v>
      </c>
      <c r="F924" s="61">
        <v>44</v>
      </c>
      <c r="G924" s="36">
        <v>19.2982456140351</v>
      </c>
      <c r="H924" s="31"/>
    </row>
    <row r="925" spans="2:8" x14ac:dyDescent="0.25">
      <c r="B925" s="28"/>
      <c r="C925" s="32">
        <v>2022</v>
      </c>
      <c r="D925" s="48" t="s">
        <v>95</v>
      </c>
      <c r="E925" s="119">
        <v>256</v>
      </c>
      <c r="F925" s="61">
        <v>43</v>
      </c>
      <c r="G925" s="36">
        <v>16.796875</v>
      </c>
      <c r="H925" s="31"/>
    </row>
    <row r="926" spans="2:8" x14ac:dyDescent="0.25">
      <c r="B926" s="28"/>
      <c r="C926" s="32">
        <v>2022</v>
      </c>
      <c r="D926" s="48" t="s">
        <v>96</v>
      </c>
      <c r="E926" s="119">
        <v>268</v>
      </c>
      <c r="F926" s="61">
        <v>47</v>
      </c>
      <c r="G926" s="36">
        <v>17.537313432835798</v>
      </c>
      <c r="H926" s="31"/>
    </row>
    <row r="927" spans="2:8" x14ac:dyDescent="0.25">
      <c r="B927" s="28"/>
      <c r="C927" s="32">
        <v>2022</v>
      </c>
      <c r="D927" s="48" t="s">
        <v>74</v>
      </c>
      <c r="E927" s="119">
        <v>475</v>
      </c>
      <c r="F927" s="61">
        <v>64</v>
      </c>
      <c r="G927" s="36">
        <v>13.473684210526301</v>
      </c>
      <c r="H927" s="31"/>
    </row>
    <row r="928" spans="2:8" x14ac:dyDescent="0.25">
      <c r="B928" s="28"/>
      <c r="C928" s="32">
        <v>2022</v>
      </c>
      <c r="D928" s="48" t="s">
        <v>45</v>
      </c>
      <c r="E928" s="119">
        <v>118</v>
      </c>
      <c r="F928" s="61">
        <v>14</v>
      </c>
      <c r="G928" s="36">
        <v>11.864406779661</v>
      </c>
      <c r="H928" s="31"/>
    </row>
    <row r="929" spans="2:8" x14ac:dyDescent="0.25">
      <c r="B929" s="28"/>
      <c r="C929" s="32">
        <v>2022</v>
      </c>
      <c r="D929" s="48" t="s">
        <v>97</v>
      </c>
      <c r="E929" s="119">
        <v>1514</v>
      </c>
      <c r="F929" s="61">
        <v>268</v>
      </c>
      <c r="G929" s="36">
        <v>17.701453104359299</v>
      </c>
      <c r="H929" s="31"/>
    </row>
    <row r="930" spans="2:8" x14ac:dyDescent="0.25">
      <c r="B930" s="28"/>
      <c r="C930" s="32">
        <v>2022</v>
      </c>
      <c r="D930" s="48" t="s">
        <v>75</v>
      </c>
      <c r="E930" s="119">
        <v>271</v>
      </c>
      <c r="F930" s="61">
        <v>37</v>
      </c>
      <c r="G930" s="36">
        <v>13.6531365313653</v>
      </c>
      <c r="H930" s="31"/>
    </row>
    <row r="931" spans="2:8" x14ac:dyDescent="0.25">
      <c r="B931" s="28"/>
      <c r="C931" s="32">
        <v>2022</v>
      </c>
      <c r="D931" s="48" t="s">
        <v>46</v>
      </c>
      <c r="E931" s="119">
        <v>590</v>
      </c>
      <c r="F931" s="61">
        <v>113</v>
      </c>
      <c r="G931" s="36">
        <v>19.152542372881399</v>
      </c>
      <c r="H931" s="31"/>
    </row>
    <row r="932" spans="2:8" x14ac:dyDescent="0.25">
      <c r="B932" s="28"/>
      <c r="C932" s="32">
        <v>2022</v>
      </c>
      <c r="D932" s="48" t="s">
        <v>63</v>
      </c>
      <c r="E932" s="119">
        <v>160</v>
      </c>
      <c r="F932" s="61">
        <v>30</v>
      </c>
      <c r="G932" s="36">
        <v>18.75</v>
      </c>
      <c r="H932" s="31"/>
    </row>
    <row r="933" spans="2:8" x14ac:dyDescent="0.25">
      <c r="B933" s="28"/>
      <c r="C933" s="32">
        <v>2022</v>
      </c>
      <c r="D933" s="48" t="s">
        <v>47</v>
      </c>
      <c r="E933" s="119">
        <v>329</v>
      </c>
      <c r="F933" s="61">
        <v>74</v>
      </c>
      <c r="G933" s="36">
        <v>22.492401215805501</v>
      </c>
      <c r="H933" s="31"/>
    </row>
    <row r="934" spans="2:8" x14ac:dyDescent="0.25">
      <c r="B934" s="28"/>
      <c r="C934" s="32">
        <v>2022</v>
      </c>
      <c r="D934" s="48" t="s">
        <v>76</v>
      </c>
      <c r="E934" s="119">
        <v>210</v>
      </c>
      <c r="F934" s="61">
        <v>52</v>
      </c>
      <c r="G934" s="36">
        <v>24.761904761904798</v>
      </c>
      <c r="H934" s="31"/>
    </row>
    <row r="935" spans="2:8" x14ac:dyDescent="0.25">
      <c r="B935" s="28"/>
      <c r="C935" s="32">
        <v>2022</v>
      </c>
      <c r="D935" s="48" t="s">
        <v>77</v>
      </c>
      <c r="E935" s="119">
        <v>652</v>
      </c>
      <c r="F935" s="61">
        <v>60</v>
      </c>
      <c r="G935" s="36">
        <v>9.2024539877300597</v>
      </c>
      <c r="H935" s="31"/>
    </row>
    <row r="936" spans="2:8" x14ac:dyDescent="0.25">
      <c r="B936" s="28"/>
      <c r="C936" s="32">
        <v>2022</v>
      </c>
      <c r="D936" s="48" t="s">
        <v>33</v>
      </c>
      <c r="E936" s="119">
        <v>479</v>
      </c>
      <c r="F936" s="61">
        <v>76</v>
      </c>
      <c r="G936" s="36">
        <v>15.866388308976999</v>
      </c>
      <c r="H936" s="31"/>
    </row>
    <row r="937" spans="2:8" x14ac:dyDescent="0.25">
      <c r="B937" s="28"/>
      <c r="C937" s="32">
        <v>2022</v>
      </c>
      <c r="D937" s="48" t="s">
        <v>34</v>
      </c>
      <c r="E937" s="119">
        <v>308</v>
      </c>
      <c r="F937" s="61">
        <v>59</v>
      </c>
      <c r="G937" s="36">
        <v>19.1558441558442</v>
      </c>
      <c r="H937" s="31"/>
    </row>
    <row r="938" spans="2:8" x14ac:dyDescent="0.25">
      <c r="B938" s="28"/>
      <c r="C938" s="32">
        <v>2022</v>
      </c>
      <c r="D938" s="48" t="s">
        <v>48</v>
      </c>
      <c r="E938" s="119">
        <v>22</v>
      </c>
      <c r="F938" s="61" t="s">
        <v>137</v>
      </c>
      <c r="G938" s="36" t="s">
        <v>137</v>
      </c>
      <c r="H938" s="31"/>
    </row>
    <row r="939" spans="2:8" x14ac:dyDescent="0.25">
      <c r="B939" s="28"/>
      <c r="C939" s="32">
        <v>2022</v>
      </c>
      <c r="D939" s="48" t="s">
        <v>49</v>
      </c>
      <c r="E939" s="119">
        <v>546</v>
      </c>
      <c r="F939" s="61">
        <v>91</v>
      </c>
      <c r="G939" s="36">
        <v>16.6666666666667</v>
      </c>
      <c r="H939" s="31"/>
    </row>
    <row r="940" spans="2:8" x14ac:dyDescent="0.25">
      <c r="B940" s="28"/>
      <c r="C940" s="32">
        <v>2022</v>
      </c>
      <c r="D940" s="48" t="s">
        <v>50</v>
      </c>
      <c r="E940" s="119">
        <v>306</v>
      </c>
      <c r="F940" s="61">
        <v>51</v>
      </c>
      <c r="G940" s="36">
        <v>16.6666666666667</v>
      </c>
      <c r="H940" s="31"/>
    </row>
    <row r="941" spans="2:8" x14ac:dyDescent="0.25">
      <c r="B941" s="28"/>
      <c r="C941" s="32">
        <v>2022</v>
      </c>
      <c r="D941" s="48" t="s">
        <v>51</v>
      </c>
      <c r="E941" s="119">
        <v>325</v>
      </c>
      <c r="F941" s="61">
        <v>61</v>
      </c>
      <c r="G941" s="36">
        <v>18.769230769230798</v>
      </c>
      <c r="H941" s="31"/>
    </row>
    <row r="942" spans="2:8" x14ac:dyDescent="0.25">
      <c r="B942" s="28"/>
      <c r="C942" s="32">
        <v>2022</v>
      </c>
      <c r="D942" s="48" t="s">
        <v>78</v>
      </c>
      <c r="E942" s="119">
        <v>521</v>
      </c>
      <c r="F942" s="61">
        <v>116</v>
      </c>
      <c r="G942" s="36">
        <v>22.2648752399232</v>
      </c>
      <c r="H942" s="31"/>
    </row>
    <row r="943" spans="2:8" x14ac:dyDescent="0.25">
      <c r="B943" s="28"/>
      <c r="C943" s="32">
        <v>2022</v>
      </c>
      <c r="D943" s="48" t="s">
        <v>79</v>
      </c>
      <c r="E943" s="119">
        <v>156</v>
      </c>
      <c r="F943" s="61">
        <v>24</v>
      </c>
      <c r="G943" s="36">
        <v>15.384615384615399</v>
      </c>
      <c r="H943" s="31"/>
    </row>
    <row r="944" spans="2:8" x14ac:dyDescent="0.25">
      <c r="B944" s="28"/>
      <c r="C944" s="32">
        <v>2022</v>
      </c>
      <c r="D944" s="48" t="s">
        <v>80</v>
      </c>
      <c r="E944" s="119">
        <v>201</v>
      </c>
      <c r="F944" s="61">
        <v>29</v>
      </c>
      <c r="G944" s="36">
        <v>14.427860696517399</v>
      </c>
      <c r="H944" s="31"/>
    </row>
    <row r="945" spans="2:8" x14ac:dyDescent="0.25">
      <c r="B945" s="28"/>
      <c r="C945" s="32">
        <v>2022</v>
      </c>
      <c r="D945" s="48" t="s">
        <v>81</v>
      </c>
      <c r="E945" s="119">
        <v>168</v>
      </c>
      <c r="F945" s="61">
        <v>21</v>
      </c>
      <c r="G945" s="36">
        <v>12.5</v>
      </c>
      <c r="H945" s="31"/>
    </row>
    <row r="946" spans="2:8" x14ac:dyDescent="0.25">
      <c r="B946" s="28"/>
      <c r="C946" s="32">
        <v>2022</v>
      </c>
      <c r="D946" s="48" t="s">
        <v>52</v>
      </c>
      <c r="E946" s="119">
        <v>149</v>
      </c>
      <c r="F946" s="61">
        <v>27</v>
      </c>
      <c r="G946" s="36">
        <v>18.120805369127499</v>
      </c>
      <c r="H946" s="31"/>
    </row>
    <row r="947" spans="2:8" x14ac:dyDescent="0.25">
      <c r="B947" s="28"/>
      <c r="C947" s="32">
        <v>2022</v>
      </c>
      <c r="D947" s="48" t="s">
        <v>98</v>
      </c>
      <c r="E947" s="119">
        <v>555</v>
      </c>
      <c r="F947" s="61">
        <v>101</v>
      </c>
      <c r="G947" s="36">
        <v>18.198198198198199</v>
      </c>
      <c r="H947" s="31"/>
    </row>
    <row r="948" spans="2:8" x14ac:dyDescent="0.25">
      <c r="B948" s="28"/>
      <c r="C948" s="32">
        <v>2022</v>
      </c>
      <c r="D948" s="48" t="s">
        <v>53</v>
      </c>
      <c r="E948" s="119">
        <v>267</v>
      </c>
      <c r="F948" s="61">
        <v>46</v>
      </c>
      <c r="G948" s="36">
        <v>17.228464419475699</v>
      </c>
      <c r="H948" s="31"/>
    </row>
    <row r="949" spans="2:8" x14ac:dyDescent="0.25">
      <c r="B949" s="28"/>
      <c r="C949" s="32">
        <v>2022</v>
      </c>
      <c r="D949" s="48" t="s">
        <v>99</v>
      </c>
      <c r="E949" s="119">
        <v>728</v>
      </c>
      <c r="F949" s="61">
        <v>198</v>
      </c>
      <c r="G949" s="36">
        <v>27.197802197802201</v>
      </c>
      <c r="H949" s="31"/>
    </row>
    <row r="950" spans="2:8" x14ac:dyDescent="0.25">
      <c r="B950" s="28"/>
      <c r="C950" s="32">
        <v>2022</v>
      </c>
      <c r="D950" s="48" t="s">
        <v>64</v>
      </c>
      <c r="E950" s="119">
        <v>273</v>
      </c>
      <c r="F950" s="61">
        <v>37</v>
      </c>
      <c r="G950" s="36">
        <v>13.553113553113601</v>
      </c>
      <c r="H950" s="31"/>
    </row>
    <row r="951" spans="2:8" x14ac:dyDescent="0.25">
      <c r="B951" s="28"/>
      <c r="C951" s="32">
        <v>2022</v>
      </c>
      <c r="D951" s="48" t="s">
        <v>100</v>
      </c>
      <c r="E951" s="119">
        <v>406</v>
      </c>
      <c r="F951" s="61">
        <v>121</v>
      </c>
      <c r="G951" s="36">
        <v>29.802955665024601</v>
      </c>
      <c r="H951" s="31"/>
    </row>
    <row r="952" spans="2:8" x14ac:dyDescent="0.25">
      <c r="B952" s="28"/>
      <c r="C952" s="32">
        <v>2022</v>
      </c>
      <c r="D952" s="48" t="s">
        <v>35</v>
      </c>
      <c r="E952" s="119">
        <v>291</v>
      </c>
      <c r="F952" s="61">
        <v>58</v>
      </c>
      <c r="G952" s="36">
        <v>19.931271477663199</v>
      </c>
      <c r="H952" s="31"/>
    </row>
    <row r="953" spans="2:8" x14ac:dyDescent="0.25">
      <c r="B953" s="28"/>
      <c r="C953" s="32">
        <v>2022</v>
      </c>
      <c r="D953" s="48" t="s">
        <v>36</v>
      </c>
      <c r="E953" s="119">
        <v>98</v>
      </c>
      <c r="F953" s="61">
        <v>12</v>
      </c>
      <c r="G953" s="36">
        <v>12.244897959183699</v>
      </c>
      <c r="H953" s="31"/>
    </row>
    <row r="954" spans="2:8" x14ac:dyDescent="0.25">
      <c r="B954" s="28"/>
      <c r="C954" s="32">
        <v>2022</v>
      </c>
      <c r="D954" s="48" t="s">
        <v>101</v>
      </c>
      <c r="E954" s="119">
        <v>394</v>
      </c>
      <c r="F954" s="61">
        <v>68</v>
      </c>
      <c r="G954" s="36">
        <v>17.258883248730999</v>
      </c>
      <c r="H954" s="31"/>
    </row>
    <row r="955" spans="2:8" x14ac:dyDescent="0.25">
      <c r="B955" s="28"/>
      <c r="C955" s="32">
        <v>2022</v>
      </c>
      <c r="D955" s="48" t="s">
        <v>102</v>
      </c>
      <c r="E955" s="119">
        <v>337</v>
      </c>
      <c r="F955" s="61">
        <v>45</v>
      </c>
      <c r="G955" s="36">
        <v>13.353115727003001</v>
      </c>
      <c r="H955" s="31"/>
    </row>
    <row r="956" spans="2:8" x14ac:dyDescent="0.25">
      <c r="B956" s="28"/>
      <c r="C956" s="32">
        <v>2022</v>
      </c>
      <c r="D956" s="48" t="s">
        <v>103</v>
      </c>
      <c r="E956" s="119">
        <v>825</v>
      </c>
      <c r="F956" s="61">
        <v>106</v>
      </c>
      <c r="G956" s="36">
        <v>12.848484848484899</v>
      </c>
      <c r="H956" s="31"/>
    </row>
    <row r="957" spans="2:8" x14ac:dyDescent="0.25">
      <c r="B957" s="28"/>
      <c r="C957" s="32">
        <v>2022</v>
      </c>
      <c r="D957" s="48" t="s">
        <v>65</v>
      </c>
      <c r="E957" s="119">
        <v>237</v>
      </c>
      <c r="F957" s="61">
        <v>29</v>
      </c>
      <c r="G957" s="36">
        <v>12.236286919831199</v>
      </c>
      <c r="H957" s="31"/>
    </row>
    <row r="958" spans="2:8" x14ac:dyDescent="0.25">
      <c r="B958" s="28"/>
      <c r="C958" s="32">
        <v>2022</v>
      </c>
      <c r="D958" s="48" t="s">
        <v>54</v>
      </c>
      <c r="E958" s="119">
        <v>575</v>
      </c>
      <c r="F958" s="61">
        <v>110</v>
      </c>
      <c r="G958" s="36">
        <v>19.130434782608699</v>
      </c>
      <c r="H958" s="31"/>
    </row>
    <row r="959" spans="2:8" x14ac:dyDescent="0.25">
      <c r="B959" s="28"/>
      <c r="C959" s="32">
        <v>2022</v>
      </c>
      <c r="D959" s="48" t="s">
        <v>82</v>
      </c>
      <c r="E959" s="119">
        <v>233</v>
      </c>
      <c r="F959" s="61">
        <v>38</v>
      </c>
      <c r="G959" s="36">
        <v>16.309012875536499</v>
      </c>
      <c r="H959" s="31"/>
    </row>
    <row r="960" spans="2:8" x14ac:dyDescent="0.25">
      <c r="B960" s="28"/>
      <c r="C960" s="32">
        <v>2022</v>
      </c>
      <c r="D960" s="48" t="s">
        <v>104</v>
      </c>
      <c r="E960" s="119">
        <v>58</v>
      </c>
      <c r="F960" s="61">
        <v>11</v>
      </c>
      <c r="G960" s="36">
        <v>18.965517241379299</v>
      </c>
      <c r="H960" s="31"/>
    </row>
    <row r="961" spans="2:8" x14ac:dyDescent="0.25">
      <c r="B961" s="28"/>
      <c r="C961" s="32">
        <v>2022</v>
      </c>
      <c r="D961" s="48" t="s">
        <v>83</v>
      </c>
      <c r="E961" s="119">
        <v>563</v>
      </c>
      <c r="F961" s="61">
        <v>148</v>
      </c>
      <c r="G961" s="36">
        <v>26.2877442273535</v>
      </c>
      <c r="H961" s="31"/>
    </row>
    <row r="962" spans="2:8" x14ac:dyDescent="0.25">
      <c r="B962" s="28"/>
      <c r="C962" s="32">
        <v>2022</v>
      </c>
      <c r="D962" s="48" t="s">
        <v>55</v>
      </c>
      <c r="E962" s="119">
        <v>1162</v>
      </c>
      <c r="F962" s="61">
        <v>148</v>
      </c>
      <c r="G962" s="36">
        <v>12.736660929432</v>
      </c>
      <c r="H962" s="31"/>
    </row>
    <row r="963" spans="2:8" x14ac:dyDescent="0.25">
      <c r="B963" s="28"/>
      <c r="C963" s="32">
        <v>2022</v>
      </c>
      <c r="D963" s="48" t="s">
        <v>110</v>
      </c>
      <c r="E963" s="119">
        <v>1599</v>
      </c>
      <c r="F963" s="61">
        <v>219</v>
      </c>
      <c r="G963" s="36">
        <v>13.6960600375235</v>
      </c>
      <c r="H963" s="31"/>
    </row>
    <row r="964" spans="2:8" x14ac:dyDescent="0.25">
      <c r="B964" s="28"/>
      <c r="C964" s="32">
        <v>2023</v>
      </c>
      <c r="D964" s="48" t="s">
        <v>8</v>
      </c>
      <c r="E964" s="119">
        <v>167</v>
      </c>
      <c r="F964" s="61">
        <v>22</v>
      </c>
      <c r="G964" s="36">
        <v>13.1736526946108</v>
      </c>
      <c r="H964" s="31"/>
    </row>
    <row r="965" spans="2:8" x14ac:dyDescent="0.25">
      <c r="B965" s="28"/>
      <c r="C965" s="32">
        <v>2023</v>
      </c>
      <c r="D965" s="48" t="s">
        <v>9</v>
      </c>
      <c r="E965" s="119">
        <v>180</v>
      </c>
      <c r="F965" s="61">
        <v>27</v>
      </c>
      <c r="G965" s="36">
        <v>15</v>
      </c>
      <c r="H965" s="31"/>
    </row>
    <row r="966" spans="2:8" x14ac:dyDescent="0.25">
      <c r="B966" s="28"/>
      <c r="C966" s="32">
        <v>2023</v>
      </c>
      <c r="D966" s="48" t="s">
        <v>84</v>
      </c>
      <c r="E966" s="119">
        <v>376</v>
      </c>
      <c r="F966" s="61">
        <v>50</v>
      </c>
      <c r="G966" s="36">
        <v>13.297872340425499</v>
      </c>
      <c r="H966" s="31"/>
    </row>
    <row r="967" spans="2:8" x14ac:dyDescent="0.25">
      <c r="B967" s="28"/>
      <c r="C967" s="32">
        <v>2023</v>
      </c>
      <c r="D967" s="48" t="s">
        <v>10</v>
      </c>
      <c r="E967" s="119">
        <v>366</v>
      </c>
      <c r="F967" s="61">
        <v>49</v>
      </c>
      <c r="G967" s="36">
        <v>13.3879781420765</v>
      </c>
      <c r="H967" s="31"/>
    </row>
    <row r="968" spans="2:8" x14ac:dyDescent="0.25">
      <c r="B968" s="28"/>
      <c r="C968" s="32">
        <v>2023</v>
      </c>
      <c r="D968" s="48" t="s">
        <v>85</v>
      </c>
      <c r="E968" s="119">
        <v>193</v>
      </c>
      <c r="F968" s="61">
        <v>35</v>
      </c>
      <c r="G968" s="36">
        <v>18.134715025906701</v>
      </c>
      <c r="H968" s="31"/>
    </row>
    <row r="969" spans="2:8" x14ac:dyDescent="0.25">
      <c r="B969" s="28"/>
      <c r="C969" s="32">
        <v>2023</v>
      </c>
      <c r="D969" s="48" t="s">
        <v>11</v>
      </c>
      <c r="E969" s="119">
        <v>390</v>
      </c>
      <c r="F969" s="61">
        <v>59</v>
      </c>
      <c r="G969" s="36">
        <v>15.128205128205099</v>
      </c>
      <c r="H969" s="31"/>
    </row>
    <row r="970" spans="2:8" x14ac:dyDescent="0.25">
      <c r="B970" s="28"/>
      <c r="C970" s="32">
        <v>2023</v>
      </c>
      <c r="D970" s="48" t="s">
        <v>12</v>
      </c>
      <c r="E970" s="119">
        <v>272</v>
      </c>
      <c r="F970" s="61">
        <v>48</v>
      </c>
      <c r="G970" s="36">
        <v>17.647058823529399</v>
      </c>
      <c r="H970" s="31"/>
    </row>
    <row r="971" spans="2:8" x14ac:dyDescent="0.25">
      <c r="B971" s="28"/>
      <c r="C971" s="32">
        <v>2023</v>
      </c>
      <c r="D971" s="48" t="s">
        <v>56</v>
      </c>
      <c r="E971" s="119">
        <v>218</v>
      </c>
      <c r="F971" s="61">
        <v>28</v>
      </c>
      <c r="G971" s="36">
        <v>12.8440366972477</v>
      </c>
      <c r="H971" s="31"/>
    </row>
    <row r="972" spans="2:8" x14ac:dyDescent="0.25">
      <c r="B972" s="28"/>
      <c r="C972" s="32">
        <v>2023</v>
      </c>
      <c r="D972" s="48" t="s">
        <v>13</v>
      </c>
      <c r="E972" s="119">
        <v>123</v>
      </c>
      <c r="F972" s="61">
        <v>18</v>
      </c>
      <c r="G972" s="36">
        <v>14.634146341463399</v>
      </c>
      <c r="H972" s="31"/>
    </row>
    <row r="973" spans="2:8" x14ac:dyDescent="0.25">
      <c r="B973" s="28"/>
      <c r="C973" s="32">
        <v>2023</v>
      </c>
      <c r="D973" s="48" t="s">
        <v>14</v>
      </c>
      <c r="E973" s="119">
        <v>263</v>
      </c>
      <c r="F973" s="61">
        <v>36</v>
      </c>
      <c r="G973" s="36">
        <v>13.6882129277567</v>
      </c>
      <c r="H973" s="31"/>
    </row>
    <row r="974" spans="2:8" x14ac:dyDescent="0.25">
      <c r="B974" s="28"/>
      <c r="C974" s="32">
        <v>2023</v>
      </c>
      <c r="D974" s="48" t="s">
        <v>86</v>
      </c>
      <c r="E974" s="119">
        <v>953</v>
      </c>
      <c r="F974" s="61">
        <v>192</v>
      </c>
      <c r="G974" s="36">
        <v>20.146904512067199</v>
      </c>
      <c r="H974" s="31"/>
    </row>
    <row r="975" spans="2:8" x14ac:dyDescent="0.25">
      <c r="B975" s="28"/>
      <c r="C975" s="32">
        <v>2023</v>
      </c>
      <c r="D975" s="48" t="s">
        <v>88</v>
      </c>
      <c r="E975" s="119">
        <v>36</v>
      </c>
      <c r="F975" s="61">
        <v>8</v>
      </c>
      <c r="G975" s="36">
        <v>22.2222222222222</v>
      </c>
      <c r="H975" s="31"/>
    </row>
    <row r="976" spans="2:8" x14ac:dyDescent="0.25">
      <c r="B976" s="28"/>
      <c r="C976" s="32">
        <v>2023</v>
      </c>
      <c r="D976" s="48" t="s">
        <v>37</v>
      </c>
      <c r="E976" s="119">
        <v>252</v>
      </c>
      <c r="F976" s="61">
        <v>56</v>
      </c>
      <c r="G976" s="36">
        <v>22.2222222222222</v>
      </c>
      <c r="H976" s="31"/>
    </row>
    <row r="977" spans="2:8" x14ac:dyDescent="0.25">
      <c r="B977" s="28"/>
      <c r="C977" s="32">
        <v>2023</v>
      </c>
      <c r="D977" s="48" t="s">
        <v>66</v>
      </c>
      <c r="E977" s="119">
        <v>217</v>
      </c>
      <c r="F977" s="61">
        <v>19</v>
      </c>
      <c r="G977" s="36">
        <v>8.7557603686635996</v>
      </c>
      <c r="H977" s="31"/>
    </row>
    <row r="978" spans="2:8" x14ac:dyDescent="0.25">
      <c r="B978" s="28"/>
      <c r="C978" s="32">
        <v>2023</v>
      </c>
      <c r="D978" s="48" t="s">
        <v>15</v>
      </c>
      <c r="E978" s="119">
        <v>366</v>
      </c>
      <c r="F978" s="61">
        <v>51</v>
      </c>
      <c r="G978" s="36">
        <v>13.934426229508199</v>
      </c>
      <c r="H978" s="31"/>
    </row>
    <row r="979" spans="2:8" x14ac:dyDescent="0.25">
      <c r="B979" s="28"/>
      <c r="C979" s="32">
        <v>2023</v>
      </c>
      <c r="D979" s="48" t="s">
        <v>89</v>
      </c>
      <c r="E979" s="119">
        <v>492</v>
      </c>
      <c r="F979" s="61">
        <v>68</v>
      </c>
      <c r="G979" s="36">
        <v>13.821138211382101</v>
      </c>
      <c r="H979" s="31"/>
    </row>
    <row r="980" spans="2:8" x14ac:dyDescent="0.25">
      <c r="B980" s="28"/>
      <c r="C980" s="32">
        <v>2023</v>
      </c>
      <c r="D980" s="48" t="s">
        <v>16</v>
      </c>
      <c r="E980" s="119">
        <v>810</v>
      </c>
      <c r="F980" s="61">
        <v>127</v>
      </c>
      <c r="G980" s="36">
        <v>15.679012345679</v>
      </c>
      <c r="H980" s="31"/>
    </row>
    <row r="981" spans="2:8" x14ac:dyDescent="0.25">
      <c r="B981" s="28"/>
      <c r="C981" s="32">
        <v>2023</v>
      </c>
      <c r="D981" s="48" t="s">
        <v>57</v>
      </c>
      <c r="E981" s="119">
        <v>394</v>
      </c>
      <c r="F981" s="61">
        <v>54</v>
      </c>
      <c r="G981" s="36">
        <v>13.705583756345201</v>
      </c>
      <c r="H981" s="31"/>
    </row>
    <row r="982" spans="2:8" x14ac:dyDescent="0.25">
      <c r="B982" s="28"/>
      <c r="C982" s="32">
        <v>2023</v>
      </c>
      <c r="D982" s="48" t="s">
        <v>17</v>
      </c>
      <c r="E982" s="119">
        <v>386</v>
      </c>
      <c r="F982" s="61">
        <v>79</v>
      </c>
      <c r="G982" s="36">
        <v>20.4663212435233</v>
      </c>
      <c r="H982" s="31"/>
    </row>
    <row r="983" spans="2:8" x14ac:dyDescent="0.25">
      <c r="B983" s="28"/>
      <c r="C983" s="32">
        <v>2023</v>
      </c>
      <c r="D983" s="48" t="s">
        <v>18</v>
      </c>
      <c r="E983" s="119">
        <v>308</v>
      </c>
      <c r="F983" s="61">
        <v>47</v>
      </c>
      <c r="G983" s="36">
        <v>15.259740259740299</v>
      </c>
      <c r="H983" s="31"/>
    </row>
    <row r="984" spans="2:8" x14ac:dyDescent="0.25">
      <c r="B984" s="28"/>
      <c r="C984" s="32">
        <v>2023</v>
      </c>
      <c r="D984" s="48" t="s">
        <v>87</v>
      </c>
      <c r="E984" s="119">
        <v>433</v>
      </c>
      <c r="F984" s="61">
        <v>62</v>
      </c>
      <c r="G984" s="36">
        <v>14.3187066974596</v>
      </c>
      <c r="H984" s="31"/>
    </row>
    <row r="985" spans="2:8" x14ac:dyDescent="0.25">
      <c r="B985" s="28"/>
      <c r="C985" s="32">
        <v>2023</v>
      </c>
      <c r="D985" s="48" t="s">
        <v>19</v>
      </c>
      <c r="E985" s="119">
        <v>591</v>
      </c>
      <c r="F985" s="61">
        <v>107</v>
      </c>
      <c r="G985" s="36">
        <v>18.104906937394301</v>
      </c>
      <c r="H985" s="31"/>
    </row>
    <row r="986" spans="2:8" x14ac:dyDescent="0.25">
      <c r="B986" s="28"/>
      <c r="C986" s="32">
        <v>2023</v>
      </c>
      <c r="D986" s="48" t="s">
        <v>20</v>
      </c>
      <c r="E986" s="119">
        <v>421</v>
      </c>
      <c r="F986" s="61">
        <v>61</v>
      </c>
      <c r="G986" s="36">
        <v>14.489311163895501</v>
      </c>
      <c r="H986" s="31"/>
    </row>
    <row r="987" spans="2:8" x14ac:dyDescent="0.25">
      <c r="B987" s="28"/>
      <c r="C987" s="32">
        <v>2023</v>
      </c>
      <c r="D987" s="48" t="s">
        <v>21</v>
      </c>
      <c r="E987" s="119">
        <v>189</v>
      </c>
      <c r="F987" s="61">
        <v>30</v>
      </c>
      <c r="G987" s="36">
        <v>15.8730158730159</v>
      </c>
      <c r="H987" s="31"/>
    </row>
    <row r="988" spans="2:8" x14ac:dyDescent="0.25">
      <c r="B988" s="28"/>
      <c r="C988" s="32">
        <v>2023</v>
      </c>
      <c r="D988" s="48" t="s">
        <v>67</v>
      </c>
      <c r="E988" s="119">
        <v>373</v>
      </c>
      <c r="F988" s="61">
        <v>44</v>
      </c>
      <c r="G988" s="36">
        <v>11.7962466487936</v>
      </c>
      <c r="H988" s="31"/>
    </row>
    <row r="989" spans="2:8" x14ac:dyDescent="0.25">
      <c r="B989" s="28"/>
      <c r="C989" s="32">
        <v>2023</v>
      </c>
      <c r="D989" s="48" t="s">
        <v>22</v>
      </c>
      <c r="E989" s="119">
        <v>350</v>
      </c>
      <c r="F989" s="61">
        <v>62</v>
      </c>
      <c r="G989" s="36">
        <v>17.714285714285701</v>
      </c>
      <c r="H989" s="31"/>
    </row>
    <row r="990" spans="2:8" x14ac:dyDescent="0.25">
      <c r="B990" s="28"/>
      <c r="C990" s="32">
        <v>2023</v>
      </c>
      <c r="D990" s="48" t="s">
        <v>68</v>
      </c>
      <c r="E990" s="119">
        <v>421</v>
      </c>
      <c r="F990" s="61">
        <v>48</v>
      </c>
      <c r="G990" s="36">
        <v>11.401425178147299</v>
      </c>
      <c r="H990" s="31"/>
    </row>
    <row r="991" spans="2:8" x14ac:dyDescent="0.25">
      <c r="B991" s="28"/>
      <c r="C991" s="32">
        <v>2023</v>
      </c>
      <c r="D991" s="48" t="s">
        <v>90</v>
      </c>
      <c r="E991" s="119">
        <v>601</v>
      </c>
      <c r="F991" s="61">
        <v>102</v>
      </c>
      <c r="G991" s="36">
        <v>16.9717138103161</v>
      </c>
      <c r="H991" s="31"/>
    </row>
    <row r="992" spans="2:8" x14ac:dyDescent="0.25">
      <c r="B992" s="28"/>
      <c r="C992" s="32">
        <v>2023</v>
      </c>
      <c r="D992" s="48" t="s">
        <v>23</v>
      </c>
      <c r="E992" s="119">
        <v>269</v>
      </c>
      <c r="F992" s="61">
        <v>44</v>
      </c>
      <c r="G992" s="36">
        <v>16.3568773234201</v>
      </c>
      <c r="H992" s="31"/>
    </row>
    <row r="993" spans="2:8" x14ac:dyDescent="0.25">
      <c r="B993" s="28"/>
      <c r="C993" s="32">
        <v>2023</v>
      </c>
      <c r="D993" s="48" t="s">
        <v>38</v>
      </c>
      <c r="E993" s="119">
        <v>244</v>
      </c>
      <c r="F993" s="61">
        <v>40</v>
      </c>
      <c r="G993" s="36">
        <v>16.393442622950801</v>
      </c>
      <c r="H993" s="31"/>
    </row>
    <row r="994" spans="2:8" x14ac:dyDescent="0.25">
      <c r="B994" s="28"/>
      <c r="C994" s="32">
        <v>2023</v>
      </c>
      <c r="D994" s="48" t="s">
        <v>24</v>
      </c>
      <c r="E994" s="119">
        <v>593</v>
      </c>
      <c r="F994" s="61">
        <v>96</v>
      </c>
      <c r="G994" s="36">
        <v>16.188870151770701</v>
      </c>
      <c r="H994" s="31"/>
    </row>
    <row r="995" spans="2:8" x14ac:dyDescent="0.25">
      <c r="B995" s="28"/>
      <c r="C995" s="32">
        <v>2023</v>
      </c>
      <c r="D995" s="48" t="s">
        <v>25</v>
      </c>
      <c r="E995" s="119">
        <v>253</v>
      </c>
      <c r="F995" s="61">
        <v>38</v>
      </c>
      <c r="G995" s="36">
        <v>15.019762845849799</v>
      </c>
      <c r="H995" s="31"/>
    </row>
    <row r="996" spans="2:8" x14ac:dyDescent="0.25">
      <c r="B996" s="28"/>
      <c r="C996" s="32">
        <v>2023</v>
      </c>
      <c r="D996" s="48" t="s">
        <v>39</v>
      </c>
      <c r="E996" s="119">
        <v>500</v>
      </c>
      <c r="F996" s="61">
        <v>95</v>
      </c>
      <c r="G996" s="36">
        <v>19</v>
      </c>
      <c r="H996" s="31"/>
    </row>
    <row r="997" spans="2:8" x14ac:dyDescent="0.25">
      <c r="B997" s="28"/>
      <c r="C997" s="32">
        <v>2023</v>
      </c>
      <c r="D997" s="48" t="s">
        <v>26</v>
      </c>
      <c r="E997" s="119">
        <v>393</v>
      </c>
      <c r="F997" s="61">
        <v>66</v>
      </c>
      <c r="G997" s="36">
        <v>16.793893129771</v>
      </c>
      <c r="H997" s="31"/>
    </row>
    <row r="998" spans="2:8" x14ac:dyDescent="0.25">
      <c r="B998" s="28"/>
      <c r="C998" s="32">
        <v>2023</v>
      </c>
      <c r="D998" s="48" t="s">
        <v>58</v>
      </c>
      <c r="E998" s="119">
        <v>393</v>
      </c>
      <c r="F998" s="61">
        <v>47</v>
      </c>
      <c r="G998" s="36">
        <v>11.9592875318066</v>
      </c>
      <c r="H998" s="31"/>
    </row>
    <row r="999" spans="2:8" x14ac:dyDescent="0.25">
      <c r="B999" s="28"/>
      <c r="C999" s="32">
        <v>2023</v>
      </c>
      <c r="D999" s="48" t="s">
        <v>69</v>
      </c>
      <c r="E999" s="119">
        <v>386</v>
      </c>
      <c r="F999" s="61">
        <v>65</v>
      </c>
      <c r="G999" s="36">
        <v>16.839378238342</v>
      </c>
      <c r="H999" s="31"/>
    </row>
    <row r="1000" spans="2:8" x14ac:dyDescent="0.25">
      <c r="B1000" s="28"/>
      <c r="C1000" s="32">
        <v>2023</v>
      </c>
      <c r="D1000" s="48" t="s">
        <v>40</v>
      </c>
      <c r="E1000" s="119">
        <v>369</v>
      </c>
      <c r="F1000" s="61">
        <v>90</v>
      </c>
      <c r="G1000" s="36">
        <v>24.390243902439</v>
      </c>
      <c r="H1000" s="31"/>
    </row>
    <row r="1001" spans="2:8" x14ac:dyDescent="0.25">
      <c r="B1001" s="28"/>
      <c r="C1001" s="32">
        <v>2023</v>
      </c>
      <c r="D1001" s="48" t="s">
        <v>41</v>
      </c>
      <c r="E1001" s="119">
        <v>546</v>
      </c>
      <c r="F1001" s="61">
        <v>60</v>
      </c>
      <c r="G1001" s="36">
        <v>10.989010989011</v>
      </c>
      <c r="H1001" s="31"/>
    </row>
    <row r="1002" spans="2:8" x14ac:dyDescent="0.25">
      <c r="B1002" s="28"/>
      <c r="C1002" s="32">
        <v>2023</v>
      </c>
      <c r="D1002" s="48" t="s">
        <v>27</v>
      </c>
      <c r="E1002" s="119">
        <v>363</v>
      </c>
      <c r="F1002" s="61">
        <v>57</v>
      </c>
      <c r="G1002" s="36">
        <v>15.702479338843</v>
      </c>
      <c r="H1002" s="31"/>
    </row>
    <row r="1003" spans="2:8" x14ac:dyDescent="0.25">
      <c r="B1003" s="28"/>
      <c r="C1003" s="32">
        <v>2023</v>
      </c>
      <c r="D1003" s="48" t="s">
        <v>28</v>
      </c>
      <c r="E1003" s="119">
        <v>364</v>
      </c>
      <c r="F1003" s="61">
        <v>64</v>
      </c>
      <c r="G1003" s="36">
        <v>17.582417582417602</v>
      </c>
      <c r="H1003" s="31"/>
    </row>
    <row r="1004" spans="2:8" x14ac:dyDescent="0.25">
      <c r="B1004" s="28"/>
      <c r="C1004" s="32">
        <v>2023</v>
      </c>
      <c r="D1004" s="48" t="s">
        <v>29</v>
      </c>
      <c r="E1004" s="119">
        <v>257</v>
      </c>
      <c r="F1004" s="61">
        <v>35</v>
      </c>
      <c r="G1004" s="36">
        <v>13.6186770428016</v>
      </c>
      <c r="H1004" s="31"/>
    </row>
    <row r="1005" spans="2:8" x14ac:dyDescent="0.25">
      <c r="B1005" s="28"/>
      <c r="C1005" s="32">
        <v>2023</v>
      </c>
      <c r="D1005" s="48" t="s">
        <v>42</v>
      </c>
      <c r="E1005" s="119">
        <v>201</v>
      </c>
      <c r="F1005" s="61">
        <v>40</v>
      </c>
      <c r="G1005" s="36">
        <v>19.900497512437799</v>
      </c>
      <c r="H1005" s="31"/>
    </row>
    <row r="1006" spans="2:8" x14ac:dyDescent="0.25">
      <c r="B1006" s="28"/>
      <c r="C1006" s="32">
        <v>2023</v>
      </c>
      <c r="D1006" s="48" t="s">
        <v>30</v>
      </c>
      <c r="E1006" s="119">
        <v>148</v>
      </c>
      <c r="F1006" s="61">
        <v>30</v>
      </c>
      <c r="G1006" s="36">
        <v>20.270270270270299</v>
      </c>
      <c r="H1006" s="31"/>
    </row>
    <row r="1007" spans="2:8" x14ac:dyDescent="0.25">
      <c r="B1007" s="28"/>
      <c r="C1007" s="32">
        <v>2023</v>
      </c>
      <c r="D1007" s="48" t="s">
        <v>59</v>
      </c>
      <c r="E1007" s="119">
        <v>204</v>
      </c>
      <c r="F1007" s="61">
        <v>22</v>
      </c>
      <c r="G1007" s="36">
        <v>10.7843137254902</v>
      </c>
      <c r="H1007" s="31"/>
    </row>
    <row r="1008" spans="2:8" x14ac:dyDescent="0.25">
      <c r="B1008" s="28"/>
      <c r="C1008" s="32">
        <v>2023</v>
      </c>
      <c r="D1008" s="48" t="s">
        <v>70</v>
      </c>
      <c r="E1008" s="119">
        <v>343</v>
      </c>
      <c r="F1008" s="61">
        <v>55</v>
      </c>
      <c r="G1008" s="36">
        <v>16.034985422740501</v>
      </c>
      <c r="H1008" s="31"/>
    </row>
    <row r="1009" spans="2:8" x14ac:dyDescent="0.25">
      <c r="B1009" s="28"/>
      <c r="C1009" s="32">
        <v>2023</v>
      </c>
      <c r="D1009" s="48" t="s">
        <v>91</v>
      </c>
      <c r="E1009" s="119">
        <v>237</v>
      </c>
      <c r="F1009" s="61">
        <v>41</v>
      </c>
      <c r="G1009" s="36">
        <v>17.299578059071699</v>
      </c>
      <c r="H1009" s="31"/>
    </row>
    <row r="1010" spans="2:8" x14ac:dyDescent="0.25">
      <c r="B1010" s="28"/>
      <c r="C1010" s="32">
        <v>2023</v>
      </c>
      <c r="D1010" s="48" t="s">
        <v>92</v>
      </c>
      <c r="E1010" s="119">
        <v>755</v>
      </c>
      <c r="F1010" s="61">
        <v>123</v>
      </c>
      <c r="G1010" s="36">
        <v>16.291390728476799</v>
      </c>
      <c r="H1010" s="31"/>
    </row>
    <row r="1011" spans="2:8" x14ac:dyDescent="0.25">
      <c r="B1011" s="28"/>
      <c r="C1011" s="32">
        <v>2023</v>
      </c>
      <c r="D1011" s="48" t="s">
        <v>31</v>
      </c>
      <c r="E1011" s="119">
        <v>2572</v>
      </c>
      <c r="F1011" s="61">
        <v>450</v>
      </c>
      <c r="G1011" s="36">
        <v>17.496111975116602</v>
      </c>
      <c r="H1011" s="31"/>
    </row>
    <row r="1012" spans="2:8" x14ac:dyDescent="0.25">
      <c r="B1012" s="28"/>
      <c r="C1012" s="32">
        <v>2023</v>
      </c>
      <c r="D1012" s="48" t="s">
        <v>71</v>
      </c>
      <c r="E1012" s="119">
        <v>383</v>
      </c>
      <c r="F1012" s="61">
        <v>56</v>
      </c>
      <c r="G1012" s="36">
        <v>14.621409921671001</v>
      </c>
      <c r="H1012" s="31"/>
    </row>
    <row r="1013" spans="2:8" x14ac:dyDescent="0.25">
      <c r="B1013" s="28"/>
      <c r="C1013" s="32">
        <v>2023</v>
      </c>
      <c r="D1013" s="48" t="s">
        <v>93</v>
      </c>
      <c r="E1013" s="119">
        <v>194</v>
      </c>
      <c r="F1013" s="61">
        <v>43</v>
      </c>
      <c r="G1013" s="36">
        <v>22.1649484536083</v>
      </c>
      <c r="H1013" s="31"/>
    </row>
    <row r="1014" spans="2:8" x14ac:dyDescent="0.25">
      <c r="B1014" s="28"/>
      <c r="C1014" s="32">
        <v>2023</v>
      </c>
      <c r="D1014" s="48" t="s">
        <v>72</v>
      </c>
      <c r="E1014" s="119">
        <v>199</v>
      </c>
      <c r="F1014" s="61">
        <v>24</v>
      </c>
      <c r="G1014" s="36">
        <v>12.0603015075377</v>
      </c>
      <c r="H1014" s="31"/>
    </row>
    <row r="1015" spans="2:8" x14ac:dyDescent="0.25">
      <c r="B1015" s="28"/>
      <c r="C1015" s="32">
        <v>2023</v>
      </c>
      <c r="D1015" s="48" t="s">
        <v>43</v>
      </c>
      <c r="E1015" s="119">
        <v>109</v>
      </c>
      <c r="F1015" s="61">
        <v>19</v>
      </c>
      <c r="G1015" s="36">
        <v>17.431192660550501</v>
      </c>
      <c r="H1015" s="31"/>
    </row>
    <row r="1016" spans="2:8" x14ac:dyDescent="0.25">
      <c r="B1016" s="28"/>
      <c r="C1016" s="32">
        <v>2023</v>
      </c>
      <c r="D1016" s="48" t="s">
        <v>73</v>
      </c>
      <c r="E1016" s="119">
        <v>298</v>
      </c>
      <c r="F1016" s="61">
        <v>57</v>
      </c>
      <c r="G1016" s="36">
        <v>19.1275167785235</v>
      </c>
      <c r="H1016" s="31"/>
    </row>
    <row r="1017" spans="2:8" x14ac:dyDescent="0.25">
      <c r="B1017" s="28"/>
      <c r="C1017" s="32">
        <v>2023</v>
      </c>
      <c r="D1017" s="48" t="s">
        <v>32</v>
      </c>
      <c r="E1017" s="119">
        <v>422</v>
      </c>
      <c r="F1017" s="61">
        <v>65</v>
      </c>
      <c r="G1017" s="36">
        <v>15.4028436018957</v>
      </c>
      <c r="H1017" s="31"/>
    </row>
    <row r="1018" spans="2:8" x14ac:dyDescent="0.25">
      <c r="B1018" s="28"/>
      <c r="C1018" s="32">
        <v>2023</v>
      </c>
      <c r="D1018" s="48" t="s">
        <v>60</v>
      </c>
      <c r="E1018" s="119">
        <v>17</v>
      </c>
      <c r="F1018" s="61" t="s">
        <v>137</v>
      </c>
      <c r="G1018" s="36" t="s">
        <v>137</v>
      </c>
      <c r="H1018" s="31"/>
    </row>
    <row r="1019" spans="2:8" x14ac:dyDescent="0.25">
      <c r="B1019" s="28"/>
      <c r="C1019" s="32">
        <v>2023</v>
      </c>
      <c r="D1019" s="48" t="s">
        <v>61</v>
      </c>
      <c r="E1019" s="119">
        <v>248</v>
      </c>
      <c r="F1019" s="61">
        <v>33</v>
      </c>
      <c r="G1019" s="36">
        <v>13.306451612903199</v>
      </c>
      <c r="H1019" s="31"/>
    </row>
    <row r="1020" spans="2:8" x14ac:dyDescent="0.25">
      <c r="B1020" s="28"/>
      <c r="C1020" s="32">
        <v>2023</v>
      </c>
      <c r="D1020" s="48" t="s">
        <v>94</v>
      </c>
      <c r="E1020" s="119">
        <v>327</v>
      </c>
      <c r="F1020" s="61">
        <v>62</v>
      </c>
      <c r="G1020" s="36">
        <v>18.960244648318</v>
      </c>
      <c r="H1020" s="31"/>
    </row>
    <row r="1021" spans="2:8" x14ac:dyDescent="0.25">
      <c r="B1021" s="28"/>
      <c r="C1021" s="32">
        <v>2023</v>
      </c>
      <c r="D1021" s="48" t="s">
        <v>62</v>
      </c>
      <c r="E1021" s="119">
        <v>125</v>
      </c>
      <c r="F1021" s="61">
        <v>13</v>
      </c>
      <c r="G1021" s="36">
        <v>10.4</v>
      </c>
      <c r="H1021" s="31"/>
    </row>
    <row r="1022" spans="2:8" x14ac:dyDescent="0.25">
      <c r="B1022" s="28"/>
      <c r="C1022" s="32">
        <v>2023</v>
      </c>
      <c r="D1022" s="48" t="s">
        <v>44</v>
      </c>
      <c r="E1022" s="119">
        <v>212</v>
      </c>
      <c r="F1022" s="61">
        <v>39</v>
      </c>
      <c r="G1022" s="36">
        <v>18.396226415094301</v>
      </c>
      <c r="H1022" s="31"/>
    </row>
    <row r="1023" spans="2:8" x14ac:dyDescent="0.25">
      <c r="B1023" s="28"/>
      <c r="C1023" s="32">
        <v>2023</v>
      </c>
      <c r="D1023" s="48" t="s">
        <v>95</v>
      </c>
      <c r="E1023" s="119">
        <v>249</v>
      </c>
      <c r="F1023" s="61">
        <v>35</v>
      </c>
      <c r="G1023" s="36">
        <v>14.0562248995984</v>
      </c>
      <c r="H1023" s="31"/>
    </row>
    <row r="1024" spans="2:8" x14ac:dyDescent="0.25">
      <c r="B1024" s="28"/>
      <c r="C1024" s="32">
        <v>2023</v>
      </c>
      <c r="D1024" s="48" t="s">
        <v>96</v>
      </c>
      <c r="E1024" s="119">
        <v>278</v>
      </c>
      <c r="F1024" s="61">
        <v>49</v>
      </c>
      <c r="G1024" s="36">
        <v>17.625899280575499</v>
      </c>
      <c r="H1024" s="31"/>
    </row>
    <row r="1025" spans="2:8" x14ac:dyDescent="0.25">
      <c r="B1025" s="28"/>
      <c r="C1025" s="32">
        <v>2023</v>
      </c>
      <c r="D1025" s="48" t="s">
        <v>74</v>
      </c>
      <c r="E1025" s="119">
        <v>470</v>
      </c>
      <c r="F1025" s="61">
        <v>63</v>
      </c>
      <c r="G1025" s="36">
        <v>13.4042553191489</v>
      </c>
      <c r="H1025" s="31"/>
    </row>
    <row r="1026" spans="2:8" x14ac:dyDescent="0.25">
      <c r="B1026" s="28"/>
      <c r="C1026" s="32">
        <v>2023</v>
      </c>
      <c r="D1026" s="48" t="s">
        <v>45</v>
      </c>
      <c r="E1026" s="119">
        <v>139</v>
      </c>
      <c r="F1026" s="61">
        <v>9</v>
      </c>
      <c r="G1026" s="36">
        <v>6.47482014388489</v>
      </c>
      <c r="H1026" s="31"/>
    </row>
    <row r="1027" spans="2:8" x14ac:dyDescent="0.25">
      <c r="B1027" s="28"/>
      <c r="C1027" s="32">
        <v>2023</v>
      </c>
      <c r="D1027" s="48" t="s">
        <v>97</v>
      </c>
      <c r="E1027" s="119">
        <v>1540</v>
      </c>
      <c r="F1027" s="61">
        <v>271</v>
      </c>
      <c r="G1027" s="36">
        <v>17.597402597402599</v>
      </c>
      <c r="H1027" s="31"/>
    </row>
    <row r="1028" spans="2:8" x14ac:dyDescent="0.25">
      <c r="B1028" s="28"/>
      <c r="C1028" s="32">
        <v>2023</v>
      </c>
      <c r="D1028" s="48" t="s">
        <v>75</v>
      </c>
      <c r="E1028" s="119">
        <v>272</v>
      </c>
      <c r="F1028" s="61">
        <v>37</v>
      </c>
      <c r="G1028" s="36">
        <v>13.602941176470599</v>
      </c>
      <c r="H1028" s="31"/>
    </row>
    <row r="1029" spans="2:8" x14ac:dyDescent="0.25">
      <c r="B1029" s="28"/>
      <c r="C1029" s="32">
        <v>2023</v>
      </c>
      <c r="D1029" s="48" t="s">
        <v>46</v>
      </c>
      <c r="E1029" s="119">
        <v>583</v>
      </c>
      <c r="F1029" s="61">
        <v>112</v>
      </c>
      <c r="G1029" s="36">
        <v>19.210977701543701</v>
      </c>
      <c r="H1029" s="31"/>
    </row>
    <row r="1030" spans="2:8" x14ac:dyDescent="0.25">
      <c r="B1030" s="28"/>
      <c r="C1030" s="32">
        <v>2023</v>
      </c>
      <c r="D1030" s="48" t="s">
        <v>63</v>
      </c>
      <c r="E1030" s="119">
        <v>184</v>
      </c>
      <c r="F1030" s="61">
        <v>22</v>
      </c>
      <c r="G1030" s="36">
        <v>11.9565217391304</v>
      </c>
      <c r="H1030" s="31"/>
    </row>
    <row r="1031" spans="2:8" x14ac:dyDescent="0.25">
      <c r="B1031" s="28"/>
      <c r="C1031" s="32">
        <v>2023</v>
      </c>
      <c r="D1031" s="48" t="s">
        <v>47</v>
      </c>
      <c r="E1031" s="119">
        <v>332</v>
      </c>
      <c r="F1031" s="61">
        <v>79</v>
      </c>
      <c r="G1031" s="36">
        <v>23.795180722891601</v>
      </c>
      <c r="H1031" s="31"/>
    </row>
    <row r="1032" spans="2:8" x14ac:dyDescent="0.25">
      <c r="B1032" s="28"/>
      <c r="C1032" s="32">
        <v>2023</v>
      </c>
      <c r="D1032" s="48" t="s">
        <v>76</v>
      </c>
      <c r="E1032" s="119">
        <v>208</v>
      </c>
      <c r="F1032" s="61">
        <v>54</v>
      </c>
      <c r="G1032" s="36">
        <v>25.961538461538499</v>
      </c>
      <c r="H1032" s="31"/>
    </row>
    <row r="1033" spans="2:8" x14ac:dyDescent="0.25">
      <c r="B1033" s="28"/>
      <c r="C1033" s="32">
        <v>2023</v>
      </c>
      <c r="D1033" s="48" t="s">
        <v>77</v>
      </c>
      <c r="E1033" s="119">
        <v>645</v>
      </c>
      <c r="F1033" s="61">
        <v>64</v>
      </c>
      <c r="G1033" s="36">
        <v>9.9224806201550404</v>
      </c>
      <c r="H1033" s="31"/>
    </row>
    <row r="1034" spans="2:8" x14ac:dyDescent="0.25">
      <c r="B1034" s="28"/>
      <c r="C1034" s="32">
        <v>2023</v>
      </c>
      <c r="D1034" s="48" t="s">
        <v>33</v>
      </c>
      <c r="E1034" s="119">
        <v>496</v>
      </c>
      <c r="F1034" s="61">
        <v>75</v>
      </c>
      <c r="G1034" s="36">
        <v>15.1209677419355</v>
      </c>
      <c r="H1034" s="31"/>
    </row>
    <row r="1035" spans="2:8" x14ac:dyDescent="0.25">
      <c r="B1035" s="28"/>
      <c r="C1035" s="32">
        <v>2023</v>
      </c>
      <c r="D1035" s="48" t="s">
        <v>34</v>
      </c>
      <c r="E1035" s="119">
        <v>289</v>
      </c>
      <c r="F1035" s="61">
        <v>51</v>
      </c>
      <c r="G1035" s="36">
        <v>17.647058823529399</v>
      </c>
      <c r="H1035" s="31"/>
    </row>
    <row r="1036" spans="2:8" x14ac:dyDescent="0.25">
      <c r="B1036" s="28"/>
      <c r="C1036" s="32">
        <v>2023</v>
      </c>
      <c r="D1036" s="48" t="s">
        <v>48</v>
      </c>
      <c r="E1036" s="119">
        <v>18</v>
      </c>
      <c r="F1036" s="61" t="s">
        <v>137</v>
      </c>
      <c r="G1036" s="36" t="s">
        <v>137</v>
      </c>
      <c r="H1036" s="31"/>
    </row>
    <row r="1037" spans="2:8" x14ac:dyDescent="0.25">
      <c r="B1037" s="28"/>
      <c r="C1037" s="32">
        <v>2023</v>
      </c>
      <c r="D1037" s="48" t="s">
        <v>49</v>
      </c>
      <c r="E1037" s="119">
        <v>532</v>
      </c>
      <c r="F1037" s="61">
        <v>86</v>
      </c>
      <c r="G1037" s="36">
        <v>16.165413533834599</v>
      </c>
      <c r="H1037" s="31"/>
    </row>
    <row r="1038" spans="2:8" x14ac:dyDescent="0.25">
      <c r="B1038" s="28"/>
      <c r="C1038" s="32">
        <v>2023</v>
      </c>
      <c r="D1038" s="48" t="s">
        <v>50</v>
      </c>
      <c r="E1038" s="119">
        <v>323</v>
      </c>
      <c r="F1038" s="61">
        <v>48</v>
      </c>
      <c r="G1038" s="36">
        <v>14.860681114551101</v>
      </c>
      <c r="H1038" s="31"/>
    </row>
    <row r="1039" spans="2:8" x14ac:dyDescent="0.25">
      <c r="B1039" s="28"/>
      <c r="C1039" s="32">
        <v>2023</v>
      </c>
      <c r="D1039" s="48" t="s">
        <v>51</v>
      </c>
      <c r="E1039" s="119">
        <v>330</v>
      </c>
      <c r="F1039" s="61">
        <v>60</v>
      </c>
      <c r="G1039" s="36">
        <v>18.181818181818201</v>
      </c>
      <c r="H1039" s="31"/>
    </row>
    <row r="1040" spans="2:8" x14ac:dyDescent="0.25">
      <c r="B1040" s="28"/>
      <c r="C1040" s="32">
        <v>2023</v>
      </c>
      <c r="D1040" s="48" t="s">
        <v>78</v>
      </c>
      <c r="E1040" s="119">
        <v>516</v>
      </c>
      <c r="F1040" s="61">
        <v>111</v>
      </c>
      <c r="G1040" s="36">
        <v>21.511627906976699</v>
      </c>
      <c r="H1040" s="31"/>
    </row>
    <row r="1041" spans="2:8" x14ac:dyDescent="0.25">
      <c r="B1041" s="28"/>
      <c r="C1041" s="32">
        <v>2023</v>
      </c>
      <c r="D1041" s="48" t="s">
        <v>79</v>
      </c>
      <c r="E1041" s="119">
        <v>166</v>
      </c>
      <c r="F1041" s="61">
        <v>28</v>
      </c>
      <c r="G1041" s="36">
        <v>16.867469879518101</v>
      </c>
      <c r="H1041" s="31"/>
    </row>
    <row r="1042" spans="2:8" x14ac:dyDescent="0.25">
      <c r="B1042" s="28"/>
      <c r="C1042" s="32">
        <v>2023</v>
      </c>
      <c r="D1042" s="48" t="s">
        <v>80</v>
      </c>
      <c r="E1042" s="119">
        <v>201</v>
      </c>
      <c r="F1042" s="61">
        <v>31</v>
      </c>
      <c r="G1042" s="36">
        <v>15.4228855721393</v>
      </c>
      <c r="H1042" s="31"/>
    </row>
    <row r="1043" spans="2:8" x14ac:dyDescent="0.25">
      <c r="B1043" s="28"/>
      <c r="C1043" s="32">
        <v>2023</v>
      </c>
      <c r="D1043" s="48" t="s">
        <v>81</v>
      </c>
      <c r="E1043" s="119">
        <v>174</v>
      </c>
      <c r="F1043" s="61">
        <v>20</v>
      </c>
      <c r="G1043" s="36">
        <v>11.4942528735632</v>
      </c>
      <c r="H1043" s="31"/>
    </row>
    <row r="1044" spans="2:8" x14ac:dyDescent="0.25">
      <c r="B1044" s="28"/>
      <c r="C1044" s="32">
        <v>2023</v>
      </c>
      <c r="D1044" s="48" t="s">
        <v>52</v>
      </c>
      <c r="E1044" s="119">
        <v>157</v>
      </c>
      <c r="F1044" s="61">
        <v>26</v>
      </c>
      <c r="G1044" s="36">
        <v>16.560509554140101</v>
      </c>
      <c r="H1044" s="31"/>
    </row>
    <row r="1045" spans="2:8" x14ac:dyDescent="0.25">
      <c r="B1045" s="28"/>
      <c r="C1045" s="32">
        <v>2023</v>
      </c>
      <c r="D1045" s="48" t="s">
        <v>98</v>
      </c>
      <c r="E1045" s="119">
        <v>549</v>
      </c>
      <c r="F1045" s="61">
        <v>103</v>
      </c>
      <c r="G1045" s="36">
        <v>18.761384335154801</v>
      </c>
      <c r="H1045" s="31"/>
    </row>
    <row r="1046" spans="2:8" x14ac:dyDescent="0.25">
      <c r="B1046" s="28"/>
      <c r="C1046" s="32">
        <v>2023</v>
      </c>
      <c r="D1046" s="48" t="s">
        <v>53</v>
      </c>
      <c r="E1046" s="119">
        <v>290</v>
      </c>
      <c r="F1046" s="61">
        <v>46</v>
      </c>
      <c r="G1046" s="36">
        <v>15.862068965517199</v>
      </c>
      <c r="H1046" s="31"/>
    </row>
    <row r="1047" spans="2:8" x14ac:dyDescent="0.25">
      <c r="B1047" s="28"/>
      <c r="C1047" s="32">
        <v>2023</v>
      </c>
      <c r="D1047" s="48" t="s">
        <v>99</v>
      </c>
      <c r="E1047" s="119">
        <v>736</v>
      </c>
      <c r="F1047" s="61">
        <v>201</v>
      </c>
      <c r="G1047" s="36">
        <v>27.309782608695699</v>
      </c>
      <c r="H1047" s="31"/>
    </row>
    <row r="1048" spans="2:8" x14ac:dyDescent="0.25">
      <c r="B1048" s="28"/>
      <c r="C1048" s="32">
        <v>2023</v>
      </c>
      <c r="D1048" s="48" t="s">
        <v>64</v>
      </c>
      <c r="E1048" s="119">
        <v>266</v>
      </c>
      <c r="F1048" s="61">
        <v>48</v>
      </c>
      <c r="G1048" s="36">
        <v>18.045112781954899</v>
      </c>
      <c r="H1048" s="31"/>
    </row>
    <row r="1049" spans="2:8" x14ac:dyDescent="0.25">
      <c r="B1049" s="28"/>
      <c r="C1049" s="32">
        <v>2023</v>
      </c>
      <c r="D1049" s="48" t="s">
        <v>100</v>
      </c>
      <c r="E1049" s="119">
        <v>390</v>
      </c>
      <c r="F1049" s="61">
        <v>105</v>
      </c>
      <c r="G1049" s="36">
        <v>26.923076923076898</v>
      </c>
      <c r="H1049" s="31"/>
    </row>
    <row r="1050" spans="2:8" x14ac:dyDescent="0.25">
      <c r="B1050" s="28"/>
      <c r="C1050" s="32">
        <v>2023</v>
      </c>
      <c r="D1050" s="48" t="s">
        <v>35</v>
      </c>
      <c r="E1050" s="119">
        <v>309</v>
      </c>
      <c r="F1050" s="61">
        <v>49</v>
      </c>
      <c r="G1050" s="36">
        <v>15.8576051779935</v>
      </c>
      <c r="H1050" s="31"/>
    </row>
    <row r="1051" spans="2:8" x14ac:dyDescent="0.25">
      <c r="B1051" s="28"/>
      <c r="C1051" s="32">
        <v>2023</v>
      </c>
      <c r="D1051" s="48" t="s">
        <v>36</v>
      </c>
      <c r="E1051" s="119">
        <v>99</v>
      </c>
      <c r="F1051" s="61">
        <v>12</v>
      </c>
      <c r="G1051" s="36">
        <v>12.1212121212121</v>
      </c>
      <c r="H1051" s="31"/>
    </row>
    <row r="1052" spans="2:8" x14ac:dyDescent="0.25">
      <c r="B1052" s="28"/>
      <c r="C1052" s="32">
        <v>2023</v>
      </c>
      <c r="D1052" s="48" t="s">
        <v>101</v>
      </c>
      <c r="E1052" s="119">
        <v>392</v>
      </c>
      <c r="F1052" s="61">
        <v>73</v>
      </c>
      <c r="G1052" s="36">
        <v>18.622448979591798</v>
      </c>
      <c r="H1052" s="31"/>
    </row>
    <row r="1053" spans="2:8" x14ac:dyDescent="0.25">
      <c r="B1053" s="28"/>
      <c r="C1053" s="32">
        <v>2023</v>
      </c>
      <c r="D1053" s="48" t="s">
        <v>102</v>
      </c>
      <c r="E1053" s="119">
        <v>321</v>
      </c>
      <c r="F1053" s="61">
        <v>51</v>
      </c>
      <c r="G1053" s="36">
        <v>15.887850467289701</v>
      </c>
      <c r="H1053" s="31"/>
    </row>
    <row r="1054" spans="2:8" x14ac:dyDescent="0.25">
      <c r="B1054" s="28"/>
      <c r="C1054" s="32">
        <v>2023</v>
      </c>
      <c r="D1054" s="48" t="s">
        <v>103</v>
      </c>
      <c r="E1054" s="119">
        <v>842</v>
      </c>
      <c r="F1054" s="61">
        <v>113</v>
      </c>
      <c r="G1054" s="36">
        <v>13.420427553444201</v>
      </c>
      <c r="H1054" s="31"/>
    </row>
    <row r="1055" spans="2:8" x14ac:dyDescent="0.25">
      <c r="B1055" s="28"/>
      <c r="C1055" s="32">
        <v>2023</v>
      </c>
      <c r="D1055" s="48" t="s">
        <v>65</v>
      </c>
      <c r="E1055" s="119">
        <v>231</v>
      </c>
      <c r="F1055" s="61">
        <v>30</v>
      </c>
      <c r="G1055" s="36">
        <v>12.987012987012999</v>
      </c>
      <c r="H1055" s="31"/>
    </row>
    <row r="1056" spans="2:8" x14ac:dyDescent="0.25">
      <c r="B1056" s="28"/>
      <c r="C1056" s="32">
        <v>2023</v>
      </c>
      <c r="D1056" s="48" t="s">
        <v>54</v>
      </c>
      <c r="E1056" s="119">
        <v>570</v>
      </c>
      <c r="F1056" s="61">
        <v>105</v>
      </c>
      <c r="G1056" s="36">
        <v>18.421052631578899</v>
      </c>
      <c r="H1056" s="31"/>
    </row>
    <row r="1057" spans="2:8" x14ac:dyDescent="0.25">
      <c r="B1057" s="28"/>
      <c r="C1057" s="32">
        <v>2023</v>
      </c>
      <c r="D1057" s="48" t="s">
        <v>82</v>
      </c>
      <c r="E1057" s="119">
        <v>239</v>
      </c>
      <c r="F1057" s="61">
        <v>36</v>
      </c>
      <c r="G1057" s="36">
        <v>15.0627615062762</v>
      </c>
      <c r="H1057" s="31"/>
    </row>
    <row r="1058" spans="2:8" x14ac:dyDescent="0.25">
      <c r="B1058" s="28"/>
      <c r="C1058" s="32">
        <v>2023</v>
      </c>
      <c r="D1058" s="48" t="s">
        <v>104</v>
      </c>
      <c r="E1058" s="119">
        <v>60</v>
      </c>
      <c r="F1058" s="61">
        <v>14</v>
      </c>
      <c r="G1058" s="36">
        <v>23.3333333333333</v>
      </c>
      <c r="H1058" s="31"/>
    </row>
    <row r="1059" spans="2:8" x14ac:dyDescent="0.25">
      <c r="B1059" s="28"/>
      <c r="C1059" s="32">
        <v>2023</v>
      </c>
      <c r="D1059" s="48" t="s">
        <v>83</v>
      </c>
      <c r="E1059" s="119">
        <v>552</v>
      </c>
      <c r="F1059" s="61">
        <v>133</v>
      </c>
      <c r="G1059" s="36">
        <v>24.094202898550702</v>
      </c>
      <c r="H1059" s="31"/>
    </row>
    <row r="1060" spans="2:8" x14ac:dyDescent="0.25">
      <c r="B1060" s="28"/>
      <c r="C1060" s="32">
        <v>2023</v>
      </c>
      <c r="D1060" s="48" t="s">
        <v>55</v>
      </c>
      <c r="E1060" s="119">
        <v>1135</v>
      </c>
      <c r="F1060" s="61">
        <v>146</v>
      </c>
      <c r="G1060" s="36">
        <v>12.863436123348</v>
      </c>
      <c r="H1060" s="31"/>
    </row>
    <row r="1061" spans="2:8" x14ac:dyDescent="0.25">
      <c r="B1061" s="28"/>
      <c r="C1061" s="32">
        <v>2023</v>
      </c>
      <c r="D1061" s="48" t="s">
        <v>110</v>
      </c>
      <c r="E1061" s="119">
        <v>1594</v>
      </c>
      <c r="F1061" s="61">
        <v>206</v>
      </c>
      <c r="G1061" s="36">
        <v>12.923462986198199</v>
      </c>
      <c r="H1061" s="31"/>
    </row>
    <row r="1062" spans="2:8" x14ac:dyDescent="0.25">
      <c r="B1062" s="28"/>
      <c r="C1062" s="32">
        <v>2024</v>
      </c>
      <c r="D1062" s="48" t="s">
        <v>8</v>
      </c>
      <c r="E1062" s="119">
        <v>190</v>
      </c>
      <c r="F1062" s="61">
        <v>30</v>
      </c>
      <c r="G1062" s="36">
        <v>15.789473684210501</v>
      </c>
      <c r="H1062" s="31"/>
    </row>
    <row r="1063" spans="2:8" x14ac:dyDescent="0.25">
      <c r="B1063" s="28"/>
      <c r="C1063" s="32">
        <v>2024</v>
      </c>
      <c r="D1063" s="48" t="s">
        <v>9</v>
      </c>
      <c r="E1063" s="119">
        <v>206</v>
      </c>
      <c r="F1063" s="61">
        <v>34</v>
      </c>
      <c r="G1063" s="36">
        <v>16.504854368932001</v>
      </c>
      <c r="H1063" s="31"/>
    </row>
    <row r="1064" spans="2:8" x14ac:dyDescent="0.25">
      <c r="B1064" s="28"/>
      <c r="C1064" s="32">
        <v>2024</v>
      </c>
      <c r="D1064" s="48" t="s">
        <v>84</v>
      </c>
      <c r="E1064" s="119">
        <v>383</v>
      </c>
      <c r="F1064" s="61">
        <v>58</v>
      </c>
      <c r="G1064" s="36">
        <v>15.143603133159299</v>
      </c>
      <c r="H1064" s="31"/>
    </row>
    <row r="1065" spans="2:8" x14ac:dyDescent="0.25">
      <c r="B1065" s="28"/>
      <c r="C1065" s="32">
        <v>2024</v>
      </c>
      <c r="D1065" s="48" t="s">
        <v>10</v>
      </c>
      <c r="E1065" s="119">
        <v>393</v>
      </c>
      <c r="F1065" s="61">
        <v>41</v>
      </c>
      <c r="G1065" s="36">
        <v>10.432569974554699</v>
      </c>
      <c r="H1065" s="31"/>
    </row>
    <row r="1066" spans="2:8" x14ac:dyDescent="0.25">
      <c r="B1066" s="28"/>
      <c r="C1066" s="32">
        <v>2024</v>
      </c>
      <c r="D1066" s="48" t="s">
        <v>85</v>
      </c>
      <c r="E1066" s="119">
        <v>199</v>
      </c>
      <c r="F1066" s="61">
        <v>42</v>
      </c>
      <c r="G1066" s="36">
        <v>21.105527638190999</v>
      </c>
      <c r="H1066" s="31"/>
    </row>
    <row r="1067" spans="2:8" x14ac:dyDescent="0.25">
      <c r="B1067" s="28"/>
      <c r="C1067" s="32">
        <v>2024</v>
      </c>
      <c r="D1067" s="48" t="s">
        <v>11</v>
      </c>
      <c r="E1067" s="119">
        <v>422</v>
      </c>
      <c r="F1067" s="61">
        <v>55</v>
      </c>
      <c r="G1067" s="36">
        <v>13.033175355450201</v>
      </c>
      <c r="H1067" s="31"/>
    </row>
    <row r="1068" spans="2:8" x14ac:dyDescent="0.25">
      <c r="B1068" s="28"/>
      <c r="C1068" s="32">
        <v>2024</v>
      </c>
      <c r="D1068" s="48" t="s">
        <v>12</v>
      </c>
      <c r="E1068" s="119">
        <v>281</v>
      </c>
      <c r="F1068" s="61">
        <v>46</v>
      </c>
      <c r="G1068" s="36">
        <v>16.3701067615658</v>
      </c>
      <c r="H1068" s="31"/>
    </row>
    <row r="1069" spans="2:8" x14ac:dyDescent="0.25">
      <c r="B1069" s="28"/>
      <c r="C1069" s="32">
        <v>2024</v>
      </c>
      <c r="D1069" s="48" t="s">
        <v>56</v>
      </c>
      <c r="E1069" s="119">
        <v>220</v>
      </c>
      <c r="F1069" s="61">
        <v>30</v>
      </c>
      <c r="G1069" s="36">
        <v>13.636363636363599</v>
      </c>
      <c r="H1069" s="31"/>
    </row>
    <row r="1070" spans="2:8" x14ac:dyDescent="0.25">
      <c r="B1070" s="28"/>
      <c r="C1070" s="32">
        <v>2024</v>
      </c>
      <c r="D1070" s="48" t="s">
        <v>13</v>
      </c>
      <c r="E1070" s="119">
        <v>131</v>
      </c>
      <c r="F1070" s="61">
        <v>16</v>
      </c>
      <c r="G1070" s="36">
        <v>12.2137404580153</v>
      </c>
      <c r="H1070" s="31"/>
    </row>
    <row r="1071" spans="2:8" x14ac:dyDescent="0.25">
      <c r="B1071" s="28"/>
      <c r="C1071" s="32">
        <v>2024</v>
      </c>
      <c r="D1071" s="48" t="s">
        <v>14</v>
      </c>
      <c r="E1071" s="119">
        <v>291</v>
      </c>
      <c r="F1071" s="61">
        <v>33</v>
      </c>
      <c r="G1071" s="36">
        <v>11.340206185567</v>
      </c>
      <c r="H1071" s="31"/>
    </row>
    <row r="1072" spans="2:8" x14ac:dyDescent="0.25">
      <c r="B1072" s="28"/>
      <c r="C1072" s="32">
        <v>2024</v>
      </c>
      <c r="D1072" s="48" t="s">
        <v>86</v>
      </c>
      <c r="E1072" s="119">
        <v>914</v>
      </c>
      <c r="F1072" s="61">
        <v>173</v>
      </c>
      <c r="G1072" s="36">
        <v>18.9277899343545</v>
      </c>
      <c r="H1072" s="31"/>
    </row>
    <row r="1073" spans="2:8" x14ac:dyDescent="0.25">
      <c r="B1073" s="28"/>
      <c r="C1073" s="32">
        <v>2024</v>
      </c>
      <c r="D1073" s="48" t="s">
        <v>88</v>
      </c>
      <c r="E1073" s="119">
        <v>30</v>
      </c>
      <c r="F1073" s="61">
        <v>8</v>
      </c>
      <c r="G1073" s="36">
        <v>26.6666666666667</v>
      </c>
      <c r="H1073" s="31"/>
    </row>
    <row r="1074" spans="2:8" x14ac:dyDescent="0.25">
      <c r="B1074" s="28"/>
      <c r="C1074" s="32">
        <v>2024</v>
      </c>
      <c r="D1074" s="48" t="s">
        <v>37</v>
      </c>
      <c r="E1074" s="119">
        <v>254</v>
      </c>
      <c r="F1074" s="61">
        <v>49</v>
      </c>
      <c r="G1074" s="36">
        <v>19.291338582677199</v>
      </c>
      <c r="H1074" s="31"/>
    </row>
    <row r="1075" spans="2:8" x14ac:dyDescent="0.25">
      <c r="B1075" s="28"/>
      <c r="C1075" s="32">
        <v>2024</v>
      </c>
      <c r="D1075" s="48" t="s">
        <v>66</v>
      </c>
      <c r="E1075" s="119">
        <v>248</v>
      </c>
      <c r="F1075" s="61">
        <v>24</v>
      </c>
      <c r="G1075" s="36">
        <v>9.67741935483871</v>
      </c>
      <c r="H1075" s="31"/>
    </row>
    <row r="1076" spans="2:8" x14ac:dyDescent="0.25">
      <c r="B1076" s="28"/>
      <c r="C1076" s="32">
        <v>2024</v>
      </c>
      <c r="D1076" s="48" t="s">
        <v>15</v>
      </c>
      <c r="E1076" s="119">
        <v>369</v>
      </c>
      <c r="F1076" s="61">
        <v>60</v>
      </c>
      <c r="G1076" s="36">
        <v>16.260162601626</v>
      </c>
      <c r="H1076" s="31"/>
    </row>
    <row r="1077" spans="2:8" x14ac:dyDescent="0.25">
      <c r="B1077" s="28"/>
      <c r="C1077" s="32">
        <v>2024</v>
      </c>
      <c r="D1077" s="48" t="s">
        <v>89</v>
      </c>
      <c r="E1077" s="119">
        <v>477</v>
      </c>
      <c r="F1077" s="61">
        <v>60</v>
      </c>
      <c r="G1077" s="36">
        <v>12.578616352201299</v>
      </c>
      <c r="H1077" s="31"/>
    </row>
    <row r="1078" spans="2:8" x14ac:dyDescent="0.25">
      <c r="B1078" s="28"/>
      <c r="C1078" s="32">
        <v>2024</v>
      </c>
      <c r="D1078" s="48" t="s">
        <v>16</v>
      </c>
      <c r="E1078" s="119">
        <v>853</v>
      </c>
      <c r="F1078" s="61">
        <v>143</v>
      </c>
      <c r="G1078" s="36">
        <v>16.764361078546301</v>
      </c>
      <c r="H1078" s="31"/>
    </row>
    <row r="1079" spans="2:8" x14ac:dyDescent="0.25">
      <c r="B1079" s="28"/>
      <c r="C1079" s="32">
        <v>2024</v>
      </c>
      <c r="D1079" s="48" t="s">
        <v>57</v>
      </c>
      <c r="E1079" s="119">
        <v>404</v>
      </c>
      <c r="F1079" s="61">
        <v>49</v>
      </c>
      <c r="G1079" s="36">
        <v>12.1287128712871</v>
      </c>
      <c r="H1079" s="31"/>
    </row>
    <row r="1080" spans="2:8" x14ac:dyDescent="0.25">
      <c r="B1080" s="28"/>
      <c r="C1080" s="32">
        <v>2024</v>
      </c>
      <c r="D1080" s="48" t="s">
        <v>17</v>
      </c>
      <c r="E1080" s="119">
        <v>394</v>
      </c>
      <c r="F1080" s="61">
        <v>76</v>
      </c>
      <c r="G1080" s="36">
        <v>19.2893401015228</v>
      </c>
      <c r="H1080" s="31"/>
    </row>
    <row r="1081" spans="2:8" x14ac:dyDescent="0.25">
      <c r="B1081" s="28"/>
      <c r="C1081" s="32">
        <v>2024</v>
      </c>
      <c r="D1081" s="48" t="s">
        <v>18</v>
      </c>
      <c r="E1081" s="119">
        <v>325</v>
      </c>
      <c r="F1081" s="61">
        <v>48</v>
      </c>
      <c r="G1081" s="36">
        <v>14.7692307692308</v>
      </c>
      <c r="H1081" s="31"/>
    </row>
    <row r="1082" spans="2:8" x14ac:dyDescent="0.25">
      <c r="B1082" s="28"/>
      <c r="C1082" s="32">
        <v>2024</v>
      </c>
      <c r="D1082" s="48" t="s">
        <v>87</v>
      </c>
      <c r="E1082" s="119">
        <v>435</v>
      </c>
      <c r="F1082" s="61">
        <v>55</v>
      </c>
      <c r="G1082" s="36">
        <v>12.643678160919499</v>
      </c>
      <c r="H1082" s="31"/>
    </row>
    <row r="1083" spans="2:8" x14ac:dyDescent="0.25">
      <c r="B1083" s="28"/>
      <c r="C1083" s="32">
        <v>2024</v>
      </c>
      <c r="D1083" s="48" t="s">
        <v>19</v>
      </c>
      <c r="E1083" s="119">
        <v>617</v>
      </c>
      <c r="F1083" s="61">
        <v>94</v>
      </c>
      <c r="G1083" s="36">
        <v>15.235008103727701</v>
      </c>
      <c r="H1083" s="31"/>
    </row>
    <row r="1084" spans="2:8" x14ac:dyDescent="0.25">
      <c r="B1084" s="28"/>
      <c r="C1084" s="32">
        <v>2024</v>
      </c>
      <c r="D1084" s="48" t="s">
        <v>20</v>
      </c>
      <c r="E1084" s="119">
        <v>437</v>
      </c>
      <c r="F1084" s="61">
        <v>58</v>
      </c>
      <c r="G1084" s="36">
        <v>13.2723112128146</v>
      </c>
      <c r="H1084" s="31"/>
    </row>
    <row r="1085" spans="2:8" x14ac:dyDescent="0.25">
      <c r="B1085" s="28"/>
      <c r="C1085" s="32">
        <v>2024</v>
      </c>
      <c r="D1085" s="48" t="s">
        <v>21</v>
      </c>
      <c r="E1085" s="119">
        <v>195</v>
      </c>
      <c r="F1085" s="61">
        <v>31</v>
      </c>
      <c r="G1085" s="36">
        <v>15.8974358974359</v>
      </c>
      <c r="H1085" s="31"/>
    </row>
    <row r="1086" spans="2:8" x14ac:dyDescent="0.25">
      <c r="B1086" s="28"/>
      <c r="C1086" s="32">
        <v>2024</v>
      </c>
      <c r="D1086" s="48" t="s">
        <v>67</v>
      </c>
      <c r="E1086" s="119">
        <v>373</v>
      </c>
      <c r="F1086" s="61">
        <v>36</v>
      </c>
      <c r="G1086" s="36">
        <v>9.6514745308311003</v>
      </c>
      <c r="H1086" s="31"/>
    </row>
    <row r="1087" spans="2:8" x14ac:dyDescent="0.25">
      <c r="B1087" s="28"/>
      <c r="C1087" s="32">
        <v>2024</v>
      </c>
      <c r="D1087" s="48" t="s">
        <v>22</v>
      </c>
      <c r="E1087" s="119">
        <v>395</v>
      </c>
      <c r="F1087" s="61">
        <v>56</v>
      </c>
      <c r="G1087" s="36">
        <v>14.177215189873399</v>
      </c>
      <c r="H1087" s="31"/>
    </row>
    <row r="1088" spans="2:8" x14ac:dyDescent="0.25">
      <c r="B1088" s="28"/>
      <c r="C1088" s="32">
        <v>2024</v>
      </c>
      <c r="D1088" s="48" t="s">
        <v>68</v>
      </c>
      <c r="E1088" s="119">
        <v>434</v>
      </c>
      <c r="F1088" s="61">
        <v>52</v>
      </c>
      <c r="G1088" s="36">
        <v>11.9815668202765</v>
      </c>
      <c r="H1088" s="31"/>
    </row>
    <row r="1089" spans="2:8" x14ac:dyDescent="0.25">
      <c r="B1089" s="28"/>
      <c r="C1089" s="32">
        <v>2024</v>
      </c>
      <c r="D1089" s="48" t="s">
        <v>90</v>
      </c>
      <c r="E1089" s="119">
        <v>606</v>
      </c>
      <c r="F1089" s="61">
        <v>111</v>
      </c>
      <c r="G1089" s="36">
        <v>18.316831683168299</v>
      </c>
      <c r="H1089" s="31"/>
    </row>
    <row r="1090" spans="2:8" x14ac:dyDescent="0.25">
      <c r="B1090" s="28"/>
      <c r="C1090" s="32">
        <v>2024</v>
      </c>
      <c r="D1090" s="48" t="s">
        <v>23</v>
      </c>
      <c r="E1090" s="119">
        <v>294</v>
      </c>
      <c r="F1090" s="61">
        <v>50</v>
      </c>
      <c r="G1090" s="36">
        <v>17.006802721088398</v>
      </c>
      <c r="H1090" s="31"/>
    </row>
    <row r="1091" spans="2:8" x14ac:dyDescent="0.25">
      <c r="B1091" s="28"/>
      <c r="C1091" s="32">
        <v>2024</v>
      </c>
      <c r="D1091" s="48" t="s">
        <v>38</v>
      </c>
      <c r="E1091" s="119">
        <v>255</v>
      </c>
      <c r="F1091" s="61">
        <v>40</v>
      </c>
      <c r="G1091" s="36">
        <v>15.6862745098039</v>
      </c>
      <c r="H1091" s="31"/>
    </row>
    <row r="1092" spans="2:8" x14ac:dyDescent="0.25">
      <c r="B1092" s="28"/>
      <c r="C1092" s="32">
        <v>2024</v>
      </c>
      <c r="D1092" s="48" t="s">
        <v>24</v>
      </c>
      <c r="E1092" s="119">
        <v>631</v>
      </c>
      <c r="F1092" s="61">
        <v>91</v>
      </c>
      <c r="G1092" s="36">
        <v>14.4215530903328</v>
      </c>
      <c r="H1092" s="31"/>
    </row>
    <row r="1093" spans="2:8" x14ac:dyDescent="0.25">
      <c r="B1093" s="28"/>
      <c r="C1093" s="32">
        <v>2024</v>
      </c>
      <c r="D1093" s="48" t="s">
        <v>25</v>
      </c>
      <c r="E1093" s="119">
        <v>269</v>
      </c>
      <c r="F1093" s="61">
        <v>41</v>
      </c>
      <c r="G1093" s="36">
        <v>15.2416356877323</v>
      </c>
      <c r="H1093" s="31"/>
    </row>
    <row r="1094" spans="2:8" x14ac:dyDescent="0.25">
      <c r="B1094" s="28"/>
      <c r="C1094" s="32">
        <v>2024</v>
      </c>
      <c r="D1094" s="48" t="s">
        <v>39</v>
      </c>
      <c r="E1094" s="119">
        <v>528</v>
      </c>
      <c r="F1094" s="61">
        <v>100</v>
      </c>
      <c r="G1094" s="36">
        <v>18.939393939393899</v>
      </c>
      <c r="H1094" s="31"/>
    </row>
    <row r="1095" spans="2:8" x14ac:dyDescent="0.25">
      <c r="B1095" s="28"/>
      <c r="C1095" s="32">
        <v>2024</v>
      </c>
      <c r="D1095" s="48" t="s">
        <v>26</v>
      </c>
      <c r="E1095" s="119">
        <v>417</v>
      </c>
      <c r="F1095" s="61">
        <v>62</v>
      </c>
      <c r="G1095" s="36">
        <v>14.8681055155875</v>
      </c>
      <c r="H1095" s="31"/>
    </row>
    <row r="1096" spans="2:8" x14ac:dyDescent="0.25">
      <c r="B1096" s="28"/>
      <c r="C1096" s="32">
        <v>2024</v>
      </c>
      <c r="D1096" s="48" t="s">
        <v>58</v>
      </c>
      <c r="E1096" s="119">
        <v>409</v>
      </c>
      <c r="F1096" s="61">
        <v>47</v>
      </c>
      <c r="G1096" s="36">
        <v>11.491442542787301</v>
      </c>
      <c r="H1096" s="31"/>
    </row>
    <row r="1097" spans="2:8" x14ac:dyDescent="0.25">
      <c r="B1097" s="28"/>
      <c r="C1097" s="32">
        <v>2024</v>
      </c>
      <c r="D1097" s="48" t="s">
        <v>69</v>
      </c>
      <c r="E1097" s="119">
        <v>418</v>
      </c>
      <c r="F1097" s="61">
        <v>62</v>
      </c>
      <c r="G1097" s="36">
        <v>14.8325358851675</v>
      </c>
      <c r="H1097" s="31"/>
    </row>
    <row r="1098" spans="2:8" x14ac:dyDescent="0.25">
      <c r="B1098" s="28"/>
      <c r="C1098" s="32">
        <v>2024</v>
      </c>
      <c r="D1098" s="48" t="s">
        <v>40</v>
      </c>
      <c r="E1098" s="119">
        <v>393</v>
      </c>
      <c r="F1098" s="61">
        <v>73</v>
      </c>
      <c r="G1098" s="36">
        <v>18.575063613231599</v>
      </c>
      <c r="H1098" s="31"/>
    </row>
    <row r="1099" spans="2:8" x14ac:dyDescent="0.25">
      <c r="B1099" s="28"/>
      <c r="C1099" s="32">
        <v>2024</v>
      </c>
      <c r="D1099" s="48" t="s">
        <v>41</v>
      </c>
      <c r="E1099" s="119">
        <v>580</v>
      </c>
      <c r="F1099" s="61">
        <v>60</v>
      </c>
      <c r="G1099" s="36">
        <v>10.3448275862069</v>
      </c>
      <c r="H1099" s="31"/>
    </row>
    <row r="1100" spans="2:8" x14ac:dyDescent="0.25">
      <c r="B1100" s="28"/>
      <c r="C1100" s="32">
        <v>2024</v>
      </c>
      <c r="D1100" s="48" t="s">
        <v>27</v>
      </c>
      <c r="E1100" s="119">
        <v>391</v>
      </c>
      <c r="F1100" s="61">
        <v>54</v>
      </c>
      <c r="G1100" s="36">
        <v>13.810741687979499</v>
      </c>
      <c r="H1100" s="31"/>
    </row>
    <row r="1101" spans="2:8" x14ac:dyDescent="0.25">
      <c r="B1101" s="28"/>
      <c r="C1101" s="32">
        <v>2024</v>
      </c>
      <c r="D1101" s="48" t="s">
        <v>28</v>
      </c>
      <c r="E1101" s="119">
        <v>374</v>
      </c>
      <c r="F1101" s="61">
        <v>53</v>
      </c>
      <c r="G1101" s="36">
        <v>14.1711229946524</v>
      </c>
      <c r="H1101" s="31"/>
    </row>
    <row r="1102" spans="2:8" x14ac:dyDescent="0.25">
      <c r="B1102" s="28"/>
      <c r="C1102" s="32">
        <v>2024</v>
      </c>
      <c r="D1102" s="48" t="s">
        <v>29</v>
      </c>
      <c r="E1102" s="119">
        <v>277</v>
      </c>
      <c r="F1102" s="61">
        <v>40</v>
      </c>
      <c r="G1102" s="36">
        <v>14.4404332129964</v>
      </c>
      <c r="H1102" s="31"/>
    </row>
    <row r="1103" spans="2:8" x14ac:dyDescent="0.25">
      <c r="B1103" s="28"/>
      <c r="C1103" s="32">
        <v>2024</v>
      </c>
      <c r="D1103" s="48" t="s">
        <v>42</v>
      </c>
      <c r="E1103" s="119">
        <v>211</v>
      </c>
      <c r="F1103" s="61">
        <v>38</v>
      </c>
      <c r="G1103" s="36">
        <v>18.0094786729858</v>
      </c>
      <c r="H1103" s="31"/>
    </row>
    <row r="1104" spans="2:8" x14ac:dyDescent="0.25">
      <c r="B1104" s="28"/>
      <c r="C1104" s="32">
        <v>2024</v>
      </c>
      <c r="D1104" s="48" t="s">
        <v>30</v>
      </c>
      <c r="E1104" s="119">
        <v>142</v>
      </c>
      <c r="F1104" s="61">
        <v>20</v>
      </c>
      <c r="G1104" s="36">
        <v>14.084507042253501</v>
      </c>
      <c r="H1104" s="31"/>
    </row>
    <row r="1105" spans="2:8" x14ac:dyDescent="0.25">
      <c r="B1105" s="28"/>
      <c r="C1105" s="32">
        <v>2024</v>
      </c>
      <c r="D1105" s="48" t="s">
        <v>59</v>
      </c>
      <c r="E1105" s="119">
        <v>219</v>
      </c>
      <c r="F1105" s="61">
        <v>26</v>
      </c>
      <c r="G1105" s="36">
        <v>11.872146118721499</v>
      </c>
      <c r="H1105" s="31"/>
    </row>
    <row r="1106" spans="2:8" x14ac:dyDescent="0.25">
      <c r="B1106" s="28"/>
      <c r="C1106" s="32">
        <v>2024</v>
      </c>
      <c r="D1106" s="48" t="s">
        <v>70</v>
      </c>
      <c r="E1106" s="119">
        <v>352</v>
      </c>
      <c r="F1106" s="61">
        <v>44</v>
      </c>
      <c r="G1106" s="36">
        <v>12.5</v>
      </c>
      <c r="H1106" s="31"/>
    </row>
    <row r="1107" spans="2:8" x14ac:dyDescent="0.25">
      <c r="B1107" s="28"/>
      <c r="C1107" s="32">
        <v>2024</v>
      </c>
      <c r="D1107" s="48" t="s">
        <v>91</v>
      </c>
      <c r="E1107" s="119">
        <v>243</v>
      </c>
      <c r="F1107" s="61">
        <v>46</v>
      </c>
      <c r="G1107" s="36">
        <v>18.930041152263399</v>
      </c>
      <c r="H1107" s="31"/>
    </row>
    <row r="1108" spans="2:8" x14ac:dyDescent="0.25">
      <c r="B1108" s="28"/>
      <c r="C1108" s="32">
        <v>2024</v>
      </c>
      <c r="D1108" s="48" t="s">
        <v>92</v>
      </c>
      <c r="E1108" s="119">
        <v>747</v>
      </c>
      <c r="F1108" s="61">
        <v>123</v>
      </c>
      <c r="G1108" s="36">
        <v>16.465863453815299</v>
      </c>
      <c r="H1108" s="31"/>
    </row>
    <row r="1109" spans="2:8" x14ac:dyDescent="0.25">
      <c r="B1109" s="28"/>
      <c r="C1109" s="32">
        <v>2024</v>
      </c>
      <c r="D1109" s="48" t="s">
        <v>31</v>
      </c>
      <c r="E1109" s="119">
        <v>2707</v>
      </c>
      <c r="F1109" s="61">
        <v>412</v>
      </c>
      <c r="G1109" s="36">
        <v>15.219800517177701</v>
      </c>
      <c r="H1109" s="31"/>
    </row>
    <row r="1110" spans="2:8" x14ac:dyDescent="0.25">
      <c r="B1110" s="28"/>
      <c r="C1110" s="32">
        <v>2024</v>
      </c>
      <c r="D1110" s="48" t="s">
        <v>71</v>
      </c>
      <c r="E1110" s="119">
        <v>383</v>
      </c>
      <c r="F1110" s="61">
        <v>61</v>
      </c>
      <c r="G1110" s="36">
        <v>15.926892950391601</v>
      </c>
      <c r="H1110" s="31"/>
    </row>
    <row r="1111" spans="2:8" x14ac:dyDescent="0.25">
      <c r="B1111" s="28"/>
      <c r="C1111" s="32">
        <v>2024</v>
      </c>
      <c r="D1111" s="48" t="s">
        <v>93</v>
      </c>
      <c r="E1111" s="119">
        <v>173</v>
      </c>
      <c r="F1111" s="61">
        <v>34</v>
      </c>
      <c r="G1111" s="36">
        <v>19.653179190751398</v>
      </c>
      <c r="H1111" s="31"/>
    </row>
    <row r="1112" spans="2:8" x14ac:dyDescent="0.25">
      <c r="B1112" s="28"/>
      <c r="C1112" s="32">
        <v>2024</v>
      </c>
      <c r="D1112" s="48" t="s">
        <v>72</v>
      </c>
      <c r="E1112" s="119">
        <v>199</v>
      </c>
      <c r="F1112" s="61">
        <v>26</v>
      </c>
      <c r="G1112" s="36">
        <v>13.0653266331658</v>
      </c>
      <c r="H1112" s="31"/>
    </row>
    <row r="1113" spans="2:8" x14ac:dyDescent="0.25">
      <c r="B1113" s="28"/>
      <c r="C1113" s="32">
        <v>2024</v>
      </c>
      <c r="D1113" s="48" t="s">
        <v>43</v>
      </c>
      <c r="E1113" s="119">
        <v>120</v>
      </c>
      <c r="F1113" s="61">
        <v>18</v>
      </c>
      <c r="G1113" s="36">
        <v>15</v>
      </c>
      <c r="H1113" s="31"/>
    </row>
    <row r="1114" spans="2:8" x14ac:dyDescent="0.25">
      <c r="B1114" s="28"/>
      <c r="C1114" s="32">
        <v>2024</v>
      </c>
      <c r="D1114" s="48" t="s">
        <v>73</v>
      </c>
      <c r="E1114" s="119">
        <v>304</v>
      </c>
      <c r="F1114" s="61">
        <v>58</v>
      </c>
      <c r="G1114" s="36">
        <v>19.078947368421101</v>
      </c>
      <c r="H1114" s="31"/>
    </row>
    <row r="1115" spans="2:8" x14ac:dyDescent="0.25">
      <c r="B1115" s="28"/>
      <c r="C1115" s="32">
        <v>2024</v>
      </c>
      <c r="D1115" s="48" t="s">
        <v>32</v>
      </c>
      <c r="E1115" s="119">
        <v>430</v>
      </c>
      <c r="F1115" s="61">
        <v>70</v>
      </c>
      <c r="G1115" s="36">
        <v>16.2790697674419</v>
      </c>
      <c r="H1115" s="31"/>
    </row>
    <row r="1116" spans="2:8" x14ac:dyDescent="0.25">
      <c r="B1116" s="28"/>
      <c r="C1116" s="32">
        <v>2024</v>
      </c>
      <c r="D1116" s="48" t="s">
        <v>60</v>
      </c>
      <c r="E1116" s="119">
        <v>17</v>
      </c>
      <c r="F1116" s="61" t="s">
        <v>137</v>
      </c>
      <c r="G1116" s="36" t="s">
        <v>137</v>
      </c>
      <c r="H1116" s="31"/>
    </row>
    <row r="1117" spans="2:8" x14ac:dyDescent="0.25">
      <c r="B1117" s="28"/>
      <c r="C1117" s="32">
        <v>2024</v>
      </c>
      <c r="D1117" s="48" t="s">
        <v>61</v>
      </c>
      <c r="E1117" s="119">
        <v>258</v>
      </c>
      <c r="F1117" s="61">
        <v>30</v>
      </c>
      <c r="G1117" s="36">
        <v>11.6279069767442</v>
      </c>
      <c r="H1117" s="31"/>
    </row>
    <row r="1118" spans="2:8" x14ac:dyDescent="0.25">
      <c r="B1118" s="28"/>
      <c r="C1118" s="32">
        <v>2024</v>
      </c>
      <c r="D1118" s="48" t="s">
        <v>94</v>
      </c>
      <c r="E1118" s="119">
        <v>343</v>
      </c>
      <c r="F1118" s="61">
        <v>54</v>
      </c>
      <c r="G1118" s="36">
        <v>15.7434402332362</v>
      </c>
      <c r="H1118" s="31"/>
    </row>
    <row r="1119" spans="2:8" x14ac:dyDescent="0.25">
      <c r="B1119" s="28"/>
      <c r="C1119" s="32">
        <v>2024</v>
      </c>
      <c r="D1119" s="48" t="s">
        <v>62</v>
      </c>
      <c r="E1119" s="119">
        <v>138</v>
      </c>
      <c r="F1119" s="61">
        <v>16</v>
      </c>
      <c r="G1119" s="36">
        <v>11.5942028985507</v>
      </c>
      <c r="H1119" s="31"/>
    </row>
    <row r="1120" spans="2:8" x14ac:dyDescent="0.25">
      <c r="B1120" s="28"/>
      <c r="C1120" s="32">
        <v>2024</v>
      </c>
      <c r="D1120" s="48" t="s">
        <v>44</v>
      </c>
      <c r="E1120" s="119">
        <v>214</v>
      </c>
      <c r="F1120" s="61">
        <v>34</v>
      </c>
      <c r="G1120" s="36">
        <v>15.887850467289701</v>
      </c>
      <c r="H1120" s="31"/>
    </row>
    <row r="1121" spans="2:8" x14ac:dyDescent="0.25">
      <c r="B1121" s="28"/>
      <c r="C1121" s="32">
        <v>2024</v>
      </c>
      <c r="D1121" s="48" t="s">
        <v>95</v>
      </c>
      <c r="E1121" s="119">
        <v>255</v>
      </c>
      <c r="F1121" s="61">
        <v>41</v>
      </c>
      <c r="G1121" s="36">
        <v>16.078431372549002</v>
      </c>
      <c r="H1121" s="31"/>
    </row>
    <row r="1122" spans="2:8" x14ac:dyDescent="0.25">
      <c r="B1122" s="28"/>
      <c r="C1122" s="32">
        <v>2024</v>
      </c>
      <c r="D1122" s="48" t="s">
        <v>96</v>
      </c>
      <c r="E1122" s="119">
        <v>313</v>
      </c>
      <c r="F1122" s="61">
        <v>43</v>
      </c>
      <c r="G1122" s="36">
        <v>13.7380191693291</v>
      </c>
      <c r="H1122" s="31"/>
    </row>
    <row r="1123" spans="2:8" x14ac:dyDescent="0.25">
      <c r="B1123" s="28"/>
      <c r="C1123" s="32">
        <v>2024</v>
      </c>
      <c r="D1123" s="48" t="s">
        <v>74</v>
      </c>
      <c r="E1123" s="119">
        <v>530</v>
      </c>
      <c r="F1123" s="61">
        <v>60</v>
      </c>
      <c r="G1123" s="36">
        <v>11.320754716981099</v>
      </c>
      <c r="H1123" s="31"/>
    </row>
    <row r="1124" spans="2:8" x14ac:dyDescent="0.25">
      <c r="B1124" s="28"/>
      <c r="C1124" s="32">
        <v>2024</v>
      </c>
      <c r="D1124" s="48" t="s">
        <v>45</v>
      </c>
      <c r="E1124" s="119">
        <v>151</v>
      </c>
      <c r="F1124" s="61">
        <v>15</v>
      </c>
      <c r="G1124" s="36">
        <v>9.9337748344370898</v>
      </c>
      <c r="H1124" s="31"/>
    </row>
    <row r="1125" spans="2:8" x14ac:dyDescent="0.25">
      <c r="B1125" s="28"/>
      <c r="C1125" s="32">
        <v>2024</v>
      </c>
      <c r="D1125" s="48" t="s">
        <v>97</v>
      </c>
      <c r="E1125" s="119">
        <v>1603</v>
      </c>
      <c r="F1125" s="61">
        <v>260</v>
      </c>
      <c r="G1125" s="36">
        <v>16.219588271989998</v>
      </c>
      <c r="H1125" s="31"/>
    </row>
    <row r="1126" spans="2:8" x14ac:dyDescent="0.25">
      <c r="B1126" s="28"/>
      <c r="C1126" s="32">
        <v>2024</v>
      </c>
      <c r="D1126" s="48" t="s">
        <v>75</v>
      </c>
      <c r="E1126" s="119">
        <v>285</v>
      </c>
      <c r="F1126" s="61">
        <v>30</v>
      </c>
      <c r="G1126" s="36">
        <v>10.526315789473699</v>
      </c>
      <c r="H1126" s="31"/>
    </row>
    <row r="1127" spans="2:8" x14ac:dyDescent="0.25">
      <c r="B1127" s="28"/>
      <c r="C1127" s="32">
        <v>2024</v>
      </c>
      <c r="D1127" s="48" t="s">
        <v>46</v>
      </c>
      <c r="E1127" s="119">
        <v>608</v>
      </c>
      <c r="F1127" s="61">
        <v>83</v>
      </c>
      <c r="G1127" s="36">
        <v>13.651315789473699</v>
      </c>
      <c r="H1127" s="31"/>
    </row>
    <row r="1128" spans="2:8" x14ac:dyDescent="0.25">
      <c r="B1128" s="28"/>
      <c r="C1128" s="32">
        <v>2024</v>
      </c>
      <c r="D1128" s="48" t="s">
        <v>63</v>
      </c>
      <c r="E1128" s="119">
        <v>201</v>
      </c>
      <c r="F1128" s="61">
        <v>22</v>
      </c>
      <c r="G1128" s="36">
        <v>10.9452736318408</v>
      </c>
      <c r="H1128" s="31"/>
    </row>
    <row r="1129" spans="2:8" x14ac:dyDescent="0.25">
      <c r="B1129" s="28"/>
      <c r="C1129" s="32">
        <v>2024</v>
      </c>
      <c r="D1129" s="48" t="s">
        <v>47</v>
      </c>
      <c r="E1129" s="119">
        <v>327</v>
      </c>
      <c r="F1129" s="61">
        <v>62</v>
      </c>
      <c r="G1129" s="36">
        <v>18.960244648318</v>
      </c>
      <c r="H1129" s="31"/>
    </row>
    <row r="1130" spans="2:8" x14ac:dyDescent="0.25">
      <c r="B1130" s="28"/>
      <c r="C1130" s="32">
        <v>2024</v>
      </c>
      <c r="D1130" s="48" t="s">
        <v>76</v>
      </c>
      <c r="E1130" s="119">
        <v>213</v>
      </c>
      <c r="F1130" s="61">
        <v>41</v>
      </c>
      <c r="G1130" s="36">
        <v>19.248826291079801</v>
      </c>
      <c r="H1130" s="31"/>
    </row>
    <row r="1131" spans="2:8" x14ac:dyDescent="0.25">
      <c r="B1131" s="28"/>
      <c r="C1131" s="32">
        <v>2024</v>
      </c>
      <c r="D1131" s="48" t="s">
        <v>77</v>
      </c>
      <c r="E1131" s="119">
        <v>655</v>
      </c>
      <c r="F1131" s="61">
        <v>66</v>
      </c>
      <c r="G1131" s="36">
        <v>10.076335877862601</v>
      </c>
      <c r="H1131" s="31"/>
    </row>
    <row r="1132" spans="2:8" x14ac:dyDescent="0.25">
      <c r="B1132" s="28"/>
      <c r="C1132" s="32">
        <v>2024</v>
      </c>
      <c r="D1132" s="48" t="s">
        <v>33</v>
      </c>
      <c r="E1132" s="119">
        <v>502</v>
      </c>
      <c r="F1132" s="61">
        <v>65</v>
      </c>
      <c r="G1132" s="36">
        <v>12.948207171314699</v>
      </c>
      <c r="H1132" s="31"/>
    </row>
    <row r="1133" spans="2:8" x14ac:dyDescent="0.25">
      <c r="B1133" s="28"/>
      <c r="C1133" s="32">
        <v>2024</v>
      </c>
      <c r="D1133" s="48" t="s">
        <v>34</v>
      </c>
      <c r="E1133" s="119">
        <v>314</v>
      </c>
      <c r="F1133" s="61">
        <v>50</v>
      </c>
      <c r="G1133" s="36">
        <v>15.9235668789809</v>
      </c>
      <c r="H1133" s="31"/>
    </row>
    <row r="1134" spans="2:8" x14ac:dyDescent="0.25">
      <c r="B1134" s="28"/>
      <c r="C1134" s="32">
        <v>2024</v>
      </c>
      <c r="D1134" s="48" t="s">
        <v>48</v>
      </c>
      <c r="E1134" s="119">
        <v>23</v>
      </c>
      <c r="F1134" s="61" t="s">
        <v>137</v>
      </c>
      <c r="G1134" s="36" t="s">
        <v>137</v>
      </c>
      <c r="H1134" s="31"/>
    </row>
    <row r="1135" spans="2:8" x14ac:dyDescent="0.25">
      <c r="B1135" s="28"/>
      <c r="C1135" s="32">
        <v>2024</v>
      </c>
      <c r="D1135" s="48" t="s">
        <v>49</v>
      </c>
      <c r="E1135" s="119">
        <v>557</v>
      </c>
      <c r="F1135" s="61">
        <v>85</v>
      </c>
      <c r="G1135" s="36">
        <v>15.260323159784599</v>
      </c>
      <c r="H1135" s="31"/>
    </row>
    <row r="1136" spans="2:8" x14ac:dyDescent="0.25">
      <c r="B1136" s="28"/>
      <c r="C1136" s="32">
        <v>2024</v>
      </c>
      <c r="D1136" s="48" t="s">
        <v>50</v>
      </c>
      <c r="E1136" s="119">
        <v>338</v>
      </c>
      <c r="F1136" s="61">
        <v>41</v>
      </c>
      <c r="G1136" s="36">
        <v>12.1301775147929</v>
      </c>
      <c r="H1136" s="31"/>
    </row>
    <row r="1137" spans="2:8" x14ac:dyDescent="0.25">
      <c r="B1137" s="28"/>
      <c r="C1137" s="32">
        <v>2024</v>
      </c>
      <c r="D1137" s="48" t="s">
        <v>51</v>
      </c>
      <c r="E1137" s="119">
        <v>333</v>
      </c>
      <c r="F1137" s="61">
        <v>58</v>
      </c>
      <c r="G1137" s="36">
        <v>17.417417417417401</v>
      </c>
      <c r="H1137" s="31"/>
    </row>
    <row r="1138" spans="2:8" x14ac:dyDescent="0.25">
      <c r="B1138" s="28"/>
      <c r="C1138" s="32">
        <v>2024</v>
      </c>
      <c r="D1138" s="48" t="s">
        <v>78</v>
      </c>
      <c r="E1138" s="119">
        <v>555</v>
      </c>
      <c r="F1138" s="61">
        <v>101</v>
      </c>
      <c r="G1138" s="36">
        <v>18.198198198198199</v>
      </c>
      <c r="H1138" s="31"/>
    </row>
    <row r="1139" spans="2:8" x14ac:dyDescent="0.25">
      <c r="B1139" s="28"/>
      <c r="C1139" s="32">
        <v>2024</v>
      </c>
      <c r="D1139" s="48" t="s">
        <v>79</v>
      </c>
      <c r="E1139" s="119">
        <v>172</v>
      </c>
      <c r="F1139" s="61">
        <v>21</v>
      </c>
      <c r="G1139" s="36">
        <v>12.209302325581399</v>
      </c>
      <c r="H1139" s="31"/>
    </row>
    <row r="1140" spans="2:8" x14ac:dyDescent="0.25">
      <c r="B1140" s="28"/>
      <c r="C1140" s="32">
        <v>2024</v>
      </c>
      <c r="D1140" s="48" t="s">
        <v>80</v>
      </c>
      <c r="E1140" s="119">
        <v>218</v>
      </c>
      <c r="F1140" s="61">
        <v>29</v>
      </c>
      <c r="G1140" s="36">
        <v>13.302752293577999</v>
      </c>
      <c r="H1140" s="31"/>
    </row>
    <row r="1141" spans="2:8" x14ac:dyDescent="0.25">
      <c r="B1141" s="28"/>
      <c r="C1141" s="32">
        <v>2024</v>
      </c>
      <c r="D1141" s="48" t="s">
        <v>81</v>
      </c>
      <c r="E1141" s="119">
        <v>189</v>
      </c>
      <c r="F1141" s="61">
        <v>23</v>
      </c>
      <c r="G1141" s="36">
        <v>12.1693121693122</v>
      </c>
      <c r="H1141" s="31"/>
    </row>
    <row r="1142" spans="2:8" x14ac:dyDescent="0.25">
      <c r="B1142" s="28"/>
      <c r="C1142" s="32">
        <v>2024</v>
      </c>
      <c r="D1142" s="48" t="s">
        <v>52</v>
      </c>
      <c r="E1142" s="119">
        <v>158</v>
      </c>
      <c r="F1142" s="61">
        <v>30</v>
      </c>
      <c r="G1142" s="36">
        <v>18.9873417721519</v>
      </c>
      <c r="H1142" s="31"/>
    </row>
    <row r="1143" spans="2:8" x14ac:dyDescent="0.25">
      <c r="B1143" s="28"/>
      <c r="C1143" s="32">
        <v>2024</v>
      </c>
      <c r="D1143" s="48" t="s">
        <v>98</v>
      </c>
      <c r="E1143" s="119">
        <v>552</v>
      </c>
      <c r="F1143" s="61">
        <v>100</v>
      </c>
      <c r="G1143" s="36">
        <v>18.115942028985501</v>
      </c>
      <c r="H1143" s="31"/>
    </row>
    <row r="1144" spans="2:8" x14ac:dyDescent="0.25">
      <c r="B1144" s="28"/>
      <c r="C1144" s="32">
        <v>2024</v>
      </c>
      <c r="D1144" s="48" t="s">
        <v>53</v>
      </c>
      <c r="E1144" s="119">
        <v>299</v>
      </c>
      <c r="F1144" s="61">
        <v>29</v>
      </c>
      <c r="G1144" s="36">
        <v>9.6989966555183997</v>
      </c>
      <c r="H1144" s="31"/>
    </row>
    <row r="1145" spans="2:8" x14ac:dyDescent="0.25">
      <c r="B1145" s="28"/>
      <c r="C1145" s="32">
        <v>2024</v>
      </c>
      <c r="D1145" s="48" t="s">
        <v>99</v>
      </c>
      <c r="E1145" s="119">
        <v>781</v>
      </c>
      <c r="F1145" s="61">
        <v>194</v>
      </c>
      <c r="G1145" s="36">
        <v>24.839948783610801</v>
      </c>
      <c r="H1145" s="31"/>
    </row>
    <row r="1146" spans="2:8" x14ac:dyDescent="0.25">
      <c r="B1146" s="28"/>
      <c r="C1146" s="32">
        <v>2024</v>
      </c>
      <c r="D1146" s="48" t="s">
        <v>64</v>
      </c>
      <c r="E1146" s="119">
        <v>282</v>
      </c>
      <c r="F1146" s="61">
        <v>59</v>
      </c>
      <c r="G1146" s="36">
        <v>20.921985815602799</v>
      </c>
      <c r="H1146" s="31"/>
    </row>
    <row r="1147" spans="2:8" x14ac:dyDescent="0.25">
      <c r="B1147" s="28"/>
      <c r="C1147" s="32">
        <v>2024</v>
      </c>
      <c r="D1147" s="48" t="s">
        <v>100</v>
      </c>
      <c r="E1147" s="119">
        <v>407</v>
      </c>
      <c r="F1147" s="61">
        <v>106</v>
      </c>
      <c r="G1147" s="36">
        <v>26.0442260442261</v>
      </c>
      <c r="H1147" s="31"/>
    </row>
    <row r="1148" spans="2:8" x14ac:dyDescent="0.25">
      <c r="B1148" s="28"/>
      <c r="C1148" s="32">
        <v>2024</v>
      </c>
      <c r="D1148" s="48" t="s">
        <v>35</v>
      </c>
      <c r="E1148" s="119">
        <v>327</v>
      </c>
      <c r="F1148" s="61">
        <v>42</v>
      </c>
      <c r="G1148" s="36">
        <v>12.8440366972477</v>
      </c>
      <c r="H1148" s="31"/>
    </row>
    <row r="1149" spans="2:8" x14ac:dyDescent="0.25">
      <c r="B1149" s="28"/>
      <c r="C1149" s="32">
        <v>2024</v>
      </c>
      <c r="D1149" s="48" t="s">
        <v>36</v>
      </c>
      <c r="E1149" s="119">
        <v>106</v>
      </c>
      <c r="F1149" s="61">
        <v>18</v>
      </c>
      <c r="G1149" s="36">
        <v>16.981132075471699</v>
      </c>
      <c r="H1149" s="31"/>
    </row>
    <row r="1150" spans="2:8" x14ac:dyDescent="0.25">
      <c r="B1150" s="28"/>
      <c r="C1150" s="32">
        <v>2024</v>
      </c>
      <c r="D1150" s="48" t="s">
        <v>101</v>
      </c>
      <c r="E1150" s="119">
        <v>375</v>
      </c>
      <c r="F1150" s="61">
        <v>71</v>
      </c>
      <c r="G1150" s="36">
        <v>18.933333333333302</v>
      </c>
      <c r="H1150" s="31"/>
    </row>
    <row r="1151" spans="2:8" x14ac:dyDescent="0.25">
      <c r="B1151" s="28"/>
      <c r="C1151" s="32">
        <v>2024</v>
      </c>
      <c r="D1151" s="48" t="s">
        <v>102</v>
      </c>
      <c r="E1151" s="119">
        <v>318</v>
      </c>
      <c r="F1151" s="61">
        <v>59</v>
      </c>
      <c r="G1151" s="36">
        <v>18.5534591194969</v>
      </c>
      <c r="H1151" s="31"/>
    </row>
    <row r="1152" spans="2:8" x14ac:dyDescent="0.25">
      <c r="B1152" s="28"/>
      <c r="C1152" s="32">
        <v>2024</v>
      </c>
      <c r="D1152" s="48" t="s">
        <v>103</v>
      </c>
      <c r="E1152" s="119">
        <v>867</v>
      </c>
      <c r="F1152" s="61">
        <v>105</v>
      </c>
      <c r="G1152" s="36">
        <v>12.1107266435986</v>
      </c>
      <c r="H1152" s="31"/>
    </row>
    <row r="1153" spans="2:8" x14ac:dyDescent="0.25">
      <c r="B1153" s="28"/>
      <c r="C1153" s="32">
        <v>2024</v>
      </c>
      <c r="D1153" s="48" t="s">
        <v>65</v>
      </c>
      <c r="E1153" s="119">
        <v>240</v>
      </c>
      <c r="F1153" s="61">
        <v>33</v>
      </c>
      <c r="G1153" s="36">
        <v>13.75</v>
      </c>
      <c r="H1153" s="31"/>
    </row>
    <row r="1154" spans="2:8" x14ac:dyDescent="0.25">
      <c r="B1154" s="28"/>
      <c r="C1154" s="32">
        <v>2024</v>
      </c>
      <c r="D1154" s="48" t="s">
        <v>54</v>
      </c>
      <c r="E1154" s="119">
        <v>559</v>
      </c>
      <c r="F1154" s="61">
        <v>98</v>
      </c>
      <c r="G1154" s="36">
        <v>17.531305903398898</v>
      </c>
      <c r="H1154" s="31"/>
    </row>
    <row r="1155" spans="2:8" x14ac:dyDescent="0.25">
      <c r="B1155" s="28"/>
      <c r="C1155" s="32">
        <v>2024</v>
      </c>
      <c r="D1155" s="48" t="s">
        <v>82</v>
      </c>
      <c r="E1155" s="119">
        <v>259</v>
      </c>
      <c r="F1155" s="61">
        <v>43</v>
      </c>
      <c r="G1155" s="36">
        <v>16.602316602316598</v>
      </c>
      <c r="H1155" s="31"/>
    </row>
    <row r="1156" spans="2:8" x14ac:dyDescent="0.25">
      <c r="B1156" s="28"/>
      <c r="C1156" s="32">
        <v>2024</v>
      </c>
      <c r="D1156" s="48" t="s">
        <v>104</v>
      </c>
      <c r="E1156" s="119">
        <v>67</v>
      </c>
      <c r="F1156" s="61">
        <v>21</v>
      </c>
      <c r="G1156" s="36">
        <v>31.343283582089601</v>
      </c>
      <c r="H1156" s="31"/>
    </row>
    <row r="1157" spans="2:8" x14ac:dyDescent="0.25">
      <c r="B1157" s="28"/>
      <c r="C1157" s="32">
        <v>2024</v>
      </c>
      <c r="D1157" s="48" t="s">
        <v>83</v>
      </c>
      <c r="E1157" s="119">
        <v>585</v>
      </c>
      <c r="F1157" s="61">
        <v>132</v>
      </c>
      <c r="G1157" s="36">
        <v>22.564102564102601</v>
      </c>
      <c r="H1157" s="31"/>
    </row>
    <row r="1158" spans="2:8" x14ac:dyDescent="0.25">
      <c r="B1158" s="28"/>
      <c r="C1158" s="32">
        <v>2024</v>
      </c>
      <c r="D1158" s="48" t="s">
        <v>55</v>
      </c>
      <c r="E1158" s="119">
        <v>1134</v>
      </c>
      <c r="F1158" s="61">
        <v>120</v>
      </c>
      <c r="G1158" s="36">
        <v>10.5820105820106</v>
      </c>
      <c r="H1158" s="31"/>
    </row>
    <row r="1159" spans="2:8" x14ac:dyDescent="0.25">
      <c r="B1159" s="28"/>
      <c r="C1159" s="32">
        <v>2024</v>
      </c>
      <c r="D1159" s="48" t="s">
        <v>110</v>
      </c>
      <c r="E1159" s="119">
        <v>1710</v>
      </c>
      <c r="F1159" s="61">
        <v>208</v>
      </c>
      <c r="G1159" s="36">
        <v>12.1637426900585</v>
      </c>
      <c r="H1159" s="31"/>
    </row>
    <row r="1160" spans="2:8" x14ac:dyDescent="0.25">
      <c r="B1160" s="28"/>
      <c r="C1160" s="32">
        <v>2025</v>
      </c>
      <c r="D1160" s="48" t="s">
        <v>8</v>
      </c>
      <c r="E1160" s="119">
        <v>198</v>
      </c>
      <c r="F1160" s="61">
        <v>37</v>
      </c>
      <c r="G1160" s="36">
        <v>18.686868686868699</v>
      </c>
      <c r="H1160" s="31"/>
    </row>
    <row r="1161" spans="2:8" x14ac:dyDescent="0.25">
      <c r="B1161" s="28"/>
      <c r="C1161" s="32">
        <v>2025</v>
      </c>
      <c r="D1161" s="48" t="s">
        <v>9</v>
      </c>
      <c r="E1161" s="119">
        <v>222</v>
      </c>
      <c r="F1161" s="61">
        <v>31</v>
      </c>
      <c r="G1161" s="36">
        <v>13.963963963964</v>
      </c>
      <c r="H1161" s="31"/>
    </row>
    <row r="1162" spans="2:8" x14ac:dyDescent="0.25">
      <c r="B1162" s="28"/>
      <c r="C1162" s="32">
        <v>2025</v>
      </c>
      <c r="D1162" s="48" t="s">
        <v>84</v>
      </c>
      <c r="E1162" s="119">
        <v>395</v>
      </c>
      <c r="F1162" s="61">
        <v>56</v>
      </c>
      <c r="G1162" s="36">
        <v>14.177215189873399</v>
      </c>
      <c r="H1162" s="31"/>
    </row>
    <row r="1163" spans="2:8" x14ac:dyDescent="0.25">
      <c r="B1163" s="28"/>
      <c r="C1163" s="32">
        <v>2025</v>
      </c>
      <c r="D1163" s="48" t="s">
        <v>10</v>
      </c>
      <c r="E1163" s="119">
        <v>454</v>
      </c>
      <c r="F1163" s="61">
        <v>50</v>
      </c>
      <c r="G1163" s="36">
        <v>11.013215859030799</v>
      </c>
      <c r="H1163" s="31"/>
    </row>
    <row r="1164" spans="2:8" x14ac:dyDescent="0.25">
      <c r="B1164" s="28"/>
      <c r="C1164" s="32">
        <v>2025</v>
      </c>
      <c r="D1164" s="48" t="s">
        <v>85</v>
      </c>
      <c r="E1164" s="119">
        <v>218</v>
      </c>
      <c r="F1164" s="61">
        <v>31</v>
      </c>
      <c r="G1164" s="36">
        <v>14.220183486238501</v>
      </c>
      <c r="H1164" s="31"/>
    </row>
    <row r="1165" spans="2:8" x14ac:dyDescent="0.25">
      <c r="B1165" s="28"/>
      <c r="C1165" s="32">
        <v>2025</v>
      </c>
      <c r="D1165" s="48" t="s">
        <v>11</v>
      </c>
      <c r="E1165" s="119">
        <v>434</v>
      </c>
      <c r="F1165" s="61">
        <v>59</v>
      </c>
      <c r="G1165" s="36">
        <v>13.594470046083</v>
      </c>
      <c r="H1165" s="31"/>
    </row>
    <row r="1166" spans="2:8" x14ac:dyDescent="0.25">
      <c r="B1166" s="28"/>
      <c r="C1166" s="32">
        <v>2025</v>
      </c>
      <c r="D1166" s="48" t="s">
        <v>12</v>
      </c>
      <c r="E1166" s="119">
        <v>296</v>
      </c>
      <c r="F1166" s="61">
        <v>44</v>
      </c>
      <c r="G1166" s="36">
        <v>14.8648648648649</v>
      </c>
      <c r="H1166" s="31"/>
    </row>
    <row r="1167" spans="2:8" x14ac:dyDescent="0.25">
      <c r="B1167" s="28"/>
      <c r="C1167" s="32">
        <v>2025</v>
      </c>
      <c r="D1167" s="48" t="s">
        <v>56</v>
      </c>
      <c r="E1167" s="119">
        <v>215</v>
      </c>
      <c r="F1167" s="61">
        <v>20</v>
      </c>
      <c r="G1167" s="36">
        <v>9.3023255813953494</v>
      </c>
      <c r="H1167" s="31"/>
    </row>
    <row r="1168" spans="2:8" x14ac:dyDescent="0.25">
      <c r="B1168" s="28"/>
      <c r="C1168" s="32">
        <v>2025</v>
      </c>
      <c r="D1168" s="48" t="s">
        <v>13</v>
      </c>
      <c r="E1168" s="119">
        <v>130</v>
      </c>
      <c r="F1168" s="61">
        <v>21</v>
      </c>
      <c r="G1168" s="36">
        <v>16.153846153846199</v>
      </c>
      <c r="H1168" s="31"/>
    </row>
    <row r="1169" spans="2:8" x14ac:dyDescent="0.25">
      <c r="B1169" s="28"/>
      <c r="C1169" s="32">
        <v>2025</v>
      </c>
      <c r="D1169" s="48" t="s">
        <v>14</v>
      </c>
      <c r="E1169" s="119">
        <v>330</v>
      </c>
      <c r="F1169" s="61">
        <v>32</v>
      </c>
      <c r="G1169" s="36">
        <v>9.6969696969697008</v>
      </c>
      <c r="H1169" s="31"/>
    </row>
    <row r="1170" spans="2:8" x14ac:dyDescent="0.25">
      <c r="B1170" s="28"/>
      <c r="C1170" s="32">
        <v>2025</v>
      </c>
      <c r="D1170" s="48" t="s">
        <v>86</v>
      </c>
      <c r="E1170" s="119">
        <v>909</v>
      </c>
      <c r="F1170" s="61">
        <v>178</v>
      </c>
      <c r="G1170" s="36">
        <v>19.581958195819599</v>
      </c>
      <c r="H1170" s="31"/>
    </row>
    <row r="1171" spans="2:8" x14ac:dyDescent="0.25">
      <c r="B1171" s="28"/>
      <c r="C1171" s="32">
        <v>2025</v>
      </c>
      <c r="D1171" s="48" t="s">
        <v>88</v>
      </c>
      <c r="E1171" s="119">
        <v>34</v>
      </c>
      <c r="F1171" s="61">
        <v>9</v>
      </c>
      <c r="G1171" s="36">
        <v>26.470588235294102</v>
      </c>
      <c r="H1171" s="31"/>
    </row>
    <row r="1172" spans="2:8" x14ac:dyDescent="0.25">
      <c r="B1172" s="28"/>
      <c r="C1172" s="32">
        <v>2025</v>
      </c>
      <c r="D1172" s="48" t="s">
        <v>37</v>
      </c>
      <c r="E1172" s="119">
        <v>293</v>
      </c>
      <c r="F1172" s="61">
        <v>37</v>
      </c>
      <c r="G1172" s="36">
        <v>12.627986348122899</v>
      </c>
      <c r="H1172" s="31"/>
    </row>
    <row r="1173" spans="2:8" x14ac:dyDescent="0.25">
      <c r="B1173" s="28"/>
      <c r="C1173" s="32">
        <v>2025</v>
      </c>
      <c r="D1173" s="48" t="s">
        <v>66</v>
      </c>
      <c r="E1173" s="119">
        <v>244</v>
      </c>
      <c r="F1173" s="61">
        <v>13</v>
      </c>
      <c r="G1173" s="36">
        <v>5.3278688524590203</v>
      </c>
      <c r="H1173" s="31"/>
    </row>
    <row r="1174" spans="2:8" x14ac:dyDescent="0.25">
      <c r="B1174" s="28"/>
      <c r="C1174" s="32">
        <v>2025</v>
      </c>
      <c r="D1174" s="48" t="s">
        <v>15</v>
      </c>
      <c r="E1174" s="119">
        <v>391</v>
      </c>
      <c r="F1174" s="61">
        <v>69</v>
      </c>
      <c r="G1174" s="36">
        <v>17.647058823529399</v>
      </c>
      <c r="H1174" s="31"/>
    </row>
    <row r="1175" spans="2:8" x14ac:dyDescent="0.25">
      <c r="B1175" s="28"/>
      <c r="C1175" s="32">
        <v>2025</v>
      </c>
      <c r="D1175" s="48" t="s">
        <v>89</v>
      </c>
      <c r="E1175" s="119">
        <v>545</v>
      </c>
      <c r="F1175" s="61">
        <v>56</v>
      </c>
      <c r="G1175" s="36">
        <v>10.275229357798199</v>
      </c>
      <c r="H1175" s="31"/>
    </row>
    <row r="1176" spans="2:8" x14ac:dyDescent="0.25">
      <c r="B1176" s="28"/>
      <c r="C1176" s="32">
        <v>2025</v>
      </c>
      <c r="D1176" s="48" t="s">
        <v>16</v>
      </c>
      <c r="E1176" s="119">
        <v>881</v>
      </c>
      <c r="F1176" s="61">
        <v>151</v>
      </c>
      <c r="G1176" s="36">
        <v>17.139614074914899</v>
      </c>
      <c r="H1176" s="31"/>
    </row>
    <row r="1177" spans="2:8" x14ac:dyDescent="0.25">
      <c r="B1177" s="28"/>
      <c r="C1177" s="32">
        <v>2025</v>
      </c>
      <c r="D1177" s="48" t="s">
        <v>57</v>
      </c>
      <c r="E1177" s="119">
        <v>419</v>
      </c>
      <c r="F1177" s="61">
        <v>57</v>
      </c>
      <c r="G1177" s="36">
        <v>13.6038186157518</v>
      </c>
      <c r="H1177" s="31"/>
    </row>
    <row r="1178" spans="2:8" x14ac:dyDescent="0.25">
      <c r="B1178" s="28"/>
      <c r="C1178" s="32">
        <v>2025</v>
      </c>
      <c r="D1178" s="48" t="s">
        <v>17</v>
      </c>
      <c r="E1178" s="119">
        <v>449</v>
      </c>
      <c r="F1178" s="61">
        <v>81</v>
      </c>
      <c r="G1178" s="36">
        <v>18.040089086859702</v>
      </c>
      <c r="H1178" s="31"/>
    </row>
    <row r="1179" spans="2:8" x14ac:dyDescent="0.25">
      <c r="B1179" s="28"/>
      <c r="C1179" s="32">
        <v>2025</v>
      </c>
      <c r="D1179" s="48" t="s">
        <v>18</v>
      </c>
      <c r="E1179" s="119">
        <v>371</v>
      </c>
      <c r="F1179" s="61">
        <v>54</v>
      </c>
      <c r="G1179" s="36">
        <v>14.555256064690001</v>
      </c>
      <c r="H1179" s="31"/>
    </row>
    <row r="1180" spans="2:8" x14ac:dyDescent="0.25">
      <c r="B1180" s="28"/>
      <c r="C1180" s="32">
        <v>2025</v>
      </c>
      <c r="D1180" s="48" t="s">
        <v>87</v>
      </c>
      <c r="E1180" s="119">
        <v>452</v>
      </c>
      <c r="F1180" s="61">
        <v>74</v>
      </c>
      <c r="G1180" s="36">
        <v>16.371681415929199</v>
      </c>
      <c r="H1180" s="31"/>
    </row>
    <row r="1181" spans="2:8" x14ac:dyDescent="0.25">
      <c r="B1181" s="28"/>
      <c r="C1181" s="32">
        <v>2025</v>
      </c>
      <c r="D1181" s="48" t="s">
        <v>19</v>
      </c>
      <c r="E1181" s="119">
        <v>699</v>
      </c>
      <c r="F1181" s="61">
        <v>102</v>
      </c>
      <c r="G1181" s="36">
        <v>14.5922746781116</v>
      </c>
      <c r="H1181" s="31"/>
    </row>
    <row r="1182" spans="2:8" x14ac:dyDescent="0.25">
      <c r="B1182" s="28"/>
      <c r="C1182" s="32">
        <v>2025</v>
      </c>
      <c r="D1182" s="48" t="s">
        <v>20</v>
      </c>
      <c r="E1182" s="119">
        <v>488</v>
      </c>
      <c r="F1182" s="61">
        <v>49</v>
      </c>
      <c r="G1182" s="36">
        <v>10.040983606557401</v>
      </c>
      <c r="H1182" s="31"/>
    </row>
    <row r="1183" spans="2:8" x14ac:dyDescent="0.25">
      <c r="B1183" s="28"/>
      <c r="C1183" s="32">
        <v>2025</v>
      </c>
      <c r="D1183" s="48" t="s">
        <v>21</v>
      </c>
      <c r="E1183" s="119">
        <v>210</v>
      </c>
      <c r="F1183" s="61">
        <v>37</v>
      </c>
      <c r="G1183" s="36">
        <v>17.619047619047599</v>
      </c>
      <c r="H1183" s="31"/>
    </row>
    <row r="1184" spans="2:8" x14ac:dyDescent="0.25">
      <c r="B1184" s="28"/>
      <c r="C1184" s="32">
        <v>2025</v>
      </c>
      <c r="D1184" s="48" t="s">
        <v>67</v>
      </c>
      <c r="E1184" s="119">
        <v>400</v>
      </c>
      <c r="F1184" s="61">
        <v>45</v>
      </c>
      <c r="G1184" s="36">
        <v>11.25</v>
      </c>
      <c r="H1184" s="31"/>
    </row>
    <row r="1185" spans="2:8" x14ac:dyDescent="0.25">
      <c r="B1185" s="28"/>
      <c r="C1185" s="32">
        <v>2025</v>
      </c>
      <c r="D1185" s="48" t="s">
        <v>22</v>
      </c>
      <c r="E1185" s="119">
        <v>435</v>
      </c>
      <c r="F1185" s="61">
        <v>45</v>
      </c>
      <c r="G1185" s="36">
        <v>10.3448275862069</v>
      </c>
      <c r="H1185" s="31"/>
    </row>
    <row r="1186" spans="2:8" x14ac:dyDescent="0.25">
      <c r="B1186" s="28"/>
      <c r="C1186" s="32">
        <v>2025</v>
      </c>
      <c r="D1186" s="48" t="s">
        <v>68</v>
      </c>
      <c r="E1186" s="119">
        <v>435</v>
      </c>
      <c r="F1186" s="61">
        <v>56</v>
      </c>
      <c r="G1186" s="36">
        <v>12.8735632183908</v>
      </c>
      <c r="H1186" s="31"/>
    </row>
    <row r="1187" spans="2:8" x14ac:dyDescent="0.25">
      <c r="B1187" s="28"/>
      <c r="C1187" s="32">
        <v>2025</v>
      </c>
      <c r="D1187" s="48" t="s">
        <v>90</v>
      </c>
      <c r="E1187" s="119">
        <v>599</v>
      </c>
      <c r="F1187" s="61">
        <v>105</v>
      </c>
      <c r="G1187" s="36">
        <v>17.529215358931602</v>
      </c>
      <c r="H1187" s="31"/>
    </row>
    <row r="1188" spans="2:8" x14ac:dyDescent="0.25">
      <c r="B1188" s="28"/>
      <c r="C1188" s="32">
        <v>2025</v>
      </c>
      <c r="D1188" s="48" t="s">
        <v>23</v>
      </c>
      <c r="E1188" s="119">
        <v>303</v>
      </c>
      <c r="F1188" s="61">
        <v>41</v>
      </c>
      <c r="G1188" s="36">
        <v>13.5313531353135</v>
      </c>
      <c r="H1188" s="31"/>
    </row>
    <row r="1189" spans="2:8" x14ac:dyDescent="0.25">
      <c r="B1189" s="28"/>
      <c r="C1189" s="32">
        <v>2025</v>
      </c>
      <c r="D1189" s="48" t="s">
        <v>38</v>
      </c>
      <c r="E1189" s="119">
        <v>278</v>
      </c>
      <c r="F1189" s="61">
        <v>40</v>
      </c>
      <c r="G1189" s="36">
        <v>14.3884892086331</v>
      </c>
      <c r="H1189" s="31"/>
    </row>
    <row r="1190" spans="2:8" x14ac:dyDescent="0.25">
      <c r="B1190" s="28"/>
      <c r="C1190" s="32">
        <v>2025</v>
      </c>
      <c r="D1190" s="48" t="s">
        <v>24</v>
      </c>
      <c r="E1190" s="119">
        <v>656</v>
      </c>
      <c r="F1190" s="61">
        <v>82</v>
      </c>
      <c r="G1190" s="36">
        <v>12.5</v>
      </c>
      <c r="H1190" s="31"/>
    </row>
    <row r="1191" spans="2:8" x14ac:dyDescent="0.25">
      <c r="B1191" s="28"/>
      <c r="C1191" s="32">
        <v>2025</v>
      </c>
      <c r="D1191" s="48" t="s">
        <v>25</v>
      </c>
      <c r="E1191" s="119">
        <v>293</v>
      </c>
      <c r="F1191" s="61">
        <v>42</v>
      </c>
      <c r="G1191" s="36">
        <v>14.334470989761099</v>
      </c>
      <c r="H1191" s="31"/>
    </row>
    <row r="1192" spans="2:8" x14ac:dyDescent="0.25">
      <c r="B1192" s="28"/>
      <c r="C1192" s="32">
        <v>2025</v>
      </c>
      <c r="D1192" s="48" t="s">
        <v>39</v>
      </c>
      <c r="E1192" s="119">
        <v>564</v>
      </c>
      <c r="F1192" s="61">
        <v>113</v>
      </c>
      <c r="G1192" s="36">
        <v>20.035460992907801</v>
      </c>
      <c r="H1192" s="31"/>
    </row>
    <row r="1193" spans="2:8" x14ac:dyDescent="0.25">
      <c r="B1193" s="28"/>
      <c r="C1193" s="32">
        <v>2025</v>
      </c>
      <c r="D1193" s="48" t="s">
        <v>26</v>
      </c>
      <c r="E1193" s="119">
        <v>428</v>
      </c>
      <c r="F1193" s="61">
        <v>58</v>
      </c>
      <c r="G1193" s="36">
        <v>13.5514018691589</v>
      </c>
      <c r="H1193" s="31"/>
    </row>
    <row r="1194" spans="2:8" x14ac:dyDescent="0.25">
      <c r="B1194" s="28"/>
      <c r="C1194" s="32">
        <v>2025</v>
      </c>
      <c r="D1194" s="48" t="s">
        <v>58</v>
      </c>
      <c r="E1194" s="119">
        <v>436</v>
      </c>
      <c r="F1194" s="61">
        <v>48</v>
      </c>
      <c r="G1194" s="36">
        <v>11.0091743119266</v>
      </c>
      <c r="H1194" s="31"/>
    </row>
    <row r="1195" spans="2:8" x14ac:dyDescent="0.25">
      <c r="B1195" s="28"/>
      <c r="C1195" s="32">
        <v>2025</v>
      </c>
      <c r="D1195" s="48" t="s">
        <v>69</v>
      </c>
      <c r="E1195" s="119">
        <v>428</v>
      </c>
      <c r="F1195" s="61">
        <v>56</v>
      </c>
      <c r="G1195" s="36">
        <v>13.0841121495327</v>
      </c>
      <c r="H1195" s="31"/>
    </row>
    <row r="1196" spans="2:8" x14ac:dyDescent="0.25">
      <c r="B1196" s="28"/>
      <c r="C1196" s="32">
        <v>2025</v>
      </c>
      <c r="D1196" s="48" t="s">
        <v>40</v>
      </c>
      <c r="E1196" s="119">
        <v>413</v>
      </c>
      <c r="F1196" s="61">
        <v>67</v>
      </c>
      <c r="G1196" s="36">
        <v>16.222760290556899</v>
      </c>
      <c r="H1196" s="31"/>
    </row>
    <row r="1197" spans="2:8" x14ac:dyDescent="0.25">
      <c r="B1197" s="28"/>
      <c r="C1197" s="32">
        <v>2025</v>
      </c>
      <c r="D1197" s="48" t="s">
        <v>41</v>
      </c>
      <c r="E1197" s="119">
        <v>607</v>
      </c>
      <c r="F1197" s="61">
        <v>62</v>
      </c>
      <c r="G1197" s="36">
        <v>10.2141680395387</v>
      </c>
      <c r="H1197" s="31"/>
    </row>
    <row r="1198" spans="2:8" x14ac:dyDescent="0.25">
      <c r="B1198" s="28"/>
      <c r="C1198" s="32">
        <v>2025</v>
      </c>
      <c r="D1198" s="48" t="s">
        <v>27</v>
      </c>
      <c r="E1198" s="119">
        <v>421</v>
      </c>
      <c r="F1198" s="61">
        <v>55</v>
      </c>
      <c r="G1198" s="36">
        <v>13.0641330166271</v>
      </c>
      <c r="H1198" s="31"/>
    </row>
    <row r="1199" spans="2:8" x14ac:dyDescent="0.25">
      <c r="B1199" s="28"/>
      <c r="C1199" s="32">
        <v>2025</v>
      </c>
      <c r="D1199" s="48" t="s">
        <v>28</v>
      </c>
      <c r="E1199" s="119">
        <v>391</v>
      </c>
      <c r="F1199" s="61">
        <v>56</v>
      </c>
      <c r="G1199" s="36">
        <v>14.322250639386199</v>
      </c>
      <c r="H1199" s="31"/>
    </row>
    <row r="1200" spans="2:8" x14ac:dyDescent="0.25">
      <c r="B1200" s="28"/>
      <c r="C1200" s="32">
        <v>2025</v>
      </c>
      <c r="D1200" s="48" t="s">
        <v>29</v>
      </c>
      <c r="E1200" s="119">
        <v>315</v>
      </c>
      <c r="F1200" s="61">
        <v>46</v>
      </c>
      <c r="G1200" s="36">
        <v>14.603174603174599</v>
      </c>
      <c r="H1200" s="31"/>
    </row>
    <row r="1201" spans="2:8" x14ac:dyDescent="0.25">
      <c r="B1201" s="28"/>
      <c r="C1201" s="32">
        <v>2025</v>
      </c>
      <c r="D1201" s="48" t="s">
        <v>42</v>
      </c>
      <c r="E1201" s="119">
        <v>222</v>
      </c>
      <c r="F1201" s="61">
        <v>37</v>
      </c>
      <c r="G1201" s="36">
        <v>16.6666666666667</v>
      </c>
      <c r="H1201" s="31"/>
    </row>
    <row r="1202" spans="2:8" x14ac:dyDescent="0.25">
      <c r="B1202" s="28"/>
      <c r="C1202" s="32">
        <v>2025</v>
      </c>
      <c r="D1202" s="48" t="s">
        <v>30</v>
      </c>
      <c r="E1202" s="119">
        <v>137</v>
      </c>
      <c r="F1202" s="61">
        <v>20</v>
      </c>
      <c r="G1202" s="36">
        <v>14.5985401459854</v>
      </c>
      <c r="H1202" s="31"/>
    </row>
    <row r="1203" spans="2:8" x14ac:dyDescent="0.25">
      <c r="B1203" s="28"/>
      <c r="C1203" s="32">
        <v>2025</v>
      </c>
      <c r="D1203" s="48" t="s">
        <v>59</v>
      </c>
      <c r="E1203" s="119">
        <v>240</v>
      </c>
      <c r="F1203" s="61">
        <v>21</v>
      </c>
      <c r="G1203" s="36">
        <v>8.75</v>
      </c>
      <c r="H1203" s="31"/>
    </row>
    <row r="1204" spans="2:8" x14ac:dyDescent="0.25">
      <c r="B1204" s="28"/>
      <c r="C1204" s="32">
        <v>2025</v>
      </c>
      <c r="D1204" s="48" t="s">
        <v>70</v>
      </c>
      <c r="E1204" s="119">
        <v>355</v>
      </c>
      <c r="F1204" s="61">
        <v>45</v>
      </c>
      <c r="G1204" s="36">
        <v>12.6760563380282</v>
      </c>
      <c r="H1204" s="31"/>
    </row>
    <row r="1205" spans="2:8" x14ac:dyDescent="0.25">
      <c r="B1205" s="28"/>
      <c r="C1205" s="32">
        <v>2025</v>
      </c>
      <c r="D1205" s="48" t="s">
        <v>91</v>
      </c>
      <c r="E1205" s="119">
        <v>267</v>
      </c>
      <c r="F1205" s="61">
        <v>47</v>
      </c>
      <c r="G1205" s="36">
        <v>17.602996254681699</v>
      </c>
      <c r="H1205" s="31"/>
    </row>
    <row r="1206" spans="2:8" x14ac:dyDescent="0.25">
      <c r="B1206" s="28"/>
      <c r="C1206" s="32">
        <v>2025</v>
      </c>
      <c r="D1206" s="48" t="s">
        <v>92</v>
      </c>
      <c r="E1206" s="119">
        <v>801</v>
      </c>
      <c r="F1206" s="61">
        <v>119</v>
      </c>
      <c r="G1206" s="36">
        <v>14.856429463171001</v>
      </c>
      <c r="H1206" s="31"/>
    </row>
    <row r="1207" spans="2:8" x14ac:dyDescent="0.25">
      <c r="B1207" s="28"/>
      <c r="C1207" s="32">
        <v>2025</v>
      </c>
      <c r="D1207" s="48" t="s">
        <v>31</v>
      </c>
      <c r="E1207" s="119">
        <v>2853</v>
      </c>
      <c r="F1207" s="61">
        <v>421</v>
      </c>
      <c r="G1207" s="36">
        <v>14.7563967753242</v>
      </c>
      <c r="H1207" s="31"/>
    </row>
    <row r="1208" spans="2:8" x14ac:dyDescent="0.25">
      <c r="B1208" s="28"/>
      <c r="C1208" s="32">
        <v>2025</v>
      </c>
      <c r="D1208" s="48" t="s">
        <v>71</v>
      </c>
      <c r="E1208" s="119">
        <v>391</v>
      </c>
      <c r="F1208" s="61">
        <v>55</v>
      </c>
      <c r="G1208" s="36">
        <v>14.066496163682899</v>
      </c>
      <c r="H1208" s="31"/>
    </row>
    <row r="1209" spans="2:8" x14ac:dyDescent="0.25">
      <c r="B1209" s="28"/>
      <c r="C1209" s="32">
        <v>2025</v>
      </c>
      <c r="D1209" s="48" t="s">
        <v>93</v>
      </c>
      <c r="E1209" s="119">
        <v>183</v>
      </c>
      <c r="F1209" s="61">
        <v>34</v>
      </c>
      <c r="G1209" s="36">
        <v>18.5792349726776</v>
      </c>
      <c r="H1209" s="31"/>
    </row>
    <row r="1210" spans="2:8" x14ac:dyDescent="0.25">
      <c r="B1210" s="28"/>
      <c r="C1210" s="32">
        <v>2025</v>
      </c>
      <c r="D1210" s="48" t="s">
        <v>72</v>
      </c>
      <c r="E1210" s="119">
        <v>204</v>
      </c>
      <c r="F1210" s="61">
        <v>22</v>
      </c>
      <c r="G1210" s="36">
        <v>10.7843137254902</v>
      </c>
      <c r="H1210" s="31"/>
    </row>
    <row r="1211" spans="2:8" x14ac:dyDescent="0.25">
      <c r="B1211" s="28"/>
      <c r="C1211" s="32">
        <v>2025</v>
      </c>
      <c r="D1211" s="48" t="s">
        <v>43</v>
      </c>
      <c r="E1211" s="119">
        <v>123</v>
      </c>
      <c r="F1211" s="61">
        <v>18</v>
      </c>
      <c r="G1211" s="36">
        <v>14.634146341463399</v>
      </c>
      <c r="H1211" s="31"/>
    </row>
    <row r="1212" spans="2:8" x14ac:dyDescent="0.25">
      <c r="B1212" s="28"/>
      <c r="C1212" s="32">
        <v>2025</v>
      </c>
      <c r="D1212" s="48" t="s">
        <v>73</v>
      </c>
      <c r="E1212" s="119">
        <v>305</v>
      </c>
      <c r="F1212" s="61">
        <v>51</v>
      </c>
      <c r="G1212" s="36">
        <v>16.721311475409799</v>
      </c>
      <c r="H1212" s="31"/>
    </row>
    <row r="1213" spans="2:8" x14ac:dyDescent="0.25">
      <c r="B1213" s="28"/>
      <c r="C1213" s="32">
        <v>2025</v>
      </c>
      <c r="D1213" s="48" t="s">
        <v>32</v>
      </c>
      <c r="E1213" s="119">
        <v>462</v>
      </c>
      <c r="F1213" s="61">
        <v>74</v>
      </c>
      <c r="G1213" s="36">
        <v>16.017316017315999</v>
      </c>
      <c r="H1213" s="31"/>
    </row>
    <row r="1214" spans="2:8" x14ac:dyDescent="0.25">
      <c r="B1214" s="28"/>
      <c r="C1214" s="32">
        <v>2025</v>
      </c>
      <c r="D1214" s="48" t="s">
        <v>60</v>
      </c>
      <c r="E1214" s="119">
        <v>18</v>
      </c>
      <c r="F1214" s="61" t="s">
        <v>137</v>
      </c>
      <c r="G1214" s="36" t="s">
        <v>137</v>
      </c>
      <c r="H1214" s="31"/>
    </row>
    <row r="1215" spans="2:8" x14ac:dyDescent="0.25">
      <c r="B1215" s="28"/>
      <c r="C1215" s="32">
        <v>2025</v>
      </c>
      <c r="D1215" s="48" t="s">
        <v>61</v>
      </c>
      <c r="E1215" s="119">
        <v>282</v>
      </c>
      <c r="F1215" s="61">
        <v>31</v>
      </c>
      <c r="G1215" s="36">
        <v>10.992907801418401</v>
      </c>
      <c r="H1215" s="31"/>
    </row>
    <row r="1216" spans="2:8" x14ac:dyDescent="0.25">
      <c r="B1216" s="28"/>
      <c r="C1216" s="32">
        <v>2025</v>
      </c>
      <c r="D1216" s="48" t="s">
        <v>94</v>
      </c>
      <c r="E1216" s="119">
        <v>378</v>
      </c>
      <c r="F1216" s="61">
        <v>51</v>
      </c>
      <c r="G1216" s="36">
        <v>13.492063492063499</v>
      </c>
      <c r="H1216" s="31"/>
    </row>
    <row r="1217" spans="2:8" x14ac:dyDescent="0.25">
      <c r="B1217" s="28"/>
      <c r="C1217" s="32">
        <v>2025</v>
      </c>
      <c r="D1217" s="48" t="s">
        <v>62</v>
      </c>
      <c r="E1217" s="119">
        <v>139</v>
      </c>
      <c r="F1217" s="61">
        <v>19</v>
      </c>
      <c r="G1217" s="36">
        <v>13.6690647482014</v>
      </c>
      <c r="H1217" s="31"/>
    </row>
    <row r="1218" spans="2:8" x14ac:dyDescent="0.25">
      <c r="B1218" s="28"/>
      <c r="C1218" s="32">
        <v>2025</v>
      </c>
      <c r="D1218" s="48" t="s">
        <v>44</v>
      </c>
      <c r="E1218" s="119">
        <v>222</v>
      </c>
      <c r="F1218" s="61">
        <v>30</v>
      </c>
      <c r="G1218" s="36">
        <v>13.5135135135135</v>
      </c>
      <c r="H1218" s="31"/>
    </row>
    <row r="1219" spans="2:8" x14ac:dyDescent="0.25">
      <c r="B1219" s="28"/>
      <c r="C1219" s="32">
        <v>2025</v>
      </c>
      <c r="D1219" s="48" t="s">
        <v>95</v>
      </c>
      <c r="E1219" s="119">
        <v>280</v>
      </c>
      <c r="F1219" s="61">
        <v>47</v>
      </c>
      <c r="G1219" s="36">
        <v>16.785714285714299</v>
      </c>
      <c r="H1219" s="31"/>
    </row>
    <row r="1220" spans="2:8" x14ac:dyDescent="0.25">
      <c r="B1220" s="28"/>
      <c r="C1220" s="32">
        <v>2025</v>
      </c>
      <c r="D1220" s="48" t="s">
        <v>96</v>
      </c>
      <c r="E1220" s="119">
        <v>347</v>
      </c>
      <c r="F1220" s="61">
        <v>55</v>
      </c>
      <c r="G1220" s="36">
        <v>15.850144092219001</v>
      </c>
      <c r="H1220" s="31"/>
    </row>
    <row r="1221" spans="2:8" x14ac:dyDescent="0.25">
      <c r="B1221" s="28"/>
      <c r="C1221" s="32">
        <v>2025</v>
      </c>
      <c r="D1221" s="48" t="s">
        <v>74</v>
      </c>
      <c r="E1221" s="119">
        <v>565</v>
      </c>
      <c r="F1221" s="61">
        <v>64</v>
      </c>
      <c r="G1221" s="36">
        <v>11.3274336283186</v>
      </c>
      <c r="H1221" s="31"/>
    </row>
    <row r="1222" spans="2:8" x14ac:dyDescent="0.25">
      <c r="B1222" s="28"/>
      <c r="C1222" s="32">
        <v>2025</v>
      </c>
      <c r="D1222" s="48" t="s">
        <v>45</v>
      </c>
      <c r="E1222" s="119">
        <v>167</v>
      </c>
      <c r="F1222" s="61">
        <v>13</v>
      </c>
      <c r="G1222" s="36">
        <v>7.7844311377245496</v>
      </c>
      <c r="H1222" s="31"/>
    </row>
    <row r="1223" spans="2:8" x14ac:dyDescent="0.25">
      <c r="B1223" s="28"/>
      <c r="C1223" s="32">
        <v>2025</v>
      </c>
      <c r="D1223" s="48" t="s">
        <v>97</v>
      </c>
      <c r="E1223" s="119">
        <v>1710</v>
      </c>
      <c r="F1223" s="61">
        <v>284</v>
      </c>
      <c r="G1223" s="36">
        <v>16.608187134502899</v>
      </c>
      <c r="H1223" s="31"/>
    </row>
    <row r="1224" spans="2:8" x14ac:dyDescent="0.25">
      <c r="B1224" s="28"/>
      <c r="C1224" s="32">
        <v>2025</v>
      </c>
      <c r="D1224" s="48" t="s">
        <v>75</v>
      </c>
      <c r="E1224" s="119">
        <v>300</v>
      </c>
      <c r="F1224" s="61">
        <v>37</v>
      </c>
      <c r="G1224" s="36">
        <v>12.3333333333333</v>
      </c>
      <c r="H1224" s="31"/>
    </row>
    <row r="1225" spans="2:8" x14ac:dyDescent="0.25">
      <c r="B1225" s="28"/>
      <c r="C1225" s="32">
        <v>2025</v>
      </c>
      <c r="D1225" s="48" t="s">
        <v>46</v>
      </c>
      <c r="E1225" s="119">
        <v>639</v>
      </c>
      <c r="F1225" s="61">
        <v>86</v>
      </c>
      <c r="G1225" s="36">
        <v>13.4585289514867</v>
      </c>
      <c r="H1225" s="31"/>
    </row>
    <row r="1226" spans="2:8" x14ac:dyDescent="0.25">
      <c r="B1226" s="28"/>
      <c r="C1226" s="32">
        <v>2025</v>
      </c>
      <c r="D1226" s="48" t="s">
        <v>63</v>
      </c>
      <c r="E1226" s="119">
        <v>218</v>
      </c>
      <c r="F1226" s="61">
        <v>19</v>
      </c>
      <c r="G1226" s="36">
        <v>8.7155963302752308</v>
      </c>
      <c r="H1226" s="31"/>
    </row>
    <row r="1227" spans="2:8" x14ac:dyDescent="0.25">
      <c r="B1227" s="28"/>
      <c r="C1227" s="32">
        <v>2025</v>
      </c>
      <c r="D1227" s="48" t="s">
        <v>47</v>
      </c>
      <c r="E1227" s="119">
        <v>345</v>
      </c>
      <c r="F1227" s="61">
        <v>74</v>
      </c>
      <c r="G1227" s="36">
        <v>21.449275362318801</v>
      </c>
      <c r="H1227" s="31"/>
    </row>
    <row r="1228" spans="2:8" x14ac:dyDescent="0.25">
      <c r="B1228" s="28"/>
      <c r="C1228" s="32">
        <v>2025</v>
      </c>
      <c r="D1228" s="48" t="s">
        <v>76</v>
      </c>
      <c r="E1228" s="119">
        <v>216</v>
      </c>
      <c r="F1228" s="61">
        <v>37</v>
      </c>
      <c r="G1228" s="36">
        <v>17.129629629629601</v>
      </c>
      <c r="H1228" s="31"/>
    </row>
    <row r="1229" spans="2:8" x14ac:dyDescent="0.25">
      <c r="B1229" s="28"/>
      <c r="C1229" s="32">
        <v>2025</v>
      </c>
      <c r="D1229" s="48" t="s">
        <v>77</v>
      </c>
      <c r="E1229" s="119">
        <v>681</v>
      </c>
      <c r="F1229" s="61">
        <v>71</v>
      </c>
      <c r="G1229" s="36">
        <v>10.4258443465492</v>
      </c>
      <c r="H1229" s="31"/>
    </row>
    <row r="1230" spans="2:8" x14ac:dyDescent="0.25">
      <c r="B1230" s="28"/>
      <c r="C1230" s="32">
        <v>2025</v>
      </c>
      <c r="D1230" s="48" t="s">
        <v>33</v>
      </c>
      <c r="E1230" s="119">
        <v>559</v>
      </c>
      <c r="F1230" s="61">
        <v>71</v>
      </c>
      <c r="G1230" s="36">
        <v>12.701252236136</v>
      </c>
      <c r="H1230" s="31"/>
    </row>
    <row r="1231" spans="2:8" x14ac:dyDescent="0.25">
      <c r="B1231" s="28"/>
      <c r="C1231" s="32">
        <v>2025</v>
      </c>
      <c r="D1231" s="48" t="s">
        <v>34</v>
      </c>
      <c r="E1231" s="119">
        <v>348</v>
      </c>
      <c r="F1231" s="61">
        <v>54</v>
      </c>
      <c r="G1231" s="36">
        <v>15.517241379310301</v>
      </c>
      <c r="H1231" s="31"/>
    </row>
    <row r="1232" spans="2:8" x14ac:dyDescent="0.25">
      <c r="B1232" s="28"/>
      <c r="C1232" s="32">
        <v>2025</v>
      </c>
      <c r="D1232" s="48" t="s">
        <v>48</v>
      </c>
      <c r="E1232" s="119">
        <v>28</v>
      </c>
      <c r="F1232" s="61" t="s">
        <v>137</v>
      </c>
      <c r="G1232" s="36" t="s">
        <v>137</v>
      </c>
      <c r="H1232" s="31"/>
    </row>
    <row r="1233" spans="2:8" x14ac:dyDescent="0.25">
      <c r="B1233" s="28"/>
      <c r="C1233" s="32">
        <v>2025</v>
      </c>
      <c r="D1233" s="48" t="s">
        <v>49</v>
      </c>
      <c r="E1233" s="119">
        <v>590</v>
      </c>
      <c r="F1233" s="61">
        <v>92</v>
      </c>
      <c r="G1233" s="36">
        <v>15.5932203389831</v>
      </c>
      <c r="H1233" s="31"/>
    </row>
    <row r="1234" spans="2:8" x14ac:dyDescent="0.25">
      <c r="B1234" s="28"/>
      <c r="C1234" s="32">
        <v>2025</v>
      </c>
      <c r="D1234" s="48" t="s">
        <v>50</v>
      </c>
      <c r="E1234" s="119">
        <v>376</v>
      </c>
      <c r="F1234" s="61">
        <v>42</v>
      </c>
      <c r="G1234" s="36">
        <v>11.1702127659574</v>
      </c>
      <c r="H1234" s="31"/>
    </row>
    <row r="1235" spans="2:8" x14ac:dyDescent="0.25">
      <c r="B1235" s="28"/>
      <c r="C1235" s="32">
        <v>2025</v>
      </c>
      <c r="D1235" s="48" t="s">
        <v>51</v>
      </c>
      <c r="E1235" s="119">
        <v>342</v>
      </c>
      <c r="F1235" s="61">
        <v>53</v>
      </c>
      <c r="G1235" s="36">
        <v>15.4970760233918</v>
      </c>
      <c r="H1235" s="31"/>
    </row>
    <row r="1236" spans="2:8" x14ac:dyDescent="0.25">
      <c r="B1236" s="28"/>
      <c r="C1236" s="32">
        <v>2025</v>
      </c>
      <c r="D1236" s="48" t="s">
        <v>78</v>
      </c>
      <c r="E1236" s="119">
        <v>561</v>
      </c>
      <c r="F1236" s="61">
        <v>95</v>
      </c>
      <c r="G1236" s="36">
        <v>16.934046345811101</v>
      </c>
      <c r="H1236" s="31"/>
    </row>
    <row r="1237" spans="2:8" x14ac:dyDescent="0.25">
      <c r="B1237" s="28"/>
      <c r="C1237" s="32">
        <v>2025</v>
      </c>
      <c r="D1237" s="48" t="s">
        <v>79</v>
      </c>
      <c r="E1237" s="119">
        <v>203</v>
      </c>
      <c r="F1237" s="61">
        <v>27</v>
      </c>
      <c r="G1237" s="36">
        <v>13.3004926108374</v>
      </c>
      <c r="H1237" s="31"/>
    </row>
    <row r="1238" spans="2:8" x14ac:dyDescent="0.25">
      <c r="B1238" s="28"/>
      <c r="C1238" s="32">
        <v>2025</v>
      </c>
      <c r="D1238" s="48" t="s">
        <v>80</v>
      </c>
      <c r="E1238" s="119">
        <v>239</v>
      </c>
      <c r="F1238" s="61">
        <v>38</v>
      </c>
      <c r="G1238" s="36">
        <v>15.899581589958199</v>
      </c>
      <c r="H1238" s="31"/>
    </row>
    <row r="1239" spans="2:8" x14ac:dyDescent="0.25">
      <c r="B1239" s="28"/>
      <c r="C1239" s="32">
        <v>2025</v>
      </c>
      <c r="D1239" s="48" t="s">
        <v>81</v>
      </c>
      <c r="E1239" s="119">
        <v>194</v>
      </c>
      <c r="F1239" s="61">
        <v>22</v>
      </c>
      <c r="G1239" s="36">
        <v>11.340206185567</v>
      </c>
      <c r="H1239" s="31"/>
    </row>
    <row r="1240" spans="2:8" x14ac:dyDescent="0.25">
      <c r="B1240" s="28"/>
      <c r="C1240" s="32">
        <v>2025</v>
      </c>
      <c r="D1240" s="48" t="s">
        <v>52</v>
      </c>
      <c r="E1240" s="119">
        <v>169</v>
      </c>
      <c r="F1240" s="61">
        <v>29</v>
      </c>
      <c r="G1240" s="36">
        <v>17.159763313609499</v>
      </c>
      <c r="H1240" s="31"/>
    </row>
    <row r="1241" spans="2:8" x14ac:dyDescent="0.25">
      <c r="B1241" s="28"/>
      <c r="C1241" s="32">
        <v>2025</v>
      </c>
      <c r="D1241" s="48" t="s">
        <v>98</v>
      </c>
      <c r="E1241" s="119">
        <v>637</v>
      </c>
      <c r="F1241" s="61">
        <v>100</v>
      </c>
      <c r="G1241" s="36">
        <v>15.6985871271586</v>
      </c>
      <c r="H1241" s="31"/>
    </row>
    <row r="1242" spans="2:8" x14ac:dyDescent="0.25">
      <c r="B1242" s="28"/>
      <c r="C1242" s="32">
        <v>2025</v>
      </c>
      <c r="D1242" s="48" t="s">
        <v>53</v>
      </c>
      <c r="E1242" s="119">
        <v>315</v>
      </c>
      <c r="F1242" s="61">
        <v>27</v>
      </c>
      <c r="G1242" s="36">
        <v>8.5714285714285694</v>
      </c>
      <c r="H1242" s="31"/>
    </row>
    <row r="1243" spans="2:8" x14ac:dyDescent="0.25">
      <c r="B1243" s="28"/>
      <c r="C1243" s="32">
        <v>2025</v>
      </c>
      <c r="D1243" s="48" t="s">
        <v>99</v>
      </c>
      <c r="E1243" s="119">
        <v>782</v>
      </c>
      <c r="F1243" s="61">
        <v>163</v>
      </c>
      <c r="G1243" s="36">
        <v>20.843989769821</v>
      </c>
      <c r="H1243" s="31"/>
    </row>
    <row r="1244" spans="2:8" x14ac:dyDescent="0.25">
      <c r="B1244" s="28"/>
      <c r="C1244" s="32">
        <v>2025</v>
      </c>
      <c r="D1244" s="48" t="s">
        <v>64</v>
      </c>
      <c r="E1244" s="119">
        <v>311</v>
      </c>
      <c r="F1244" s="61">
        <v>48</v>
      </c>
      <c r="G1244" s="36">
        <v>15.434083601286201</v>
      </c>
      <c r="H1244" s="31"/>
    </row>
    <row r="1245" spans="2:8" x14ac:dyDescent="0.25">
      <c r="B1245" s="28"/>
      <c r="C1245" s="32">
        <v>2025</v>
      </c>
      <c r="D1245" s="48" t="s">
        <v>100</v>
      </c>
      <c r="E1245" s="119">
        <v>380</v>
      </c>
      <c r="F1245" s="61">
        <v>81</v>
      </c>
      <c r="G1245" s="36">
        <v>21.315789473684202</v>
      </c>
      <c r="H1245" s="31"/>
    </row>
    <row r="1246" spans="2:8" x14ac:dyDescent="0.25">
      <c r="B1246" s="28"/>
      <c r="C1246" s="32">
        <v>2025</v>
      </c>
      <c r="D1246" s="48" t="s">
        <v>35</v>
      </c>
      <c r="E1246" s="119">
        <v>351</v>
      </c>
      <c r="F1246" s="61">
        <v>47</v>
      </c>
      <c r="G1246" s="36">
        <v>13.3903133903134</v>
      </c>
      <c r="H1246" s="31"/>
    </row>
    <row r="1247" spans="2:8" x14ac:dyDescent="0.25">
      <c r="B1247" s="28"/>
      <c r="C1247" s="32">
        <v>2025</v>
      </c>
      <c r="D1247" s="48" t="s">
        <v>36</v>
      </c>
      <c r="E1247" s="119">
        <v>108</v>
      </c>
      <c r="F1247" s="61">
        <v>11</v>
      </c>
      <c r="G1247" s="36">
        <v>10.185185185185199</v>
      </c>
      <c r="H1247" s="31"/>
    </row>
    <row r="1248" spans="2:8" x14ac:dyDescent="0.25">
      <c r="B1248" s="28"/>
      <c r="C1248" s="32">
        <v>2025</v>
      </c>
      <c r="D1248" s="48" t="s">
        <v>101</v>
      </c>
      <c r="E1248" s="119">
        <v>364</v>
      </c>
      <c r="F1248" s="61">
        <v>62</v>
      </c>
      <c r="G1248" s="36">
        <v>17.032967032967001</v>
      </c>
      <c r="H1248" s="31"/>
    </row>
    <row r="1249" spans="2:8" x14ac:dyDescent="0.25">
      <c r="B1249" s="28"/>
      <c r="C1249" s="32">
        <v>2025</v>
      </c>
      <c r="D1249" s="48" t="s">
        <v>102</v>
      </c>
      <c r="E1249" s="119">
        <v>315</v>
      </c>
      <c r="F1249" s="61">
        <v>60</v>
      </c>
      <c r="G1249" s="36">
        <v>19.047619047619101</v>
      </c>
      <c r="H1249" s="31"/>
    </row>
    <row r="1250" spans="2:8" x14ac:dyDescent="0.25">
      <c r="B1250" s="28"/>
      <c r="C1250" s="32">
        <v>2025</v>
      </c>
      <c r="D1250" s="48" t="s">
        <v>103</v>
      </c>
      <c r="E1250" s="119">
        <v>918</v>
      </c>
      <c r="F1250" s="61">
        <v>130</v>
      </c>
      <c r="G1250" s="36">
        <v>14.161220043573</v>
      </c>
      <c r="H1250" s="31"/>
    </row>
    <row r="1251" spans="2:8" x14ac:dyDescent="0.25">
      <c r="B1251" s="28"/>
      <c r="C1251" s="32">
        <v>2025</v>
      </c>
      <c r="D1251" s="48" t="s">
        <v>65</v>
      </c>
      <c r="E1251" s="119">
        <v>259</v>
      </c>
      <c r="F1251" s="61">
        <v>26</v>
      </c>
      <c r="G1251" s="36">
        <v>10.038610038610001</v>
      </c>
      <c r="H1251" s="31"/>
    </row>
    <row r="1252" spans="2:8" x14ac:dyDescent="0.25">
      <c r="B1252" s="28"/>
      <c r="C1252" s="32">
        <v>2025</v>
      </c>
      <c r="D1252" s="48" t="s">
        <v>54</v>
      </c>
      <c r="E1252" s="119">
        <v>618</v>
      </c>
      <c r="F1252" s="61">
        <v>99</v>
      </c>
      <c r="G1252" s="36">
        <v>16.019417475728201</v>
      </c>
      <c r="H1252" s="31"/>
    </row>
    <row r="1253" spans="2:8" x14ac:dyDescent="0.25">
      <c r="B1253" s="28"/>
      <c r="C1253" s="32">
        <v>2025</v>
      </c>
      <c r="D1253" s="48" t="s">
        <v>82</v>
      </c>
      <c r="E1253" s="119">
        <v>287</v>
      </c>
      <c r="F1253" s="61">
        <v>50</v>
      </c>
      <c r="G1253" s="36">
        <v>17.4216027874565</v>
      </c>
      <c r="H1253" s="31"/>
    </row>
    <row r="1254" spans="2:8" x14ac:dyDescent="0.25">
      <c r="B1254" s="28"/>
      <c r="C1254" s="32">
        <v>2025</v>
      </c>
      <c r="D1254" s="48" t="s">
        <v>104</v>
      </c>
      <c r="E1254" s="119">
        <v>82</v>
      </c>
      <c r="F1254" s="61">
        <v>21</v>
      </c>
      <c r="G1254" s="36">
        <v>25.609756097561</v>
      </c>
      <c r="H1254" s="31"/>
    </row>
    <row r="1255" spans="2:8" x14ac:dyDescent="0.25">
      <c r="B1255" s="28"/>
      <c r="C1255" s="32">
        <v>2025</v>
      </c>
      <c r="D1255" s="48" t="s">
        <v>83</v>
      </c>
      <c r="E1255" s="119">
        <v>617</v>
      </c>
      <c r="F1255" s="61">
        <v>125</v>
      </c>
      <c r="G1255" s="36">
        <v>20.259319286872</v>
      </c>
      <c r="H1255" s="31"/>
    </row>
    <row r="1256" spans="2:8" x14ac:dyDescent="0.25">
      <c r="B1256" s="28"/>
      <c r="C1256" s="32">
        <v>2025</v>
      </c>
      <c r="D1256" s="48" t="s">
        <v>55</v>
      </c>
      <c r="E1256" s="119">
        <v>1182</v>
      </c>
      <c r="F1256" s="61">
        <v>113</v>
      </c>
      <c r="G1256" s="36">
        <v>9.5600676818951005</v>
      </c>
      <c r="H1256" s="31"/>
    </row>
    <row r="1257" spans="2:8" x14ac:dyDescent="0.25">
      <c r="B1257" s="28"/>
      <c r="C1257" s="32">
        <v>2025</v>
      </c>
      <c r="D1257" s="48" t="s">
        <v>110</v>
      </c>
      <c r="E1257" s="173">
        <v>1813</v>
      </c>
      <c r="F1257" s="61">
        <v>206</v>
      </c>
      <c r="G1257" s="36">
        <v>11.3623827909542</v>
      </c>
      <c r="H1257" s="31"/>
    </row>
    <row r="1258" spans="2:8" x14ac:dyDescent="0.25">
      <c r="B1258" s="49"/>
      <c r="C1258" s="196" t="s">
        <v>108</v>
      </c>
      <c r="D1258" s="205" t="s">
        <v>915</v>
      </c>
      <c r="E1258" s="205"/>
      <c r="F1258" s="205"/>
      <c r="G1258" s="205"/>
      <c r="H1258" s="118"/>
    </row>
    <row r="1259" spans="2:8" ht="30.75" customHeight="1" x14ac:dyDescent="0.25">
      <c r="B1259" s="49"/>
      <c r="C1259" s="196" t="s">
        <v>109</v>
      </c>
      <c r="D1259" s="205" t="s">
        <v>934</v>
      </c>
      <c r="E1259" s="205"/>
      <c r="F1259" s="205"/>
      <c r="G1259" s="205"/>
      <c r="H1259" s="60"/>
    </row>
    <row r="1260" spans="2:8" x14ac:dyDescent="0.25">
      <c r="B1260" s="16"/>
      <c r="C1260" s="49"/>
      <c r="D1260" s="49"/>
      <c r="E1260" s="49"/>
      <c r="F1260" s="49"/>
      <c r="G1260" s="49"/>
      <c r="H1260" s="49"/>
    </row>
    <row r="1265" spans="3:3" x14ac:dyDescent="0.25">
      <c r="C1265" s="201" t="str">
        <f>"Figur 1c. Antal/andel brugere af antipsykotika hos ældre borgere med demens på 65 år eller derover for " &amp; Baggrundsdata!AV3 &amp; " kommune, 2014  -  2025"</f>
        <v>Figur 1c. Antal/andel brugere af antipsykotika hos ældre borgere med demens på 65 år eller derover for Albertslund kommune, 2014  -  2025</v>
      </c>
    </row>
  </sheetData>
  <mergeCells count="3">
    <mergeCell ref="C6:G6"/>
    <mergeCell ref="D1258:G1258"/>
    <mergeCell ref="D1259:G1259"/>
  </mergeCells>
  <pageMargins left="0.7" right="0.7" top="0.75" bottom="0.75" header="0.3" footer="0.3"/>
  <pageSetup paperSize="9" orientation="portrait" r:id="rId1"/>
  <drawing r:id="rId2"/>
  <tableParts count="1">
    <tablePart r:id="rId3"/>
  </tableParts>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055FB-A6BA-4E5A-9AB9-9FC2875C449B}">
  <sheetPr>
    <tabColor theme="9" tint="0.59999389629810485"/>
  </sheetPr>
  <dimension ref="A1:R2504"/>
  <sheetViews>
    <sheetView topLeftCell="A2465" zoomScale="70" zoomScaleNormal="70" workbookViewId="0">
      <selection activeCell="F2509" sqref="F2509"/>
    </sheetView>
  </sheetViews>
  <sheetFormatPr defaultColWidth="9.28515625" defaultRowHeight="15" x14ac:dyDescent="0.25"/>
  <cols>
    <col min="1" max="1" width="9.28515625" style="1"/>
    <col min="2" max="2" width="4.42578125" style="1" customWidth="1"/>
    <col min="3" max="3" width="10.85546875" style="1" customWidth="1"/>
    <col min="4" max="4" width="21.5703125" style="41" bestFit="1" customWidth="1"/>
    <col min="5" max="5" width="12.85546875" style="41" bestFit="1" customWidth="1"/>
    <col min="6" max="6" width="22" style="41" customWidth="1"/>
    <col min="7" max="7" width="41.85546875" style="55" customWidth="1"/>
    <col min="8" max="8" width="39.5703125" style="42" customWidth="1"/>
    <col min="9" max="9" width="4.42578125" style="1" customWidth="1"/>
    <col min="10" max="16384" width="9.28515625" style="1"/>
  </cols>
  <sheetData>
    <row r="1" spans="1:9" ht="14.45" customHeight="1" x14ac:dyDescent="0.25">
      <c r="A1" s="41"/>
      <c r="B1" s="41"/>
      <c r="C1" s="41"/>
    </row>
    <row r="2" spans="1:9" ht="14.45" customHeight="1" x14ac:dyDescent="0.25">
      <c r="A2" s="41"/>
      <c r="B2" s="41"/>
      <c r="C2" s="41"/>
    </row>
    <row r="3" spans="1:9" ht="14.45" customHeight="1" x14ac:dyDescent="0.25">
      <c r="A3" s="41"/>
      <c r="B3" s="41"/>
      <c r="C3" s="41"/>
    </row>
    <row r="4" spans="1:9" x14ac:dyDescent="0.25">
      <c r="C4" s="3"/>
    </row>
    <row r="5" spans="1:9" ht="80.099999999999994" customHeight="1" x14ac:dyDescent="0.25">
      <c r="B5" s="27"/>
      <c r="C5" s="26"/>
      <c r="D5" s="47"/>
      <c r="E5" s="47"/>
      <c r="F5" s="47"/>
      <c r="G5" s="56"/>
      <c r="H5" s="43"/>
      <c r="I5" s="30"/>
    </row>
    <row r="6" spans="1:9" ht="39.75" customHeight="1" x14ac:dyDescent="0.35">
      <c r="B6" s="28"/>
      <c r="C6" s="204" t="s">
        <v>916</v>
      </c>
      <c r="D6" s="204"/>
      <c r="E6" s="204"/>
      <c r="F6" s="204"/>
      <c r="G6" s="204"/>
      <c r="H6" s="204"/>
      <c r="I6" s="31"/>
    </row>
    <row r="7" spans="1:9" ht="13.5" customHeight="1" x14ac:dyDescent="0.35">
      <c r="B7" s="28"/>
      <c r="C7" s="34"/>
      <c r="D7" s="34"/>
      <c r="E7" s="52"/>
      <c r="F7" s="52"/>
      <c r="G7" s="57"/>
      <c r="H7" s="54"/>
      <c r="I7" s="31"/>
    </row>
    <row r="8" spans="1:9" ht="37.5" customHeight="1" x14ac:dyDescent="0.25">
      <c r="B8" s="28"/>
      <c r="C8" s="51" t="s">
        <v>7</v>
      </c>
      <c r="D8" s="51" t="s">
        <v>117</v>
      </c>
      <c r="E8" s="51" t="s">
        <v>129</v>
      </c>
      <c r="F8" s="51" t="s">
        <v>922</v>
      </c>
      <c r="G8" s="51" t="s">
        <v>923</v>
      </c>
      <c r="H8" s="51" t="s">
        <v>924</v>
      </c>
      <c r="I8" s="31"/>
    </row>
    <row r="9" spans="1:9" ht="15" customHeight="1" x14ac:dyDescent="0.25">
      <c r="B9" s="28"/>
      <c r="C9" s="82">
        <v>2014</v>
      </c>
      <c r="D9" s="68" t="s">
        <v>115</v>
      </c>
      <c r="E9" s="74" t="s">
        <v>118</v>
      </c>
      <c r="F9" s="38">
        <v>17170</v>
      </c>
      <c r="G9" s="38">
        <v>4312</v>
      </c>
      <c r="H9" s="179">
        <v>25.113570180547502</v>
      </c>
      <c r="I9" s="31"/>
    </row>
    <row r="10" spans="1:9" ht="15" customHeight="1" x14ac:dyDescent="0.25">
      <c r="B10" s="28"/>
      <c r="C10" s="82">
        <v>2014</v>
      </c>
      <c r="D10" s="68" t="s">
        <v>115</v>
      </c>
      <c r="E10" s="74" t="s">
        <v>919</v>
      </c>
      <c r="F10" s="38">
        <v>19420</v>
      </c>
      <c r="G10" s="38">
        <v>2824</v>
      </c>
      <c r="H10" s="179">
        <v>14.541709577754901</v>
      </c>
      <c r="I10" s="31"/>
    </row>
    <row r="11" spans="1:9" x14ac:dyDescent="0.25">
      <c r="B11" s="28"/>
      <c r="C11" s="83">
        <v>2015</v>
      </c>
      <c r="D11" s="68" t="s">
        <v>115</v>
      </c>
      <c r="E11" s="74" t="s">
        <v>118</v>
      </c>
      <c r="F11" s="40">
        <v>17466</v>
      </c>
      <c r="G11" s="38">
        <v>4306</v>
      </c>
      <c r="H11" s="179">
        <v>24.6536127333104</v>
      </c>
      <c r="I11" s="31"/>
    </row>
    <row r="12" spans="1:9" ht="17.25" customHeight="1" x14ac:dyDescent="0.25">
      <c r="B12" s="28"/>
      <c r="C12" s="83">
        <v>2015</v>
      </c>
      <c r="D12" s="68" t="s">
        <v>115</v>
      </c>
      <c r="E12" s="74" t="s">
        <v>919</v>
      </c>
      <c r="F12" s="38">
        <v>20025</v>
      </c>
      <c r="G12" s="38">
        <v>2820</v>
      </c>
      <c r="H12" s="179">
        <v>14.082397003745299</v>
      </c>
      <c r="I12" s="31"/>
    </row>
    <row r="13" spans="1:9" ht="16.5" customHeight="1" x14ac:dyDescent="0.25">
      <c r="B13" s="28"/>
      <c r="C13" s="83">
        <v>2016</v>
      </c>
      <c r="D13" s="68" t="s">
        <v>115</v>
      </c>
      <c r="E13" s="74" t="s">
        <v>118</v>
      </c>
      <c r="F13" s="38">
        <v>17577</v>
      </c>
      <c r="G13" s="38">
        <v>4392</v>
      </c>
      <c r="H13" s="179">
        <v>24.987199180747599</v>
      </c>
      <c r="I13" s="31"/>
    </row>
    <row r="14" spans="1:9" ht="15" customHeight="1" x14ac:dyDescent="0.25">
      <c r="B14" s="28"/>
      <c r="C14" s="83">
        <v>2016</v>
      </c>
      <c r="D14" s="68" t="s">
        <v>115</v>
      </c>
      <c r="E14" s="74" t="s">
        <v>919</v>
      </c>
      <c r="F14" s="40">
        <v>20597</v>
      </c>
      <c r="G14" s="38">
        <v>2814</v>
      </c>
      <c r="H14" s="179">
        <v>13.6621838131767</v>
      </c>
      <c r="I14" s="31"/>
    </row>
    <row r="15" spans="1:9" ht="15" customHeight="1" x14ac:dyDescent="0.25">
      <c r="B15" s="28"/>
      <c r="C15" s="83">
        <v>2017</v>
      </c>
      <c r="D15" s="68" t="s">
        <v>115</v>
      </c>
      <c r="E15" s="74" t="s">
        <v>118</v>
      </c>
      <c r="F15" s="38">
        <v>17562</v>
      </c>
      <c r="G15" s="38">
        <v>4240</v>
      </c>
      <c r="H15" s="179">
        <v>24.1430361006719</v>
      </c>
      <c r="I15" s="31"/>
    </row>
    <row r="16" spans="1:9" x14ac:dyDescent="0.25">
      <c r="B16" s="28"/>
      <c r="C16" s="83">
        <v>2017</v>
      </c>
      <c r="D16" s="68" t="s">
        <v>115</v>
      </c>
      <c r="E16" s="74" t="s">
        <v>919</v>
      </c>
      <c r="F16" s="38">
        <v>21088</v>
      </c>
      <c r="G16" s="38">
        <v>2771</v>
      </c>
      <c r="H16" s="179">
        <v>13.140174506828499</v>
      </c>
      <c r="I16" s="31"/>
    </row>
    <row r="17" spans="2:9" x14ac:dyDescent="0.25">
      <c r="B17" s="28"/>
      <c r="C17" s="83">
        <v>2018</v>
      </c>
      <c r="D17" s="68" t="s">
        <v>115</v>
      </c>
      <c r="E17" s="74" t="s">
        <v>118</v>
      </c>
      <c r="F17" s="40">
        <v>17477</v>
      </c>
      <c r="G17" s="38">
        <v>4254</v>
      </c>
      <c r="H17" s="179">
        <v>24.340561881329801</v>
      </c>
      <c r="I17" s="31"/>
    </row>
    <row r="18" spans="2:9" x14ac:dyDescent="0.25">
      <c r="B18" s="28"/>
      <c r="C18" s="83">
        <v>2018</v>
      </c>
      <c r="D18" s="68" t="s">
        <v>115</v>
      </c>
      <c r="E18" s="74" t="s">
        <v>919</v>
      </c>
      <c r="F18" s="38">
        <v>21603</v>
      </c>
      <c r="G18" s="38">
        <v>2716</v>
      </c>
      <c r="H18" s="179">
        <v>12.5723279174189</v>
      </c>
      <c r="I18" s="31"/>
    </row>
    <row r="19" spans="2:9" x14ac:dyDescent="0.25">
      <c r="B19" s="28"/>
      <c r="C19" s="83">
        <v>2019</v>
      </c>
      <c r="D19" s="68" t="s">
        <v>115</v>
      </c>
      <c r="E19" s="74" t="s">
        <v>118</v>
      </c>
      <c r="F19" s="38">
        <v>17323</v>
      </c>
      <c r="G19" s="38">
        <v>4061</v>
      </c>
      <c r="H19" s="179">
        <v>23.442821682156701</v>
      </c>
      <c r="I19" s="31"/>
    </row>
    <row r="20" spans="2:9" x14ac:dyDescent="0.25">
      <c r="B20" s="28"/>
      <c r="C20" s="83">
        <v>2019</v>
      </c>
      <c r="D20" s="68" t="s">
        <v>115</v>
      </c>
      <c r="E20" s="74" t="s">
        <v>919</v>
      </c>
      <c r="F20" s="40">
        <v>21283</v>
      </c>
      <c r="G20" s="38">
        <v>2512</v>
      </c>
      <c r="H20" s="179">
        <v>11.8028473429498</v>
      </c>
      <c r="I20" s="31"/>
    </row>
    <row r="21" spans="2:9" x14ac:dyDescent="0.25">
      <c r="B21" s="28"/>
      <c r="C21" s="82">
        <v>2020</v>
      </c>
      <c r="D21" s="68" t="s">
        <v>115</v>
      </c>
      <c r="E21" s="74" t="s">
        <v>118</v>
      </c>
      <c r="F21" s="38">
        <v>17274</v>
      </c>
      <c r="G21" s="38">
        <v>4075</v>
      </c>
      <c r="H21" s="179">
        <v>23.5903670255876</v>
      </c>
      <c r="I21" s="31"/>
    </row>
    <row r="22" spans="2:9" x14ac:dyDescent="0.25">
      <c r="B22" s="28"/>
      <c r="C22" s="82">
        <v>2020</v>
      </c>
      <c r="D22" s="68" t="s">
        <v>115</v>
      </c>
      <c r="E22" s="74" t="s">
        <v>919</v>
      </c>
      <c r="F22" s="38">
        <v>21707</v>
      </c>
      <c r="G22" s="38">
        <v>2812</v>
      </c>
      <c r="H22" s="179">
        <v>12.9543465241627</v>
      </c>
      <c r="I22" s="31"/>
    </row>
    <row r="23" spans="2:9" x14ac:dyDescent="0.25">
      <c r="B23" s="28"/>
      <c r="C23" s="82">
        <v>2021</v>
      </c>
      <c r="D23" s="68" t="s">
        <v>115</v>
      </c>
      <c r="E23" s="74" t="s">
        <v>118</v>
      </c>
      <c r="F23" s="40">
        <v>16995</v>
      </c>
      <c r="G23" s="38">
        <v>4039</v>
      </c>
      <c r="H23" s="179">
        <v>23.765813474551301</v>
      </c>
      <c r="I23" s="31"/>
    </row>
    <row r="24" spans="2:9" x14ac:dyDescent="0.25">
      <c r="B24" s="28"/>
      <c r="C24" s="83">
        <v>2021</v>
      </c>
      <c r="D24" s="68" t="s">
        <v>115</v>
      </c>
      <c r="E24" s="74" t="s">
        <v>919</v>
      </c>
      <c r="F24" s="38">
        <v>22078</v>
      </c>
      <c r="G24" s="38">
        <v>2853</v>
      </c>
      <c r="H24" s="179">
        <v>12.9223661563547</v>
      </c>
      <c r="I24" s="31"/>
    </row>
    <row r="25" spans="2:9" x14ac:dyDescent="0.25">
      <c r="B25" s="28"/>
      <c r="C25" s="83">
        <v>2022</v>
      </c>
      <c r="D25" s="68" t="s">
        <v>115</v>
      </c>
      <c r="E25" s="74" t="s">
        <v>118</v>
      </c>
      <c r="F25" s="38">
        <v>16666</v>
      </c>
      <c r="G25" s="38">
        <v>3970</v>
      </c>
      <c r="H25" s="179">
        <v>23.820952838113499</v>
      </c>
      <c r="I25" s="31"/>
    </row>
    <row r="26" spans="2:9" x14ac:dyDescent="0.25">
      <c r="B26" s="28"/>
      <c r="C26" s="83">
        <v>2022</v>
      </c>
      <c r="D26" s="68" t="s">
        <v>115</v>
      </c>
      <c r="E26" s="74" t="s">
        <v>919</v>
      </c>
      <c r="F26" s="40">
        <v>21989</v>
      </c>
      <c r="G26" s="38">
        <v>2730</v>
      </c>
      <c r="H26" s="179">
        <v>12.4152985583701</v>
      </c>
      <c r="I26" s="31"/>
    </row>
    <row r="27" spans="2:9" x14ac:dyDescent="0.25">
      <c r="B27" s="28"/>
      <c r="C27" s="83">
        <v>2023</v>
      </c>
      <c r="D27" s="68" t="s">
        <v>115</v>
      </c>
      <c r="E27" s="74" t="s">
        <v>118</v>
      </c>
      <c r="F27" s="38">
        <v>16350</v>
      </c>
      <c r="G27" s="38">
        <v>3793</v>
      </c>
      <c r="H27" s="179">
        <v>23.198776758409799</v>
      </c>
      <c r="I27" s="31"/>
    </row>
    <row r="28" spans="2:9" x14ac:dyDescent="0.25">
      <c r="B28" s="28"/>
      <c r="C28" s="83">
        <v>2023</v>
      </c>
      <c r="D28" s="68" t="s">
        <v>115</v>
      </c>
      <c r="E28" s="74" t="s">
        <v>919</v>
      </c>
      <c r="F28" s="38">
        <v>22392</v>
      </c>
      <c r="G28" s="38">
        <v>2571</v>
      </c>
      <c r="H28" s="179">
        <v>11.481779206859599</v>
      </c>
      <c r="I28" s="31"/>
    </row>
    <row r="29" spans="2:9" x14ac:dyDescent="0.25">
      <c r="B29" s="28"/>
      <c r="C29" s="83">
        <v>2024</v>
      </c>
      <c r="D29" s="68" t="s">
        <v>115</v>
      </c>
      <c r="E29" s="74" t="s">
        <v>118</v>
      </c>
      <c r="F29" s="40">
        <v>16442</v>
      </c>
      <c r="G29" s="38">
        <v>3557</v>
      </c>
      <c r="H29" s="179">
        <v>21.633621213964201</v>
      </c>
      <c r="I29" s="31"/>
    </row>
    <row r="30" spans="2:9" ht="14.45" customHeight="1" x14ac:dyDescent="0.25">
      <c r="B30" s="28"/>
      <c r="C30" s="83">
        <v>2024</v>
      </c>
      <c r="D30" s="68" t="s">
        <v>115</v>
      </c>
      <c r="E30" s="74" t="s">
        <v>919</v>
      </c>
      <c r="F30" s="38">
        <v>23838</v>
      </c>
      <c r="G30" s="38">
        <v>2562</v>
      </c>
      <c r="H30" s="179">
        <v>10.7475459350617</v>
      </c>
      <c r="I30" s="31"/>
    </row>
    <row r="31" spans="2:9" ht="14.45" customHeight="1" x14ac:dyDescent="0.25">
      <c r="B31" s="28"/>
      <c r="C31" s="83">
        <v>2025</v>
      </c>
      <c r="D31" s="68" t="s">
        <v>115</v>
      </c>
      <c r="E31" s="74" t="s">
        <v>118</v>
      </c>
      <c r="F31" s="38">
        <v>16686</v>
      </c>
      <c r="G31" s="38">
        <v>3371</v>
      </c>
      <c r="H31" s="179">
        <v>20.202565024571498</v>
      </c>
      <c r="I31" s="31"/>
    </row>
    <row r="32" spans="2:9" ht="14.45" customHeight="1" x14ac:dyDescent="0.25">
      <c r="B32" s="28"/>
      <c r="C32" s="83">
        <v>2025</v>
      </c>
      <c r="D32" s="68" t="s">
        <v>115</v>
      </c>
      <c r="E32" s="74" t="s">
        <v>919</v>
      </c>
      <c r="F32" s="40">
        <v>25991</v>
      </c>
      <c r="G32" s="38">
        <v>2772</v>
      </c>
      <c r="H32" s="179">
        <v>10.665230272017199</v>
      </c>
      <c r="I32" s="31"/>
    </row>
    <row r="33" spans="2:18" ht="14.45" customHeight="1" x14ac:dyDescent="0.25">
      <c r="B33" s="28"/>
      <c r="C33" s="84"/>
      <c r="D33" s="85"/>
      <c r="E33" s="85"/>
      <c r="F33" s="86"/>
      <c r="G33" s="87"/>
      <c r="H33" s="86"/>
      <c r="I33" s="31"/>
    </row>
    <row r="34" spans="2:18" x14ac:dyDescent="0.25">
      <c r="B34" s="28"/>
      <c r="C34" s="82">
        <v>2014</v>
      </c>
      <c r="D34" s="74" t="s">
        <v>2</v>
      </c>
      <c r="E34" s="74" t="s">
        <v>118</v>
      </c>
      <c r="F34" s="38">
        <v>5399</v>
      </c>
      <c r="G34" s="38">
        <v>1582</v>
      </c>
      <c r="H34" s="179">
        <v>15.3228449688627</v>
      </c>
      <c r="I34" s="31"/>
    </row>
    <row r="35" spans="2:18" ht="15" customHeight="1" x14ac:dyDescent="0.25">
      <c r="B35" s="28"/>
      <c r="C35" s="82">
        <v>2014</v>
      </c>
      <c r="D35" s="74" t="s">
        <v>2</v>
      </c>
      <c r="E35" s="74" t="s">
        <v>919</v>
      </c>
      <c r="F35" s="38">
        <v>6102</v>
      </c>
      <c r="G35" s="38">
        <v>935</v>
      </c>
      <c r="H35" s="179">
        <v>21.171548117154799</v>
      </c>
      <c r="I35" s="31"/>
      <c r="L35" s="190"/>
      <c r="M35" s="190"/>
      <c r="N35" s="190"/>
      <c r="O35" s="190"/>
      <c r="P35" s="190"/>
      <c r="Q35" s="190"/>
      <c r="R35" s="190"/>
    </row>
    <row r="36" spans="2:18" ht="14.45" customHeight="1" x14ac:dyDescent="0.25">
      <c r="B36" s="28"/>
      <c r="C36" s="82">
        <v>2014</v>
      </c>
      <c r="D36" s="74" t="s">
        <v>3</v>
      </c>
      <c r="E36" s="74" t="s">
        <v>118</v>
      </c>
      <c r="F36" s="38">
        <v>3585</v>
      </c>
      <c r="G36" s="38">
        <v>759</v>
      </c>
      <c r="H36" s="179">
        <v>13.375430539609599</v>
      </c>
      <c r="I36" s="31"/>
    </row>
    <row r="37" spans="2:18" ht="14.45" customHeight="1" x14ac:dyDescent="0.25">
      <c r="B37" s="28"/>
      <c r="C37" s="82">
        <v>2014</v>
      </c>
      <c r="D37" s="74" t="s">
        <v>3</v>
      </c>
      <c r="E37" s="74" t="s">
        <v>919</v>
      </c>
      <c r="F37" s="38">
        <v>3484</v>
      </c>
      <c r="G37" s="38">
        <v>466</v>
      </c>
      <c r="H37" s="179">
        <v>18.485915492957801</v>
      </c>
      <c r="I37" s="31"/>
    </row>
    <row r="38" spans="2:18" ht="14.45" customHeight="1" x14ac:dyDescent="0.25">
      <c r="B38" s="28"/>
      <c r="C38" s="82">
        <v>2014</v>
      </c>
      <c r="D38" s="74" t="s">
        <v>4</v>
      </c>
      <c r="E38" s="74" t="s">
        <v>118</v>
      </c>
      <c r="F38" s="38">
        <v>1704</v>
      </c>
      <c r="G38" s="38">
        <v>315</v>
      </c>
      <c r="H38" s="179">
        <v>13.845258871436901</v>
      </c>
      <c r="I38" s="31"/>
    </row>
    <row r="39" spans="2:18" ht="14.45" customHeight="1" x14ac:dyDescent="0.25">
      <c r="B39" s="28"/>
      <c r="C39" s="82">
        <v>2014</v>
      </c>
      <c r="D39" s="74" t="s">
        <v>4</v>
      </c>
      <c r="E39" s="74" t="s">
        <v>919</v>
      </c>
      <c r="F39" s="38">
        <v>1719</v>
      </c>
      <c r="G39" s="38">
        <v>238</v>
      </c>
      <c r="H39" s="179">
        <v>20.873362445414902</v>
      </c>
      <c r="I39" s="31"/>
    </row>
    <row r="40" spans="2:18" x14ac:dyDescent="0.25">
      <c r="B40" s="28"/>
      <c r="C40" s="82">
        <v>2014</v>
      </c>
      <c r="D40" s="74" t="s">
        <v>5</v>
      </c>
      <c r="E40" s="74" t="s">
        <v>118</v>
      </c>
      <c r="F40" s="38">
        <v>2290</v>
      </c>
      <c r="G40" s="38">
        <v>478</v>
      </c>
      <c r="H40" s="179">
        <v>13.565757680359001</v>
      </c>
      <c r="I40" s="31"/>
    </row>
    <row r="41" spans="2:18" x14ac:dyDescent="0.25">
      <c r="B41" s="28"/>
      <c r="C41" s="82">
        <v>2014</v>
      </c>
      <c r="D41" s="74" t="s">
        <v>5</v>
      </c>
      <c r="E41" s="74" t="s">
        <v>919</v>
      </c>
      <c r="F41" s="38">
        <v>2897</v>
      </c>
      <c r="G41" s="38">
        <v>393</v>
      </c>
      <c r="H41" s="179">
        <v>28.1011450381679</v>
      </c>
      <c r="I41" s="31"/>
    </row>
    <row r="42" spans="2:18" x14ac:dyDescent="0.25">
      <c r="B42" s="28"/>
      <c r="C42" s="82">
        <v>2014</v>
      </c>
      <c r="D42" s="74" t="s">
        <v>6</v>
      </c>
      <c r="E42" s="74" t="s">
        <v>118</v>
      </c>
      <c r="F42" s="38">
        <v>4192</v>
      </c>
      <c r="G42" s="38">
        <v>1178</v>
      </c>
      <c r="H42" s="179">
        <v>15.178229206592601</v>
      </c>
      <c r="I42" s="31"/>
    </row>
    <row r="43" spans="2:18" x14ac:dyDescent="0.25">
      <c r="B43" s="28"/>
      <c r="C43" s="82">
        <v>2014</v>
      </c>
      <c r="D43" s="74" t="s">
        <v>6</v>
      </c>
      <c r="E43" s="74" t="s">
        <v>919</v>
      </c>
      <c r="F43" s="38">
        <v>5218</v>
      </c>
      <c r="G43" s="38">
        <v>792</v>
      </c>
      <c r="H43" s="179">
        <v>28.750910415149299</v>
      </c>
      <c r="I43" s="31"/>
    </row>
    <row r="44" spans="2:18" x14ac:dyDescent="0.25">
      <c r="B44" s="28"/>
      <c r="C44" s="82">
        <v>2015</v>
      </c>
      <c r="D44" s="74" t="s">
        <v>2</v>
      </c>
      <c r="E44" s="74" t="s">
        <v>118</v>
      </c>
      <c r="F44" s="38">
        <v>5492</v>
      </c>
      <c r="G44" s="38">
        <v>1579</v>
      </c>
      <c r="H44" s="179">
        <v>14.903175832687801</v>
      </c>
      <c r="I44" s="31"/>
    </row>
    <row r="45" spans="2:18" x14ac:dyDescent="0.25">
      <c r="B45" s="28"/>
      <c r="C45" s="82">
        <v>2015</v>
      </c>
      <c r="D45" s="74" t="s">
        <v>2</v>
      </c>
      <c r="E45" s="74" t="s">
        <v>919</v>
      </c>
      <c r="F45" s="38">
        <v>6455</v>
      </c>
      <c r="G45" s="38">
        <v>962</v>
      </c>
      <c r="H45" s="179">
        <v>22.188782489740099</v>
      </c>
      <c r="I45" s="31"/>
    </row>
    <row r="46" spans="2:18" x14ac:dyDescent="0.25">
      <c r="B46" s="28"/>
      <c r="C46" s="82">
        <v>2015</v>
      </c>
      <c r="D46" s="74" t="s">
        <v>3</v>
      </c>
      <c r="E46" s="74" t="s">
        <v>118</v>
      </c>
      <c r="F46" s="38">
        <v>3655</v>
      </c>
      <c r="G46" s="38">
        <v>811</v>
      </c>
      <c r="H46" s="179">
        <v>13.061797752808999</v>
      </c>
      <c r="I46" s="31"/>
    </row>
    <row r="47" spans="2:18" x14ac:dyDescent="0.25">
      <c r="B47" s="28"/>
      <c r="C47" s="82">
        <v>2015</v>
      </c>
      <c r="D47" s="74" t="s">
        <v>3</v>
      </c>
      <c r="E47" s="74" t="s">
        <v>919</v>
      </c>
      <c r="F47" s="38">
        <v>3560</v>
      </c>
      <c r="G47" s="38">
        <v>465</v>
      </c>
      <c r="H47" s="179">
        <v>17.149346961953398</v>
      </c>
      <c r="I47" s="31"/>
    </row>
    <row r="48" spans="2:18" x14ac:dyDescent="0.25">
      <c r="B48" s="28"/>
      <c r="C48" s="82">
        <v>2015</v>
      </c>
      <c r="D48" s="74" t="s">
        <v>4</v>
      </c>
      <c r="E48" s="74" t="s">
        <v>118</v>
      </c>
      <c r="F48" s="38">
        <v>1761</v>
      </c>
      <c r="G48" s="38">
        <v>302</v>
      </c>
      <c r="H48" s="179">
        <v>13.0662020905923</v>
      </c>
      <c r="I48" s="31"/>
    </row>
    <row r="49" spans="2:9" x14ac:dyDescent="0.25">
      <c r="B49" s="28"/>
      <c r="C49" s="82">
        <v>2015</v>
      </c>
      <c r="D49" s="74" t="s">
        <v>4</v>
      </c>
      <c r="E49" s="74" t="s">
        <v>919</v>
      </c>
      <c r="F49" s="38">
        <v>1722</v>
      </c>
      <c r="G49" s="38">
        <v>225</v>
      </c>
      <c r="H49" s="179">
        <v>20.292977165015099</v>
      </c>
      <c r="I49" s="31"/>
    </row>
    <row r="50" spans="2:9" x14ac:dyDescent="0.25">
      <c r="B50" s="28"/>
      <c r="C50" s="82">
        <v>2015</v>
      </c>
      <c r="D50" s="74" t="s">
        <v>5</v>
      </c>
      <c r="E50" s="74" t="s">
        <v>118</v>
      </c>
      <c r="F50" s="38">
        <v>2321</v>
      </c>
      <c r="G50" s="38">
        <v>471</v>
      </c>
      <c r="H50" s="179">
        <v>12.9935875801552</v>
      </c>
      <c r="I50" s="31"/>
    </row>
    <row r="51" spans="2:9" x14ac:dyDescent="0.25">
      <c r="B51" s="28"/>
      <c r="C51" s="82">
        <v>2015</v>
      </c>
      <c r="D51" s="74" t="s">
        <v>5</v>
      </c>
      <c r="E51" s="74" t="s">
        <v>919</v>
      </c>
      <c r="F51" s="38">
        <v>2963</v>
      </c>
      <c r="G51" s="38">
        <v>385</v>
      </c>
      <c r="H51" s="179">
        <v>26.976634411140001</v>
      </c>
      <c r="I51" s="31"/>
    </row>
    <row r="52" spans="2:9" x14ac:dyDescent="0.25">
      <c r="B52" s="28"/>
      <c r="C52" s="82">
        <v>2015</v>
      </c>
      <c r="D52" s="74" t="s">
        <v>6</v>
      </c>
      <c r="E52" s="74" t="s">
        <v>118</v>
      </c>
      <c r="F52" s="38">
        <v>4237</v>
      </c>
      <c r="G52" s="38">
        <v>1143</v>
      </c>
      <c r="H52" s="179">
        <v>14.704225352112701</v>
      </c>
      <c r="I52" s="31"/>
    </row>
    <row r="53" spans="2:9" x14ac:dyDescent="0.25">
      <c r="B53" s="28"/>
      <c r="C53" s="82">
        <v>2015</v>
      </c>
      <c r="D53" s="74" t="s">
        <v>6</v>
      </c>
      <c r="E53" s="74" t="s">
        <v>919</v>
      </c>
      <c r="F53" s="38">
        <v>5325</v>
      </c>
      <c r="G53" s="38">
        <v>783</v>
      </c>
      <c r="H53" s="179">
        <v>29.294395066207201</v>
      </c>
      <c r="I53" s="31"/>
    </row>
    <row r="54" spans="2:9" x14ac:dyDescent="0.25">
      <c r="B54" s="28"/>
      <c r="C54" s="82">
        <v>2016</v>
      </c>
      <c r="D54" s="74" t="s">
        <v>2</v>
      </c>
      <c r="E54" s="74" t="s">
        <v>118</v>
      </c>
      <c r="F54" s="38">
        <v>5513</v>
      </c>
      <c r="G54" s="38">
        <v>1615</v>
      </c>
      <c r="H54" s="179">
        <v>14.246741436799001</v>
      </c>
      <c r="I54" s="31"/>
    </row>
    <row r="55" spans="2:9" x14ac:dyDescent="0.25">
      <c r="B55" s="28"/>
      <c r="C55" s="82">
        <v>2016</v>
      </c>
      <c r="D55" s="74" t="s">
        <v>2</v>
      </c>
      <c r="E55" s="74" t="s">
        <v>919</v>
      </c>
      <c r="F55" s="38">
        <v>6598</v>
      </c>
      <c r="G55" s="38">
        <v>940</v>
      </c>
      <c r="H55" s="179">
        <v>23.1190150478796</v>
      </c>
      <c r="I55" s="31"/>
    </row>
    <row r="56" spans="2:9" x14ac:dyDescent="0.25">
      <c r="B56" s="28"/>
      <c r="C56" s="82">
        <v>2016</v>
      </c>
      <c r="D56" s="74" t="s">
        <v>3</v>
      </c>
      <c r="E56" s="74" t="s">
        <v>118</v>
      </c>
      <c r="F56" s="38">
        <v>3655</v>
      </c>
      <c r="G56" s="38">
        <v>845</v>
      </c>
      <c r="H56" s="179">
        <v>13.163716814159301</v>
      </c>
      <c r="I56" s="31"/>
    </row>
    <row r="57" spans="2:9" x14ac:dyDescent="0.25">
      <c r="B57" s="28"/>
      <c r="C57" s="82">
        <v>2016</v>
      </c>
      <c r="D57" s="74" t="s">
        <v>3</v>
      </c>
      <c r="E57" s="74" t="s">
        <v>919</v>
      </c>
      <c r="F57" s="38">
        <v>3616</v>
      </c>
      <c r="G57" s="38">
        <v>476</v>
      </c>
      <c r="H57" s="179">
        <v>17.2316384180791</v>
      </c>
      <c r="I57" s="31"/>
    </row>
    <row r="58" spans="2:9" x14ac:dyDescent="0.25">
      <c r="B58" s="28"/>
      <c r="C58" s="82">
        <v>2016</v>
      </c>
      <c r="D58" s="74" t="s">
        <v>4</v>
      </c>
      <c r="E58" s="74" t="s">
        <v>118</v>
      </c>
      <c r="F58" s="38">
        <v>1770</v>
      </c>
      <c r="G58" s="38">
        <v>305</v>
      </c>
      <c r="H58" s="179">
        <v>12.3380281690141</v>
      </c>
      <c r="I58" s="31"/>
    </row>
    <row r="59" spans="2:9" x14ac:dyDescent="0.25">
      <c r="B59" s="28"/>
      <c r="C59" s="82">
        <v>2016</v>
      </c>
      <c r="D59" s="74" t="s">
        <v>4</v>
      </c>
      <c r="E59" s="74" t="s">
        <v>919</v>
      </c>
      <c r="F59" s="38">
        <v>1775</v>
      </c>
      <c r="G59" s="38">
        <v>219</v>
      </c>
      <c r="H59" s="179">
        <v>20.6677937447168</v>
      </c>
      <c r="I59" s="31"/>
    </row>
    <row r="60" spans="2:9" x14ac:dyDescent="0.25">
      <c r="B60" s="28"/>
      <c r="C60" s="82">
        <v>2016</v>
      </c>
      <c r="D60" s="74" t="s">
        <v>5</v>
      </c>
      <c r="E60" s="74" t="s">
        <v>118</v>
      </c>
      <c r="F60" s="38">
        <v>2366</v>
      </c>
      <c r="G60" s="38">
        <v>489</v>
      </c>
      <c r="H60" s="179">
        <v>12.606697307944801</v>
      </c>
      <c r="I60" s="31"/>
    </row>
    <row r="61" spans="2:9" x14ac:dyDescent="0.25">
      <c r="B61" s="28"/>
      <c r="C61" s="82">
        <v>2016</v>
      </c>
      <c r="D61" s="74" t="s">
        <v>5</v>
      </c>
      <c r="E61" s="74" t="s">
        <v>919</v>
      </c>
      <c r="F61" s="38">
        <v>3046</v>
      </c>
      <c r="G61" s="38">
        <v>384</v>
      </c>
      <c r="H61" s="179">
        <v>26.632342616428701</v>
      </c>
      <c r="I61" s="31"/>
    </row>
    <row r="62" spans="2:9" x14ac:dyDescent="0.25">
      <c r="B62" s="28"/>
      <c r="C62" s="82">
        <v>2016</v>
      </c>
      <c r="D62" s="74" t="s">
        <v>6</v>
      </c>
      <c r="E62" s="74" t="s">
        <v>118</v>
      </c>
      <c r="F62" s="38">
        <v>4273</v>
      </c>
      <c r="G62" s="38">
        <v>1138</v>
      </c>
      <c r="H62" s="179">
        <v>14.293419633225501</v>
      </c>
      <c r="I62" s="31"/>
    </row>
    <row r="63" spans="2:9" x14ac:dyDescent="0.25">
      <c r="B63" s="28"/>
      <c r="C63" s="82">
        <v>2016</v>
      </c>
      <c r="D63" s="74" t="s">
        <v>6</v>
      </c>
      <c r="E63" s="74" t="s">
        <v>919</v>
      </c>
      <c r="F63" s="38">
        <v>5562</v>
      </c>
      <c r="G63" s="38">
        <v>795</v>
      </c>
      <c r="H63" s="179">
        <v>28.6387529454414</v>
      </c>
      <c r="I63" s="31"/>
    </row>
    <row r="64" spans="2:9" x14ac:dyDescent="0.25">
      <c r="B64" s="28"/>
      <c r="C64" s="82">
        <v>2017</v>
      </c>
      <c r="D64" s="74" t="s">
        <v>2</v>
      </c>
      <c r="E64" s="74" t="s">
        <v>118</v>
      </c>
      <c r="F64" s="38">
        <v>5517</v>
      </c>
      <c r="G64" s="38">
        <v>1580</v>
      </c>
      <c r="H64" s="179">
        <v>13.5839902971498</v>
      </c>
      <c r="I64" s="31"/>
    </row>
    <row r="65" spans="2:9" x14ac:dyDescent="0.25">
      <c r="B65" s="28"/>
      <c r="C65" s="82">
        <v>2017</v>
      </c>
      <c r="D65" s="74" t="s">
        <v>2</v>
      </c>
      <c r="E65" s="74" t="s">
        <v>919</v>
      </c>
      <c r="F65" s="38">
        <v>6596</v>
      </c>
      <c r="G65" s="38">
        <v>896</v>
      </c>
      <c r="H65" s="179">
        <v>24.0897892143444</v>
      </c>
      <c r="I65" s="31"/>
    </row>
    <row r="66" spans="2:9" x14ac:dyDescent="0.25">
      <c r="B66" s="28"/>
      <c r="C66" s="82">
        <v>2017</v>
      </c>
      <c r="D66" s="74" t="s">
        <v>3</v>
      </c>
      <c r="E66" s="74" t="s">
        <v>118</v>
      </c>
      <c r="F66" s="38">
        <v>3653</v>
      </c>
      <c r="G66" s="38">
        <v>880</v>
      </c>
      <c r="H66" s="179">
        <v>13.1902643287098</v>
      </c>
      <c r="I66" s="31"/>
    </row>
    <row r="67" spans="2:9" x14ac:dyDescent="0.25">
      <c r="B67" s="28"/>
      <c r="C67" s="82">
        <v>2017</v>
      </c>
      <c r="D67" s="74" t="s">
        <v>3</v>
      </c>
      <c r="E67" s="74" t="s">
        <v>919</v>
      </c>
      <c r="F67" s="38">
        <v>3821</v>
      </c>
      <c r="G67" s="38">
        <v>504</v>
      </c>
      <c r="H67" s="179">
        <v>15.8073654390935</v>
      </c>
      <c r="I67" s="31"/>
    </row>
    <row r="68" spans="2:9" x14ac:dyDescent="0.25">
      <c r="B68" s="28"/>
      <c r="C68" s="82">
        <v>2017</v>
      </c>
      <c r="D68" s="74" t="s">
        <v>4</v>
      </c>
      <c r="E68" s="74" t="s">
        <v>118</v>
      </c>
      <c r="F68" s="38">
        <v>1765</v>
      </c>
      <c r="G68" s="38">
        <v>279</v>
      </c>
      <c r="H68" s="179">
        <v>11.3835376532399</v>
      </c>
      <c r="I68" s="31"/>
    </row>
    <row r="69" spans="2:9" x14ac:dyDescent="0.25">
      <c r="B69" s="28"/>
      <c r="C69" s="82">
        <v>2017</v>
      </c>
      <c r="D69" s="74" t="s">
        <v>4</v>
      </c>
      <c r="E69" s="74" t="s">
        <v>919</v>
      </c>
      <c r="F69" s="38">
        <v>1713</v>
      </c>
      <c r="G69" s="38">
        <v>195</v>
      </c>
      <c r="H69" s="179">
        <v>18.453652285348099</v>
      </c>
      <c r="I69" s="31"/>
    </row>
    <row r="70" spans="2:9" x14ac:dyDescent="0.25">
      <c r="B70" s="28"/>
      <c r="C70" s="82">
        <v>2017</v>
      </c>
      <c r="D70" s="74" t="s">
        <v>5</v>
      </c>
      <c r="E70" s="74" t="s">
        <v>118</v>
      </c>
      <c r="F70" s="38">
        <v>2341</v>
      </c>
      <c r="G70" s="38">
        <v>432</v>
      </c>
      <c r="H70" s="179">
        <v>12.588766946417</v>
      </c>
      <c r="I70" s="31"/>
    </row>
    <row r="71" spans="2:9" ht="15" customHeight="1" x14ac:dyDescent="0.25">
      <c r="B71" s="28"/>
      <c r="C71" s="82">
        <v>2017</v>
      </c>
      <c r="D71" s="74" t="s">
        <v>5</v>
      </c>
      <c r="E71" s="74" t="s">
        <v>919</v>
      </c>
      <c r="F71" s="38">
        <v>3098</v>
      </c>
      <c r="G71" s="38">
        <v>390</v>
      </c>
      <c r="H71" s="179">
        <v>24.941670555296302</v>
      </c>
      <c r="I71" s="31"/>
    </row>
    <row r="72" spans="2:9" ht="15" customHeight="1" x14ac:dyDescent="0.25">
      <c r="B72" s="28"/>
      <c r="C72" s="82">
        <v>2017</v>
      </c>
      <c r="D72" s="74" t="s">
        <v>6</v>
      </c>
      <c r="E72" s="74" t="s">
        <v>118</v>
      </c>
      <c r="F72" s="38">
        <v>4286</v>
      </c>
      <c r="G72" s="38">
        <v>1069</v>
      </c>
      <c r="H72" s="179">
        <v>13.4129692832765</v>
      </c>
      <c r="I72" s="31"/>
    </row>
    <row r="73" spans="2:9" ht="15" customHeight="1" x14ac:dyDescent="0.25">
      <c r="B73" s="28"/>
      <c r="C73" s="82">
        <v>2017</v>
      </c>
      <c r="D73" s="74" t="s">
        <v>6</v>
      </c>
      <c r="E73" s="74" t="s">
        <v>919</v>
      </c>
      <c r="F73" s="38">
        <v>5860</v>
      </c>
      <c r="G73" s="38">
        <v>786</v>
      </c>
      <c r="H73" s="179">
        <v>27.2543988269795</v>
      </c>
      <c r="I73" s="31"/>
    </row>
    <row r="74" spans="2:9" ht="15" customHeight="1" x14ac:dyDescent="0.25">
      <c r="B74" s="28"/>
      <c r="C74" s="82">
        <v>2018</v>
      </c>
      <c r="D74" s="74" t="s">
        <v>2</v>
      </c>
      <c r="E74" s="74" t="s">
        <v>118</v>
      </c>
      <c r="F74" s="38">
        <v>5456</v>
      </c>
      <c r="G74" s="38">
        <v>1487</v>
      </c>
      <c r="H74" s="179">
        <v>12.533333333333299</v>
      </c>
      <c r="I74" s="31"/>
    </row>
    <row r="75" spans="2:9" x14ac:dyDescent="0.25">
      <c r="B75" s="28"/>
      <c r="C75" s="82">
        <v>2018</v>
      </c>
      <c r="D75" s="74" t="s">
        <v>2</v>
      </c>
      <c r="E75" s="74" t="s">
        <v>919</v>
      </c>
      <c r="F75" s="38">
        <v>6750</v>
      </c>
      <c r="G75" s="38">
        <v>846</v>
      </c>
      <c r="H75" s="179">
        <v>25.130890052356001</v>
      </c>
      <c r="I75" s="31"/>
    </row>
    <row r="76" spans="2:9" x14ac:dyDescent="0.25">
      <c r="B76" s="28"/>
      <c r="C76" s="82">
        <v>2018</v>
      </c>
      <c r="D76" s="74" t="s">
        <v>3</v>
      </c>
      <c r="E76" s="74" t="s">
        <v>118</v>
      </c>
      <c r="F76" s="38">
        <v>3629</v>
      </c>
      <c r="G76" s="38">
        <v>912</v>
      </c>
      <c r="H76" s="179">
        <v>12.9369737177852</v>
      </c>
      <c r="I76" s="31"/>
    </row>
    <row r="77" spans="2:9" x14ac:dyDescent="0.25">
      <c r="B77" s="28"/>
      <c r="C77" s="82">
        <v>2018</v>
      </c>
      <c r="D77" s="74" t="s">
        <v>3</v>
      </c>
      <c r="E77" s="74" t="s">
        <v>919</v>
      </c>
      <c r="F77" s="38">
        <v>3919</v>
      </c>
      <c r="G77" s="38">
        <v>507</v>
      </c>
      <c r="H77" s="179">
        <v>15.4768703597944</v>
      </c>
      <c r="I77" s="31"/>
    </row>
    <row r="78" spans="2:9" x14ac:dyDescent="0.25">
      <c r="B78" s="28"/>
      <c r="C78" s="82">
        <v>2018</v>
      </c>
      <c r="D78" s="74" t="s">
        <v>4</v>
      </c>
      <c r="E78" s="74" t="s">
        <v>118</v>
      </c>
      <c r="F78" s="38">
        <v>1751</v>
      </c>
      <c r="G78" s="38">
        <v>271</v>
      </c>
      <c r="H78" s="179">
        <v>10.677966101694899</v>
      </c>
      <c r="I78" s="31"/>
    </row>
    <row r="79" spans="2:9" x14ac:dyDescent="0.25">
      <c r="B79" s="28"/>
      <c r="C79" s="82">
        <v>2018</v>
      </c>
      <c r="D79" s="74" t="s">
        <v>4</v>
      </c>
      <c r="E79" s="74" t="s">
        <v>919</v>
      </c>
      <c r="F79" s="38">
        <v>1770</v>
      </c>
      <c r="G79" s="38">
        <v>189</v>
      </c>
      <c r="H79" s="179">
        <v>20.409870347135101</v>
      </c>
      <c r="I79" s="31"/>
    </row>
    <row r="80" spans="2:9" x14ac:dyDescent="0.25">
      <c r="B80" s="28"/>
      <c r="C80" s="82">
        <v>2018</v>
      </c>
      <c r="D80" s="74" t="s">
        <v>5</v>
      </c>
      <c r="E80" s="74" t="s">
        <v>118</v>
      </c>
      <c r="F80" s="38">
        <v>2391</v>
      </c>
      <c r="G80" s="38">
        <v>488</v>
      </c>
      <c r="H80" s="179">
        <v>12.356321839080501</v>
      </c>
      <c r="I80" s="31"/>
    </row>
    <row r="81" spans="2:9" x14ac:dyDescent="0.25">
      <c r="B81" s="28"/>
      <c r="C81" s="82">
        <v>2018</v>
      </c>
      <c r="D81" s="74" t="s">
        <v>5</v>
      </c>
      <c r="E81" s="74" t="s">
        <v>919</v>
      </c>
      <c r="F81" s="38">
        <v>3132</v>
      </c>
      <c r="G81" s="38">
        <v>387</v>
      </c>
      <c r="H81" s="179">
        <v>25.788235294117701</v>
      </c>
      <c r="I81" s="31"/>
    </row>
    <row r="82" spans="2:9" x14ac:dyDescent="0.25">
      <c r="B82" s="28"/>
      <c r="C82" s="82">
        <v>2018</v>
      </c>
      <c r="D82" s="74" t="s">
        <v>6</v>
      </c>
      <c r="E82" s="74" t="s">
        <v>118</v>
      </c>
      <c r="F82" s="38">
        <v>4250</v>
      </c>
      <c r="G82" s="38">
        <v>1096</v>
      </c>
      <c r="H82" s="179">
        <v>13.0470822281167</v>
      </c>
      <c r="I82" s="31"/>
    </row>
    <row r="83" spans="2:9" x14ac:dyDescent="0.25">
      <c r="B83" s="28"/>
      <c r="C83" s="82">
        <v>2018</v>
      </c>
      <c r="D83" s="74" t="s">
        <v>6</v>
      </c>
      <c r="E83" s="74" t="s">
        <v>919</v>
      </c>
      <c r="F83" s="38">
        <v>6032</v>
      </c>
      <c r="G83" s="38">
        <v>787</v>
      </c>
      <c r="H83" s="179">
        <v>25.917686318131299</v>
      </c>
      <c r="I83" s="31"/>
    </row>
    <row r="84" spans="2:9" x14ac:dyDescent="0.25">
      <c r="B84" s="28"/>
      <c r="C84" s="82">
        <v>2019</v>
      </c>
      <c r="D84" s="74" t="s">
        <v>2</v>
      </c>
      <c r="E84" s="74" t="s">
        <v>118</v>
      </c>
      <c r="F84" s="38">
        <v>5394</v>
      </c>
      <c r="G84" s="38">
        <v>1398</v>
      </c>
      <c r="H84" s="179">
        <v>11.4444277786111</v>
      </c>
      <c r="I84" s="31"/>
    </row>
    <row r="85" spans="2:9" x14ac:dyDescent="0.25">
      <c r="B85" s="28"/>
      <c r="C85" s="82">
        <v>2019</v>
      </c>
      <c r="D85" s="74" t="s">
        <v>2</v>
      </c>
      <c r="E85" s="74" t="s">
        <v>919</v>
      </c>
      <c r="F85" s="38">
        <v>6667</v>
      </c>
      <c r="G85" s="38">
        <v>763</v>
      </c>
      <c r="H85" s="179">
        <v>23.097826086956498</v>
      </c>
      <c r="I85" s="31"/>
    </row>
    <row r="86" spans="2:9" x14ac:dyDescent="0.25">
      <c r="B86" s="28"/>
      <c r="C86" s="82">
        <v>2019</v>
      </c>
      <c r="D86" s="74" t="s">
        <v>3</v>
      </c>
      <c r="E86" s="74" t="s">
        <v>118</v>
      </c>
      <c r="F86" s="38">
        <v>3680</v>
      </c>
      <c r="G86" s="38">
        <v>850</v>
      </c>
      <c r="H86" s="179">
        <v>11.825671007175099</v>
      </c>
      <c r="I86" s="31"/>
    </row>
    <row r="87" spans="2:9" x14ac:dyDescent="0.25">
      <c r="B87" s="28"/>
      <c r="C87" s="82">
        <v>2019</v>
      </c>
      <c r="D87" s="74" t="s">
        <v>3</v>
      </c>
      <c r="E87" s="74" t="s">
        <v>919</v>
      </c>
      <c r="F87" s="38">
        <v>3763</v>
      </c>
      <c r="G87" s="38">
        <v>445</v>
      </c>
      <c r="H87" s="179">
        <v>16.159250585480098</v>
      </c>
      <c r="I87" s="31"/>
    </row>
    <row r="88" spans="2:9" x14ac:dyDescent="0.25">
      <c r="B88" s="28"/>
      <c r="C88" s="82">
        <v>2019</v>
      </c>
      <c r="D88" s="74" t="s">
        <v>4</v>
      </c>
      <c r="E88" s="74" t="s">
        <v>118</v>
      </c>
      <c r="F88" s="38">
        <v>1708</v>
      </c>
      <c r="G88" s="38">
        <v>276</v>
      </c>
      <c r="H88" s="179">
        <v>11.832280298678899</v>
      </c>
      <c r="I88" s="31"/>
    </row>
    <row r="89" spans="2:9" x14ac:dyDescent="0.25">
      <c r="B89" s="28"/>
      <c r="C89" s="82">
        <v>2019</v>
      </c>
      <c r="D89" s="74" t="s">
        <v>4</v>
      </c>
      <c r="E89" s="74" t="s">
        <v>919</v>
      </c>
      <c r="F89" s="38">
        <v>1741</v>
      </c>
      <c r="G89" s="38">
        <v>206</v>
      </c>
      <c r="H89" s="179">
        <v>20.888509184109399</v>
      </c>
      <c r="I89" s="31"/>
    </row>
    <row r="90" spans="2:9" x14ac:dyDescent="0.25">
      <c r="B90" s="28"/>
      <c r="C90" s="82">
        <v>2019</v>
      </c>
      <c r="D90" s="74" t="s">
        <v>5</v>
      </c>
      <c r="E90" s="74" t="s">
        <v>118</v>
      </c>
      <c r="F90" s="38">
        <v>2341</v>
      </c>
      <c r="G90" s="38">
        <v>489</v>
      </c>
      <c r="H90" s="179">
        <v>11.3040629095675</v>
      </c>
      <c r="I90" s="31"/>
    </row>
    <row r="91" spans="2:9" x14ac:dyDescent="0.25">
      <c r="B91" s="28"/>
      <c r="C91" s="82">
        <v>2019</v>
      </c>
      <c r="D91" s="74" t="s">
        <v>5</v>
      </c>
      <c r="E91" s="74" t="s">
        <v>919</v>
      </c>
      <c r="F91" s="38">
        <v>3052</v>
      </c>
      <c r="G91" s="38">
        <v>345</v>
      </c>
      <c r="H91" s="179">
        <v>24.952380952380999</v>
      </c>
      <c r="I91" s="31"/>
    </row>
    <row r="92" spans="2:9" x14ac:dyDescent="0.25">
      <c r="B92" s="28"/>
      <c r="C92" s="82">
        <v>2019</v>
      </c>
      <c r="D92" s="74" t="s">
        <v>6</v>
      </c>
      <c r="E92" s="74" t="s">
        <v>118</v>
      </c>
      <c r="F92" s="38">
        <v>4200</v>
      </c>
      <c r="G92" s="38">
        <v>1048</v>
      </c>
      <c r="H92" s="179">
        <v>12.4257425742574</v>
      </c>
      <c r="I92" s="31"/>
    </row>
    <row r="93" spans="2:9" x14ac:dyDescent="0.25">
      <c r="B93" s="28"/>
      <c r="C93" s="82">
        <v>2019</v>
      </c>
      <c r="D93" s="74" t="s">
        <v>6</v>
      </c>
      <c r="E93" s="74" t="s">
        <v>919</v>
      </c>
      <c r="F93" s="38">
        <v>6060</v>
      </c>
      <c r="G93" s="38">
        <v>753</v>
      </c>
      <c r="H93" s="179">
        <v>25.146088595664501</v>
      </c>
      <c r="I93" s="31"/>
    </row>
    <row r="94" spans="2:9" x14ac:dyDescent="0.25">
      <c r="B94" s="28"/>
      <c r="C94" s="82">
        <v>2020</v>
      </c>
      <c r="D94" s="74" t="s">
        <v>2</v>
      </c>
      <c r="E94" s="74" t="s">
        <v>118</v>
      </c>
      <c r="F94" s="38">
        <v>5305</v>
      </c>
      <c r="G94" s="38">
        <v>1334</v>
      </c>
      <c r="H94" s="179">
        <v>12.545344619105199</v>
      </c>
      <c r="I94" s="31"/>
    </row>
    <row r="95" spans="2:9" x14ac:dyDescent="0.25">
      <c r="B95" s="28"/>
      <c r="C95" s="82">
        <v>2020</v>
      </c>
      <c r="D95" s="74" t="s">
        <v>2</v>
      </c>
      <c r="E95" s="74" t="s">
        <v>919</v>
      </c>
      <c r="F95" s="38">
        <v>6616</v>
      </c>
      <c r="G95" s="38">
        <v>830</v>
      </c>
      <c r="H95" s="179">
        <v>24.2349048800662</v>
      </c>
      <c r="I95" s="31"/>
    </row>
    <row r="96" spans="2:9" x14ac:dyDescent="0.25">
      <c r="B96" s="28"/>
      <c r="C96" s="82">
        <v>2020</v>
      </c>
      <c r="D96" s="74" t="s">
        <v>3</v>
      </c>
      <c r="E96" s="74" t="s">
        <v>118</v>
      </c>
      <c r="F96" s="38">
        <v>3627</v>
      </c>
      <c r="G96" s="38">
        <v>879</v>
      </c>
      <c r="H96" s="179">
        <v>13.2777922416038</v>
      </c>
      <c r="I96" s="31"/>
    </row>
    <row r="97" spans="2:9" x14ac:dyDescent="0.25">
      <c r="B97" s="28"/>
      <c r="C97" s="82">
        <v>2020</v>
      </c>
      <c r="D97" s="74" t="s">
        <v>3</v>
      </c>
      <c r="E97" s="74" t="s">
        <v>919</v>
      </c>
      <c r="F97" s="38">
        <v>3841</v>
      </c>
      <c r="G97" s="38">
        <v>510</v>
      </c>
      <c r="H97" s="179">
        <v>17.4957118353345</v>
      </c>
      <c r="I97" s="31"/>
    </row>
    <row r="98" spans="2:9" x14ac:dyDescent="0.25">
      <c r="B98" s="28"/>
      <c r="C98" s="82">
        <v>2020</v>
      </c>
      <c r="D98" s="74" t="s">
        <v>4</v>
      </c>
      <c r="E98" s="74" t="s">
        <v>118</v>
      </c>
      <c r="F98" s="38">
        <v>1749</v>
      </c>
      <c r="G98" s="38">
        <v>306</v>
      </c>
      <c r="H98" s="179">
        <v>11.7062396466041</v>
      </c>
      <c r="I98" s="31"/>
    </row>
    <row r="99" spans="2:9" x14ac:dyDescent="0.25">
      <c r="B99" s="28"/>
      <c r="C99" s="82">
        <v>2020</v>
      </c>
      <c r="D99" s="74" t="s">
        <v>4</v>
      </c>
      <c r="E99" s="74" t="s">
        <v>919</v>
      </c>
      <c r="F99" s="38">
        <v>1811</v>
      </c>
      <c r="G99" s="38">
        <v>212</v>
      </c>
      <c r="H99" s="179">
        <v>21.7465753424658</v>
      </c>
      <c r="I99" s="31"/>
    </row>
    <row r="100" spans="2:9" x14ac:dyDescent="0.25">
      <c r="B100" s="28"/>
      <c r="C100" s="82">
        <v>2020</v>
      </c>
      <c r="D100" s="74" t="s">
        <v>5</v>
      </c>
      <c r="E100" s="74" t="s">
        <v>118</v>
      </c>
      <c r="F100" s="38">
        <v>2336</v>
      </c>
      <c r="G100" s="38">
        <v>508</v>
      </c>
      <c r="H100" s="179">
        <v>12.4715816823644</v>
      </c>
      <c r="I100" s="31"/>
    </row>
    <row r="101" spans="2:9" x14ac:dyDescent="0.25">
      <c r="B101" s="28"/>
      <c r="C101" s="82">
        <v>2020</v>
      </c>
      <c r="D101" s="74" t="s">
        <v>5</v>
      </c>
      <c r="E101" s="74" t="s">
        <v>919</v>
      </c>
      <c r="F101" s="38">
        <v>3079</v>
      </c>
      <c r="G101" s="38">
        <v>384</v>
      </c>
      <c r="H101" s="179">
        <v>24.618275781066501</v>
      </c>
      <c r="I101" s="31"/>
    </row>
    <row r="102" spans="2:9" x14ac:dyDescent="0.25">
      <c r="B102" s="28"/>
      <c r="C102" s="82">
        <v>2020</v>
      </c>
      <c r="D102" s="74" t="s">
        <v>6</v>
      </c>
      <c r="E102" s="74" t="s">
        <v>118</v>
      </c>
      <c r="F102" s="38">
        <v>4257</v>
      </c>
      <c r="G102" s="38">
        <v>1048</v>
      </c>
      <c r="H102" s="179">
        <v>13.7735849056604</v>
      </c>
      <c r="I102" s="31"/>
    </row>
    <row r="103" spans="2:9" x14ac:dyDescent="0.25">
      <c r="B103" s="28"/>
      <c r="C103" s="82">
        <v>2020</v>
      </c>
      <c r="D103" s="74" t="s">
        <v>6</v>
      </c>
      <c r="E103" s="74" t="s">
        <v>919</v>
      </c>
      <c r="F103" s="38">
        <v>6360</v>
      </c>
      <c r="G103" s="38">
        <v>876</v>
      </c>
      <c r="H103" s="179">
        <v>24.591738712776198</v>
      </c>
      <c r="I103" s="31"/>
    </row>
    <row r="104" spans="2:9" x14ac:dyDescent="0.25">
      <c r="B104" s="28"/>
      <c r="C104" s="82">
        <v>2021</v>
      </c>
      <c r="D104" s="74" t="s">
        <v>2</v>
      </c>
      <c r="E104" s="74" t="s">
        <v>118</v>
      </c>
      <c r="F104" s="38">
        <v>5205</v>
      </c>
      <c r="G104" s="38">
        <v>1280</v>
      </c>
      <c r="H104" s="179">
        <v>12.850327966607001</v>
      </c>
      <c r="I104" s="31"/>
    </row>
    <row r="105" spans="2:9" x14ac:dyDescent="0.25">
      <c r="B105" s="28"/>
      <c r="C105" s="82">
        <v>2021</v>
      </c>
      <c r="D105" s="74" t="s">
        <v>2</v>
      </c>
      <c r="E105" s="74" t="s">
        <v>919</v>
      </c>
      <c r="F105" s="38">
        <v>6708</v>
      </c>
      <c r="G105" s="38">
        <v>862</v>
      </c>
      <c r="H105" s="179">
        <v>24.874651810585</v>
      </c>
      <c r="I105" s="31"/>
    </row>
    <row r="106" spans="2:9" x14ac:dyDescent="0.25">
      <c r="B106" s="28"/>
      <c r="C106" s="82">
        <v>2021</v>
      </c>
      <c r="D106" s="74" t="s">
        <v>3</v>
      </c>
      <c r="E106" s="74" t="s">
        <v>118</v>
      </c>
      <c r="F106" s="38">
        <v>3590</v>
      </c>
      <c r="G106" s="38">
        <v>893</v>
      </c>
      <c r="H106" s="179">
        <v>13.710099424385101</v>
      </c>
      <c r="I106" s="31"/>
    </row>
    <row r="107" spans="2:9" x14ac:dyDescent="0.25">
      <c r="B107" s="28"/>
      <c r="C107" s="82">
        <v>2021</v>
      </c>
      <c r="D107" s="74" t="s">
        <v>3</v>
      </c>
      <c r="E107" s="74" t="s">
        <v>919</v>
      </c>
      <c r="F107" s="38">
        <v>3822</v>
      </c>
      <c r="G107" s="38">
        <v>524</v>
      </c>
      <c r="H107" s="179">
        <v>17.3887587822014</v>
      </c>
      <c r="I107" s="31"/>
    </row>
    <row r="108" spans="2:9" x14ac:dyDescent="0.25">
      <c r="B108" s="28"/>
      <c r="C108" s="82">
        <v>2021</v>
      </c>
      <c r="D108" s="74" t="s">
        <v>4</v>
      </c>
      <c r="E108" s="74" t="s">
        <v>118</v>
      </c>
      <c r="F108" s="38">
        <v>1708</v>
      </c>
      <c r="G108" s="38">
        <v>297</v>
      </c>
      <c r="H108" s="179">
        <v>12.082405345211599</v>
      </c>
      <c r="I108" s="31"/>
    </row>
    <row r="109" spans="2:9" x14ac:dyDescent="0.25">
      <c r="B109" s="28"/>
      <c r="C109" s="82">
        <v>2021</v>
      </c>
      <c r="D109" s="74" t="s">
        <v>4</v>
      </c>
      <c r="E109" s="74" t="s">
        <v>919</v>
      </c>
      <c r="F109" s="38">
        <v>1796</v>
      </c>
      <c r="G109" s="38">
        <v>217</v>
      </c>
      <c r="H109" s="179">
        <v>22.1047996477323</v>
      </c>
      <c r="I109" s="31"/>
    </row>
    <row r="110" spans="2:9" x14ac:dyDescent="0.25">
      <c r="B110" s="28"/>
      <c r="C110" s="82">
        <v>2021</v>
      </c>
      <c r="D110" s="74" t="s">
        <v>5</v>
      </c>
      <c r="E110" s="74" t="s">
        <v>118</v>
      </c>
      <c r="F110" s="38">
        <v>2271</v>
      </c>
      <c r="G110" s="38">
        <v>502</v>
      </c>
      <c r="H110" s="179">
        <v>11.386593204775</v>
      </c>
      <c r="I110" s="31"/>
    </row>
    <row r="111" spans="2:9" x14ac:dyDescent="0.25">
      <c r="B111" s="28"/>
      <c r="C111" s="82">
        <v>2021</v>
      </c>
      <c r="D111" s="74" t="s">
        <v>5</v>
      </c>
      <c r="E111" s="74" t="s">
        <v>919</v>
      </c>
      <c r="F111" s="38">
        <v>3267</v>
      </c>
      <c r="G111" s="38">
        <v>372</v>
      </c>
      <c r="H111" s="179">
        <v>25.2783700544895</v>
      </c>
      <c r="I111" s="31"/>
    </row>
    <row r="112" spans="2:9" x14ac:dyDescent="0.25">
      <c r="B112" s="28"/>
      <c r="C112" s="82">
        <v>2021</v>
      </c>
      <c r="D112" s="74" t="s">
        <v>6</v>
      </c>
      <c r="E112" s="74" t="s">
        <v>118</v>
      </c>
      <c r="F112" s="38">
        <v>4221</v>
      </c>
      <c r="G112" s="38">
        <v>1067</v>
      </c>
      <c r="H112" s="179">
        <v>13.5389360061681</v>
      </c>
      <c r="I112" s="31"/>
    </row>
    <row r="113" spans="2:9" x14ac:dyDescent="0.25">
      <c r="B113" s="28"/>
      <c r="C113" s="82">
        <v>2021</v>
      </c>
      <c r="D113" s="74" t="s">
        <v>6</v>
      </c>
      <c r="E113" s="74" t="s">
        <v>919</v>
      </c>
      <c r="F113" s="38">
        <v>6485</v>
      </c>
      <c r="G113" s="38">
        <v>878</v>
      </c>
      <c r="H113" s="179">
        <v>25.561580170410501</v>
      </c>
      <c r="I113" s="31"/>
    </row>
    <row r="114" spans="2:9" x14ac:dyDescent="0.25">
      <c r="B114" s="28"/>
      <c r="C114" s="82">
        <v>2022</v>
      </c>
      <c r="D114" s="74" t="s">
        <v>2</v>
      </c>
      <c r="E114" s="74" t="s">
        <v>118</v>
      </c>
      <c r="F114" s="38">
        <v>5164</v>
      </c>
      <c r="G114" s="38">
        <v>1320</v>
      </c>
      <c r="H114" s="179">
        <v>12.1728727381486</v>
      </c>
      <c r="I114" s="31"/>
    </row>
    <row r="115" spans="2:9" x14ac:dyDescent="0.25">
      <c r="B115" s="28"/>
      <c r="C115" s="82">
        <v>2022</v>
      </c>
      <c r="D115" s="74" t="s">
        <v>2</v>
      </c>
      <c r="E115" s="74" t="s">
        <v>919</v>
      </c>
      <c r="F115" s="38">
        <v>6687</v>
      </c>
      <c r="G115" s="38">
        <v>814</v>
      </c>
      <c r="H115" s="179">
        <v>22.979942693409701</v>
      </c>
      <c r="I115" s="31"/>
    </row>
    <row r="116" spans="2:9" x14ac:dyDescent="0.25">
      <c r="B116" s="28"/>
      <c r="C116" s="82">
        <v>2022</v>
      </c>
      <c r="D116" s="74" t="s">
        <v>3</v>
      </c>
      <c r="E116" s="74" t="s">
        <v>118</v>
      </c>
      <c r="F116" s="38">
        <v>3490</v>
      </c>
      <c r="G116" s="38">
        <v>802</v>
      </c>
      <c r="H116" s="179">
        <v>12.410310922136601</v>
      </c>
      <c r="I116" s="31"/>
    </row>
    <row r="117" spans="2:9" x14ac:dyDescent="0.25">
      <c r="B117" s="28"/>
      <c r="C117" s="82">
        <v>2022</v>
      </c>
      <c r="D117" s="74" t="s">
        <v>3</v>
      </c>
      <c r="E117" s="74" t="s">
        <v>919</v>
      </c>
      <c r="F117" s="38">
        <v>3763</v>
      </c>
      <c r="G117" s="38">
        <v>467</v>
      </c>
      <c r="H117" s="179">
        <v>16.597755463674002</v>
      </c>
      <c r="I117" s="31"/>
    </row>
    <row r="118" spans="2:9" x14ac:dyDescent="0.25">
      <c r="B118" s="28"/>
      <c r="C118" s="82">
        <v>2022</v>
      </c>
      <c r="D118" s="74" t="s">
        <v>4</v>
      </c>
      <c r="E118" s="74" t="s">
        <v>118</v>
      </c>
      <c r="F118" s="38">
        <v>1693</v>
      </c>
      <c r="G118" s="38">
        <v>281</v>
      </c>
      <c r="H118" s="179">
        <v>11.933701657458601</v>
      </c>
      <c r="I118" s="31"/>
    </row>
    <row r="119" spans="2:9" x14ac:dyDescent="0.25">
      <c r="B119" s="28"/>
      <c r="C119" s="82">
        <v>2022</v>
      </c>
      <c r="D119" s="74" t="s">
        <v>4</v>
      </c>
      <c r="E119" s="74" t="s">
        <v>919</v>
      </c>
      <c r="F119" s="38">
        <v>1810</v>
      </c>
      <c r="G119" s="38">
        <v>216</v>
      </c>
      <c r="H119" s="179">
        <v>21.973094170403598</v>
      </c>
      <c r="I119" s="31"/>
    </row>
    <row r="120" spans="2:9" x14ac:dyDescent="0.25">
      <c r="B120" s="28"/>
      <c r="C120" s="82">
        <v>2022</v>
      </c>
      <c r="D120" s="74" t="s">
        <v>5</v>
      </c>
      <c r="E120" s="74" t="s">
        <v>118</v>
      </c>
      <c r="F120" s="38">
        <v>2230</v>
      </c>
      <c r="G120" s="38">
        <v>490</v>
      </c>
      <c r="H120" s="179">
        <v>10.4715248009798</v>
      </c>
      <c r="I120" s="31"/>
    </row>
    <row r="121" spans="2:9" x14ac:dyDescent="0.25">
      <c r="B121" s="28"/>
      <c r="C121" s="82">
        <v>2022</v>
      </c>
      <c r="D121" s="74" t="s">
        <v>5</v>
      </c>
      <c r="E121" s="74" t="s">
        <v>919</v>
      </c>
      <c r="F121" s="38">
        <v>3266</v>
      </c>
      <c r="G121" s="38">
        <v>342</v>
      </c>
      <c r="H121" s="179">
        <v>26.338958180484202</v>
      </c>
      <c r="I121" s="31"/>
    </row>
    <row r="122" spans="2:9" x14ac:dyDescent="0.25">
      <c r="B122" s="28"/>
      <c r="C122" s="82">
        <v>2022</v>
      </c>
      <c r="D122" s="74" t="s">
        <v>6</v>
      </c>
      <c r="E122" s="74" t="s">
        <v>118</v>
      </c>
      <c r="F122" s="38">
        <v>4089</v>
      </c>
      <c r="G122" s="38">
        <v>1077</v>
      </c>
      <c r="H122" s="179">
        <v>13.7861674145134</v>
      </c>
      <c r="I122" s="31"/>
    </row>
    <row r="123" spans="2:9" x14ac:dyDescent="0.25">
      <c r="B123" s="28"/>
      <c r="C123" s="82">
        <v>2022</v>
      </c>
      <c r="D123" s="74" t="s">
        <v>6</v>
      </c>
      <c r="E123" s="74" t="s">
        <v>919</v>
      </c>
      <c r="F123" s="38">
        <v>6463</v>
      </c>
      <c r="G123" s="38">
        <v>891</v>
      </c>
      <c r="H123" s="179">
        <v>23.8095238095238</v>
      </c>
      <c r="I123" s="31"/>
    </row>
    <row r="124" spans="2:9" x14ac:dyDescent="0.25">
      <c r="B124" s="28"/>
      <c r="C124" s="82">
        <v>2023</v>
      </c>
      <c r="D124" s="74" t="s">
        <v>2</v>
      </c>
      <c r="E124" s="74" t="s">
        <v>118</v>
      </c>
      <c r="F124" s="38">
        <v>5082</v>
      </c>
      <c r="G124" s="38">
        <v>1210</v>
      </c>
      <c r="H124" s="179">
        <v>10.870506712862699</v>
      </c>
      <c r="I124" s="31"/>
    </row>
    <row r="125" spans="2:9" x14ac:dyDescent="0.25">
      <c r="B125" s="28"/>
      <c r="C125" s="82">
        <v>2023</v>
      </c>
      <c r="D125" s="74" t="s">
        <v>2</v>
      </c>
      <c r="E125" s="74" t="s">
        <v>919</v>
      </c>
      <c r="F125" s="38">
        <v>6927</v>
      </c>
      <c r="G125" s="38">
        <v>753</v>
      </c>
      <c r="H125" s="179">
        <v>22.347029263966899</v>
      </c>
      <c r="I125" s="31"/>
    </row>
    <row r="126" spans="2:9" x14ac:dyDescent="0.25">
      <c r="B126" s="28"/>
      <c r="C126" s="82">
        <v>2023</v>
      </c>
      <c r="D126" s="74" t="s">
        <v>3</v>
      </c>
      <c r="E126" s="74" t="s">
        <v>118</v>
      </c>
      <c r="F126" s="38">
        <v>3383</v>
      </c>
      <c r="G126" s="38">
        <v>756</v>
      </c>
      <c r="H126" s="179">
        <v>11.8427769270036</v>
      </c>
      <c r="I126" s="31"/>
    </row>
    <row r="127" spans="2:9" x14ac:dyDescent="0.25">
      <c r="B127" s="28"/>
      <c r="C127" s="82">
        <v>2023</v>
      </c>
      <c r="D127" s="74" t="s">
        <v>3</v>
      </c>
      <c r="E127" s="74" t="s">
        <v>919</v>
      </c>
      <c r="F127" s="38">
        <v>3918</v>
      </c>
      <c r="G127" s="38">
        <v>464</v>
      </c>
      <c r="H127" s="179">
        <v>15.9119496855346</v>
      </c>
      <c r="I127" s="31"/>
    </row>
    <row r="128" spans="2:9" x14ac:dyDescent="0.25">
      <c r="B128" s="28"/>
      <c r="C128" s="82">
        <v>2023</v>
      </c>
      <c r="D128" s="74" t="s">
        <v>4</v>
      </c>
      <c r="E128" s="74" t="s">
        <v>118</v>
      </c>
      <c r="F128" s="38">
        <v>1590</v>
      </c>
      <c r="G128" s="38">
        <v>253</v>
      </c>
      <c r="H128" s="179">
        <v>10.4657534246575</v>
      </c>
      <c r="I128" s="31"/>
    </row>
    <row r="129" spans="2:9" x14ac:dyDescent="0.25">
      <c r="B129" s="28"/>
      <c r="C129" s="82">
        <v>2023</v>
      </c>
      <c r="D129" s="74" t="s">
        <v>4</v>
      </c>
      <c r="E129" s="74" t="s">
        <v>919</v>
      </c>
      <c r="F129" s="38">
        <v>1825</v>
      </c>
      <c r="G129" s="38">
        <v>191</v>
      </c>
      <c r="H129" s="179">
        <v>21.588868940754001</v>
      </c>
      <c r="I129" s="31"/>
    </row>
    <row r="130" spans="2:9" x14ac:dyDescent="0.25">
      <c r="B130" s="28"/>
      <c r="C130" s="82">
        <v>2023</v>
      </c>
      <c r="D130" s="74" t="s">
        <v>5</v>
      </c>
      <c r="E130" s="74" t="s">
        <v>118</v>
      </c>
      <c r="F130" s="38">
        <v>2228</v>
      </c>
      <c r="G130" s="38">
        <v>481</v>
      </c>
      <c r="H130" s="179">
        <v>9.8385622905878805</v>
      </c>
      <c r="I130" s="31"/>
    </row>
    <row r="131" spans="2:9" x14ac:dyDescent="0.25">
      <c r="B131" s="28"/>
      <c r="C131" s="82">
        <v>2023</v>
      </c>
      <c r="D131" s="74" t="s">
        <v>5</v>
      </c>
      <c r="E131" s="74" t="s">
        <v>919</v>
      </c>
      <c r="F131" s="38">
        <v>3283</v>
      </c>
      <c r="G131" s="38">
        <v>323</v>
      </c>
      <c r="H131" s="179">
        <v>26.8748463240718</v>
      </c>
      <c r="I131" s="31"/>
    </row>
    <row r="132" spans="2:9" x14ac:dyDescent="0.25">
      <c r="B132" s="28"/>
      <c r="C132" s="82">
        <v>2023</v>
      </c>
      <c r="D132" s="74" t="s">
        <v>6</v>
      </c>
      <c r="E132" s="74" t="s">
        <v>118</v>
      </c>
      <c r="F132" s="38">
        <v>4067</v>
      </c>
      <c r="G132" s="38">
        <v>1093</v>
      </c>
      <c r="H132" s="179">
        <v>13.0455039602423</v>
      </c>
      <c r="I132" s="31"/>
    </row>
    <row r="133" spans="2:9" x14ac:dyDescent="0.25">
      <c r="B133" s="28"/>
      <c r="C133" s="82">
        <v>2023</v>
      </c>
      <c r="D133" s="74" t="s">
        <v>6</v>
      </c>
      <c r="E133" s="74" t="s">
        <v>919</v>
      </c>
      <c r="F133" s="38">
        <v>6439</v>
      </c>
      <c r="G133" s="38">
        <v>840</v>
      </c>
      <c r="H133" s="179">
        <v>21.8475930617813</v>
      </c>
      <c r="I133" s="31"/>
    </row>
    <row r="134" spans="2:9" x14ac:dyDescent="0.25">
      <c r="B134" s="28"/>
      <c r="C134" s="82">
        <v>2024</v>
      </c>
      <c r="D134" s="74" t="s">
        <v>2</v>
      </c>
      <c r="E134" s="74" t="s">
        <v>118</v>
      </c>
      <c r="F134" s="38">
        <v>5131</v>
      </c>
      <c r="G134" s="38">
        <v>1121</v>
      </c>
      <c r="H134" s="179">
        <v>10.2265200688833</v>
      </c>
      <c r="I134" s="31"/>
    </row>
    <row r="135" spans="2:9" x14ac:dyDescent="0.25">
      <c r="B135" s="28"/>
      <c r="C135" s="82">
        <v>2024</v>
      </c>
      <c r="D135" s="74" t="s">
        <v>2</v>
      </c>
      <c r="E135" s="74" t="s">
        <v>919</v>
      </c>
      <c r="F135" s="38">
        <v>7549</v>
      </c>
      <c r="G135" s="38">
        <v>772</v>
      </c>
      <c r="H135" s="179">
        <v>19.994102034798001</v>
      </c>
      <c r="I135" s="31"/>
    </row>
    <row r="136" spans="2:9" x14ac:dyDescent="0.25">
      <c r="B136" s="28"/>
      <c r="C136" s="82">
        <v>2024</v>
      </c>
      <c r="D136" s="74" t="s">
        <v>3</v>
      </c>
      <c r="E136" s="74" t="s">
        <v>118</v>
      </c>
      <c r="F136" s="38">
        <v>3391</v>
      </c>
      <c r="G136" s="38">
        <v>678</v>
      </c>
      <c r="H136" s="179">
        <v>10.622190678968501</v>
      </c>
      <c r="I136" s="31"/>
    </row>
    <row r="137" spans="2:9" x14ac:dyDescent="0.25">
      <c r="B137" s="28"/>
      <c r="C137" s="82">
        <v>2024</v>
      </c>
      <c r="D137" s="74" t="s">
        <v>3</v>
      </c>
      <c r="E137" s="74" t="s">
        <v>919</v>
      </c>
      <c r="F137" s="38">
        <v>4227</v>
      </c>
      <c r="G137" s="38">
        <v>449</v>
      </c>
      <c r="H137" s="179">
        <v>15.3941651148355</v>
      </c>
      <c r="I137" s="31"/>
    </row>
    <row r="138" spans="2:9" x14ac:dyDescent="0.25">
      <c r="B138" s="28"/>
      <c r="C138" s="82">
        <v>2024</v>
      </c>
      <c r="D138" s="74" t="s">
        <v>4</v>
      </c>
      <c r="E138" s="74" t="s">
        <v>118</v>
      </c>
      <c r="F138" s="38">
        <v>1611</v>
      </c>
      <c r="G138" s="38">
        <v>248</v>
      </c>
      <c r="H138" s="179">
        <v>9.4714809000523292</v>
      </c>
      <c r="I138" s="31"/>
    </row>
    <row r="139" spans="2:9" x14ac:dyDescent="0.25">
      <c r="B139" s="28"/>
      <c r="C139" s="82">
        <v>2024</v>
      </c>
      <c r="D139" s="74" t="s">
        <v>4</v>
      </c>
      <c r="E139" s="74" t="s">
        <v>919</v>
      </c>
      <c r="F139" s="38">
        <v>1911</v>
      </c>
      <c r="G139" s="38">
        <v>181</v>
      </c>
      <c r="H139" s="179">
        <v>19.087688219663399</v>
      </c>
      <c r="I139" s="31"/>
    </row>
    <row r="140" spans="2:9" x14ac:dyDescent="0.25">
      <c r="B140" s="28"/>
      <c r="C140" s="82">
        <v>2024</v>
      </c>
      <c r="D140" s="74" t="s">
        <v>5</v>
      </c>
      <c r="E140" s="74" t="s">
        <v>118</v>
      </c>
      <c r="F140" s="38">
        <v>2258</v>
      </c>
      <c r="G140" s="38">
        <v>431</v>
      </c>
      <c r="H140" s="179">
        <v>9.7194672711816406</v>
      </c>
      <c r="I140" s="31"/>
    </row>
    <row r="141" spans="2:9" x14ac:dyDescent="0.25">
      <c r="B141" s="28"/>
      <c r="C141" s="82">
        <v>2024</v>
      </c>
      <c r="D141" s="74" t="s">
        <v>5</v>
      </c>
      <c r="E141" s="74" t="s">
        <v>919</v>
      </c>
      <c r="F141" s="38">
        <v>3529</v>
      </c>
      <c r="G141" s="38">
        <v>343</v>
      </c>
      <c r="H141" s="179">
        <v>26.635398666995801</v>
      </c>
      <c r="I141" s="31"/>
    </row>
    <row r="142" spans="2:9" x14ac:dyDescent="0.25">
      <c r="B142" s="28"/>
      <c r="C142" s="82">
        <v>2024</v>
      </c>
      <c r="D142" s="74" t="s">
        <v>6</v>
      </c>
      <c r="E142" s="74" t="s">
        <v>118</v>
      </c>
      <c r="F142" s="38">
        <v>4051</v>
      </c>
      <c r="G142" s="38">
        <v>1079</v>
      </c>
      <c r="H142" s="179">
        <v>12.3376623376623</v>
      </c>
      <c r="I142" s="31"/>
    </row>
    <row r="143" spans="2:9" x14ac:dyDescent="0.25">
      <c r="B143" s="28"/>
      <c r="C143" s="82">
        <v>2024</v>
      </c>
      <c r="D143" s="74" t="s">
        <v>6</v>
      </c>
      <c r="E143" s="74" t="s">
        <v>919</v>
      </c>
      <c r="F143" s="38">
        <v>6622</v>
      </c>
      <c r="G143" s="38">
        <v>817</v>
      </c>
      <c r="H143" s="179">
        <v>20.8971962616822</v>
      </c>
      <c r="I143" s="31"/>
    </row>
    <row r="144" spans="2:9" x14ac:dyDescent="0.25">
      <c r="B144" s="28"/>
      <c r="C144" s="82">
        <v>2025</v>
      </c>
      <c r="D144" s="74" t="s">
        <v>2</v>
      </c>
      <c r="E144" s="74" t="s">
        <v>118</v>
      </c>
      <c r="F144" s="38">
        <v>5350</v>
      </c>
      <c r="G144" s="38">
        <v>1118</v>
      </c>
      <c r="H144" s="179">
        <v>10.0447779256928</v>
      </c>
      <c r="I144" s="31"/>
    </row>
    <row r="145" spans="2:9" x14ac:dyDescent="0.25">
      <c r="B145" s="28"/>
      <c r="C145" s="82">
        <v>2025</v>
      </c>
      <c r="D145" s="74" t="s">
        <v>2</v>
      </c>
      <c r="E145" s="74" t="s">
        <v>919</v>
      </c>
      <c r="F145" s="38">
        <v>8263</v>
      </c>
      <c r="G145" s="38">
        <v>830</v>
      </c>
      <c r="H145" s="179">
        <v>18.275456150676899</v>
      </c>
      <c r="I145" s="31"/>
    </row>
    <row r="146" spans="2:9" x14ac:dyDescent="0.25">
      <c r="B146" s="28"/>
      <c r="C146" s="82">
        <v>2025</v>
      </c>
      <c r="D146" s="74" t="s">
        <v>3</v>
      </c>
      <c r="E146" s="74" t="s">
        <v>118</v>
      </c>
      <c r="F146" s="38">
        <v>3398</v>
      </c>
      <c r="G146" s="38">
        <v>621</v>
      </c>
      <c r="H146" s="179">
        <v>10.791366906474799</v>
      </c>
      <c r="I146" s="31"/>
    </row>
    <row r="147" spans="2:9" x14ac:dyDescent="0.25">
      <c r="B147" s="28"/>
      <c r="C147" s="82">
        <v>2025</v>
      </c>
      <c r="D147" s="74" t="s">
        <v>3</v>
      </c>
      <c r="E147" s="74" t="s">
        <v>919</v>
      </c>
      <c r="F147" s="38">
        <v>4726</v>
      </c>
      <c r="G147" s="38">
        <v>510</v>
      </c>
      <c r="H147" s="179">
        <v>12.7529123237278</v>
      </c>
      <c r="I147" s="31"/>
    </row>
    <row r="148" spans="2:9" x14ac:dyDescent="0.25">
      <c r="B148" s="28"/>
      <c r="C148" s="82">
        <v>2025</v>
      </c>
      <c r="D148" s="74" t="s">
        <v>4</v>
      </c>
      <c r="E148" s="74" t="s">
        <v>118</v>
      </c>
      <c r="F148" s="38">
        <v>1631</v>
      </c>
      <c r="G148" s="38">
        <v>208</v>
      </c>
      <c r="H148" s="179">
        <v>9.4348659003831408</v>
      </c>
      <c r="I148" s="31"/>
    </row>
    <row r="149" spans="2:9" x14ac:dyDescent="0.25">
      <c r="B149" s="28"/>
      <c r="C149" s="82">
        <v>2025</v>
      </c>
      <c r="D149" s="74" t="s">
        <v>4</v>
      </c>
      <c r="E149" s="74" t="s">
        <v>919</v>
      </c>
      <c r="F149" s="38">
        <v>2088</v>
      </c>
      <c r="G149" s="38">
        <v>197</v>
      </c>
      <c r="H149" s="179">
        <v>18.430493273542599</v>
      </c>
      <c r="I149" s="31"/>
    </row>
    <row r="150" spans="2:9" x14ac:dyDescent="0.25">
      <c r="B150" s="28"/>
      <c r="C150" s="82">
        <v>2025</v>
      </c>
      <c r="D150" s="74" t="s">
        <v>5</v>
      </c>
      <c r="E150" s="74" t="s">
        <v>118</v>
      </c>
      <c r="F150" s="38">
        <v>2230</v>
      </c>
      <c r="G150" s="38">
        <v>411</v>
      </c>
      <c r="H150" s="179">
        <v>9.6347273689783002</v>
      </c>
      <c r="I150" s="31"/>
    </row>
    <row r="151" spans="2:9" x14ac:dyDescent="0.25">
      <c r="B151" s="28"/>
      <c r="C151" s="82">
        <v>2025</v>
      </c>
      <c r="D151" s="74" t="s">
        <v>5</v>
      </c>
      <c r="E151" s="74" t="s">
        <v>919</v>
      </c>
      <c r="F151" s="38">
        <v>3778</v>
      </c>
      <c r="G151" s="38">
        <v>364</v>
      </c>
      <c r="H151" s="179">
        <v>24.8467010056414</v>
      </c>
      <c r="I151" s="31"/>
    </row>
    <row r="152" spans="2:9" x14ac:dyDescent="0.25">
      <c r="B152" s="28"/>
      <c r="C152" s="82">
        <v>2025</v>
      </c>
      <c r="D152" s="74" t="s">
        <v>6</v>
      </c>
      <c r="E152" s="74" t="s">
        <v>118</v>
      </c>
      <c r="F152" s="38">
        <v>4077</v>
      </c>
      <c r="G152" s="38">
        <v>1013</v>
      </c>
      <c r="H152" s="179">
        <v>12.205717488789199</v>
      </c>
      <c r="I152" s="31"/>
    </row>
    <row r="153" spans="2:9" x14ac:dyDescent="0.25">
      <c r="B153" s="28"/>
      <c r="C153" s="82">
        <v>2025</v>
      </c>
      <c r="D153" s="74" t="s">
        <v>6</v>
      </c>
      <c r="E153" s="74" t="s">
        <v>919</v>
      </c>
      <c r="F153" s="38">
        <v>7136</v>
      </c>
      <c r="G153" s="38">
        <v>871</v>
      </c>
      <c r="H153" s="179">
        <v>24.8467010056414</v>
      </c>
      <c r="I153" s="31"/>
    </row>
    <row r="154" spans="2:9" x14ac:dyDescent="0.25">
      <c r="B154" s="28"/>
      <c r="C154" s="84"/>
      <c r="D154" s="85"/>
      <c r="E154" s="85"/>
      <c r="F154" s="86"/>
      <c r="G154" s="87"/>
      <c r="H154" s="86"/>
      <c r="I154" s="31"/>
    </row>
    <row r="155" spans="2:9" x14ac:dyDescent="0.25">
      <c r="B155" s="28"/>
      <c r="C155" s="82">
        <v>2014</v>
      </c>
      <c r="D155" s="68" t="s">
        <v>8</v>
      </c>
      <c r="E155" s="74" t="s">
        <v>118</v>
      </c>
      <c r="F155" s="38">
        <v>58</v>
      </c>
      <c r="G155" s="38">
        <v>21</v>
      </c>
      <c r="H155" s="179">
        <v>36.2068965517241</v>
      </c>
      <c r="I155" s="31"/>
    </row>
    <row r="156" spans="2:9" x14ac:dyDescent="0.25">
      <c r="B156" s="28"/>
      <c r="C156" s="82">
        <v>2014</v>
      </c>
      <c r="D156" s="68" t="s">
        <v>8</v>
      </c>
      <c r="E156" s="74" t="s">
        <v>919</v>
      </c>
      <c r="F156" s="38">
        <v>89</v>
      </c>
      <c r="G156" s="38">
        <v>15</v>
      </c>
      <c r="H156" s="179">
        <v>16.8539325842697</v>
      </c>
      <c r="I156" s="31"/>
    </row>
    <row r="157" spans="2:9" x14ac:dyDescent="0.25">
      <c r="B157" s="28"/>
      <c r="C157" s="82">
        <v>2014</v>
      </c>
      <c r="D157" s="68" t="s">
        <v>9</v>
      </c>
      <c r="E157" s="74" t="s">
        <v>118</v>
      </c>
      <c r="F157" s="38">
        <v>59</v>
      </c>
      <c r="G157" s="38">
        <v>27</v>
      </c>
      <c r="H157" s="179">
        <v>45.762711864406803</v>
      </c>
      <c r="I157" s="31"/>
    </row>
    <row r="158" spans="2:9" x14ac:dyDescent="0.25">
      <c r="B158" s="28"/>
      <c r="C158" s="82">
        <v>2014</v>
      </c>
      <c r="D158" s="68" t="s">
        <v>9</v>
      </c>
      <c r="E158" s="74" t="s">
        <v>919</v>
      </c>
      <c r="F158" s="38">
        <v>85</v>
      </c>
      <c r="G158" s="38">
        <v>16</v>
      </c>
      <c r="H158" s="179">
        <v>18.823529411764699</v>
      </c>
      <c r="I158" s="31"/>
    </row>
    <row r="159" spans="2:9" x14ac:dyDescent="0.25">
      <c r="B159" s="28"/>
      <c r="C159" s="82">
        <v>2014</v>
      </c>
      <c r="D159" s="68" t="s">
        <v>84</v>
      </c>
      <c r="E159" s="74" t="s">
        <v>118</v>
      </c>
      <c r="F159" s="38">
        <v>143</v>
      </c>
      <c r="G159" s="38">
        <v>33</v>
      </c>
      <c r="H159" s="179">
        <v>23.076923076923102</v>
      </c>
      <c r="I159" s="31"/>
    </row>
    <row r="160" spans="2:9" x14ac:dyDescent="0.25">
      <c r="B160" s="28"/>
      <c r="C160" s="82">
        <v>2014</v>
      </c>
      <c r="D160" s="68" t="s">
        <v>84</v>
      </c>
      <c r="E160" s="74" t="s">
        <v>919</v>
      </c>
      <c r="F160" s="38">
        <v>184</v>
      </c>
      <c r="G160" s="38">
        <v>20</v>
      </c>
      <c r="H160" s="179">
        <v>10.869565217391299</v>
      </c>
      <c r="I160" s="31"/>
    </row>
    <row r="161" spans="2:9" x14ac:dyDescent="0.25">
      <c r="B161" s="28"/>
      <c r="C161" s="82">
        <v>2014</v>
      </c>
      <c r="D161" s="68" t="s">
        <v>10</v>
      </c>
      <c r="E161" s="74" t="s">
        <v>118</v>
      </c>
      <c r="F161" s="38">
        <v>162</v>
      </c>
      <c r="G161" s="38">
        <v>52</v>
      </c>
      <c r="H161" s="179">
        <v>32.098765432098801</v>
      </c>
      <c r="I161" s="31"/>
    </row>
    <row r="162" spans="2:9" x14ac:dyDescent="0.25">
      <c r="B162" s="28"/>
      <c r="C162" s="82">
        <v>2014</v>
      </c>
      <c r="D162" s="68" t="s">
        <v>10</v>
      </c>
      <c r="E162" s="74" t="s">
        <v>919</v>
      </c>
      <c r="F162" s="38">
        <v>198</v>
      </c>
      <c r="G162" s="38">
        <v>39</v>
      </c>
      <c r="H162" s="179">
        <v>19.696969696969699</v>
      </c>
      <c r="I162" s="31"/>
    </row>
    <row r="163" spans="2:9" x14ac:dyDescent="0.25">
      <c r="B163" s="28"/>
      <c r="C163" s="82">
        <v>2014</v>
      </c>
      <c r="D163" s="68" t="s">
        <v>85</v>
      </c>
      <c r="E163" s="74" t="s">
        <v>118</v>
      </c>
      <c r="F163" s="38">
        <v>99</v>
      </c>
      <c r="G163" s="38">
        <v>35</v>
      </c>
      <c r="H163" s="179">
        <v>35.353535353535399</v>
      </c>
      <c r="I163" s="31"/>
    </row>
    <row r="164" spans="2:9" x14ac:dyDescent="0.25">
      <c r="B164" s="28"/>
      <c r="C164" s="82">
        <v>2014</v>
      </c>
      <c r="D164" s="68" t="s">
        <v>85</v>
      </c>
      <c r="E164" s="74" t="s">
        <v>919</v>
      </c>
      <c r="F164" s="38">
        <v>109</v>
      </c>
      <c r="G164" s="38">
        <v>19</v>
      </c>
      <c r="H164" s="179">
        <v>17.431192660550501</v>
      </c>
      <c r="I164" s="31"/>
    </row>
    <row r="165" spans="2:9" x14ac:dyDescent="0.25">
      <c r="B165" s="28"/>
      <c r="C165" s="82">
        <v>2014</v>
      </c>
      <c r="D165" s="68" t="s">
        <v>11</v>
      </c>
      <c r="E165" s="74" t="s">
        <v>118</v>
      </c>
      <c r="F165" s="38">
        <v>154</v>
      </c>
      <c r="G165" s="38">
        <v>68</v>
      </c>
      <c r="H165" s="179">
        <v>44.1558441558442</v>
      </c>
      <c r="I165" s="31"/>
    </row>
    <row r="166" spans="2:9" x14ac:dyDescent="0.25">
      <c r="B166" s="28"/>
      <c r="C166" s="82">
        <v>2014</v>
      </c>
      <c r="D166" s="68" t="s">
        <v>11</v>
      </c>
      <c r="E166" s="74" t="s">
        <v>919</v>
      </c>
      <c r="F166" s="38">
        <v>201</v>
      </c>
      <c r="G166" s="38">
        <v>46</v>
      </c>
      <c r="H166" s="179">
        <v>22.885572139303498</v>
      </c>
      <c r="I166" s="31"/>
    </row>
    <row r="167" spans="2:9" x14ac:dyDescent="0.25">
      <c r="B167" s="28"/>
      <c r="C167" s="82">
        <v>2014</v>
      </c>
      <c r="D167" s="68" t="s">
        <v>12</v>
      </c>
      <c r="E167" s="74" t="s">
        <v>118</v>
      </c>
      <c r="F167" s="38">
        <v>136</v>
      </c>
      <c r="G167" s="38">
        <v>52</v>
      </c>
      <c r="H167" s="179">
        <v>38.235294117647101</v>
      </c>
      <c r="I167" s="31"/>
    </row>
    <row r="168" spans="2:9" x14ac:dyDescent="0.25">
      <c r="B168" s="28"/>
      <c r="C168" s="82">
        <v>2014</v>
      </c>
      <c r="D168" s="68" t="s">
        <v>12</v>
      </c>
      <c r="E168" s="74" t="s">
        <v>919</v>
      </c>
      <c r="F168" s="38">
        <v>160</v>
      </c>
      <c r="G168" s="38">
        <v>25</v>
      </c>
      <c r="H168" s="179">
        <v>15.625</v>
      </c>
      <c r="I168" s="31"/>
    </row>
    <row r="169" spans="2:9" x14ac:dyDescent="0.25">
      <c r="B169" s="28"/>
      <c r="C169" s="82">
        <v>2014</v>
      </c>
      <c r="D169" s="68" t="s">
        <v>56</v>
      </c>
      <c r="E169" s="74" t="s">
        <v>118</v>
      </c>
      <c r="F169" s="38">
        <v>86</v>
      </c>
      <c r="G169" s="38">
        <v>12</v>
      </c>
      <c r="H169" s="179">
        <v>13.953488372093</v>
      </c>
      <c r="I169" s="31"/>
    </row>
    <row r="170" spans="2:9" x14ac:dyDescent="0.25">
      <c r="B170" s="28"/>
      <c r="C170" s="82">
        <v>2014</v>
      </c>
      <c r="D170" s="68" t="s">
        <v>56</v>
      </c>
      <c r="E170" s="74" t="s">
        <v>919</v>
      </c>
      <c r="F170" s="38">
        <v>126</v>
      </c>
      <c r="G170" s="38">
        <v>14</v>
      </c>
      <c r="H170" s="179">
        <v>11.1111111111111</v>
      </c>
      <c r="I170" s="31"/>
    </row>
    <row r="171" spans="2:9" x14ac:dyDescent="0.25">
      <c r="B171" s="28"/>
      <c r="C171" s="82">
        <v>2014</v>
      </c>
      <c r="D171" s="68" t="s">
        <v>13</v>
      </c>
      <c r="E171" s="74" t="s">
        <v>118</v>
      </c>
      <c r="F171" s="38">
        <v>54</v>
      </c>
      <c r="G171" s="38">
        <v>15</v>
      </c>
      <c r="H171" s="179">
        <v>27.7777777777778</v>
      </c>
      <c r="I171" s="31"/>
    </row>
    <row r="172" spans="2:9" x14ac:dyDescent="0.25">
      <c r="B172" s="28"/>
      <c r="C172" s="82">
        <v>2014</v>
      </c>
      <c r="D172" s="68" t="s">
        <v>13</v>
      </c>
      <c r="E172" s="74" t="s">
        <v>919</v>
      </c>
      <c r="F172" s="38">
        <v>70</v>
      </c>
      <c r="G172" s="38">
        <v>13</v>
      </c>
      <c r="H172" s="179">
        <v>18.571428571428601</v>
      </c>
      <c r="I172" s="31"/>
    </row>
    <row r="173" spans="2:9" x14ac:dyDescent="0.25">
      <c r="B173" s="28"/>
      <c r="C173" s="82">
        <v>2014</v>
      </c>
      <c r="D173" s="68" t="s">
        <v>14</v>
      </c>
      <c r="E173" s="74" t="s">
        <v>118</v>
      </c>
      <c r="F173" s="38">
        <v>60</v>
      </c>
      <c r="G173" s="38">
        <v>16</v>
      </c>
      <c r="H173" s="179">
        <v>26.6666666666667</v>
      </c>
      <c r="I173" s="31"/>
    </row>
    <row r="174" spans="2:9" x14ac:dyDescent="0.25">
      <c r="B174" s="28"/>
      <c r="C174" s="82">
        <v>2014</v>
      </c>
      <c r="D174" s="68" t="s">
        <v>14</v>
      </c>
      <c r="E174" s="74" t="s">
        <v>919</v>
      </c>
      <c r="F174" s="38">
        <v>115</v>
      </c>
      <c r="G174" s="38">
        <v>14</v>
      </c>
      <c r="H174" s="179">
        <v>12.173913043478301</v>
      </c>
      <c r="I174" s="31"/>
    </row>
    <row r="175" spans="2:9" x14ac:dyDescent="0.25">
      <c r="B175" s="28"/>
      <c r="C175" s="82">
        <v>2014</v>
      </c>
      <c r="D175" s="68" t="s">
        <v>86</v>
      </c>
      <c r="E175" s="74" t="s">
        <v>118</v>
      </c>
      <c r="F175" s="38">
        <v>451</v>
      </c>
      <c r="G175" s="38">
        <v>169</v>
      </c>
      <c r="H175" s="179">
        <v>37.472283813747197</v>
      </c>
      <c r="I175" s="31"/>
    </row>
    <row r="176" spans="2:9" x14ac:dyDescent="0.25">
      <c r="B176" s="28"/>
      <c r="C176" s="82">
        <v>2014</v>
      </c>
      <c r="D176" s="68" t="s">
        <v>86</v>
      </c>
      <c r="E176" s="74" t="s">
        <v>919</v>
      </c>
      <c r="F176" s="38">
        <v>510</v>
      </c>
      <c r="G176" s="38">
        <v>97</v>
      </c>
      <c r="H176" s="179">
        <v>19.019607843137301</v>
      </c>
      <c r="I176" s="31"/>
    </row>
    <row r="177" spans="2:9" x14ac:dyDescent="0.25">
      <c r="B177" s="28"/>
      <c r="C177" s="82">
        <v>2014</v>
      </c>
      <c r="D177" s="68" t="s">
        <v>88</v>
      </c>
      <c r="E177" s="74" t="s">
        <v>118</v>
      </c>
      <c r="F177" s="38">
        <v>12</v>
      </c>
      <c r="G177" s="38" t="s">
        <v>137</v>
      </c>
      <c r="H177" s="179" t="s">
        <v>137</v>
      </c>
      <c r="I177" s="31"/>
    </row>
    <row r="178" spans="2:9" x14ac:dyDescent="0.25">
      <c r="B178" s="28"/>
      <c r="C178" s="82">
        <v>2014</v>
      </c>
      <c r="D178" s="68" t="s">
        <v>88</v>
      </c>
      <c r="E178" s="74" t="s">
        <v>919</v>
      </c>
      <c r="F178" s="38">
        <v>10</v>
      </c>
      <c r="G178" s="38" t="s">
        <v>137</v>
      </c>
      <c r="H178" s="179" t="s">
        <v>137</v>
      </c>
      <c r="I178" s="31"/>
    </row>
    <row r="179" spans="2:9" x14ac:dyDescent="0.25">
      <c r="B179" s="28"/>
      <c r="C179" s="82">
        <v>2014</v>
      </c>
      <c r="D179" s="68" t="s">
        <v>37</v>
      </c>
      <c r="E179" s="74" t="s">
        <v>118</v>
      </c>
      <c r="F179" s="38">
        <v>107</v>
      </c>
      <c r="G179" s="38">
        <v>26</v>
      </c>
      <c r="H179" s="179">
        <v>24.299065420560801</v>
      </c>
      <c r="I179" s="31"/>
    </row>
    <row r="180" spans="2:9" x14ac:dyDescent="0.25">
      <c r="B180" s="28"/>
      <c r="C180" s="82">
        <v>2014</v>
      </c>
      <c r="D180" s="68" t="s">
        <v>37</v>
      </c>
      <c r="E180" s="74" t="s">
        <v>919</v>
      </c>
      <c r="F180" s="38">
        <v>99</v>
      </c>
      <c r="G180" s="38">
        <v>17</v>
      </c>
      <c r="H180" s="179">
        <v>17.171717171717201</v>
      </c>
      <c r="I180" s="31"/>
    </row>
    <row r="181" spans="2:9" x14ac:dyDescent="0.25">
      <c r="B181" s="28"/>
      <c r="C181" s="82">
        <v>2014</v>
      </c>
      <c r="D181" s="68" t="s">
        <v>66</v>
      </c>
      <c r="E181" s="74" t="s">
        <v>118</v>
      </c>
      <c r="F181" s="38">
        <v>105</v>
      </c>
      <c r="G181" s="38">
        <v>19</v>
      </c>
      <c r="H181" s="179">
        <v>18.095238095238098</v>
      </c>
      <c r="I181" s="31"/>
    </row>
    <row r="182" spans="2:9" x14ac:dyDescent="0.25">
      <c r="B182" s="28"/>
      <c r="C182" s="82">
        <v>2014</v>
      </c>
      <c r="D182" s="68" t="s">
        <v>66</v>
      </c>
      <c r="E182" s="74" t="s">
        <v>919</v>
      </c>
      <c r="F182" s="38">
        <v>91</v>
      </c>
      <c r="G182" s="38">
        <v>10</v>
      </c>
      <c r="H182" s="179">
        <v>10.989010989011</v>
      </c>
      <c r="I182" s="31"/>
    </row>
    <row r="183" spans="2:9" x14ac:dyDescent="0.25">
      <c r="B183" s="28"/>
      <c r="C183" s="82">
        <v>2014</v>
      </c>
      <c r="D183" s="68" t="s">
        <v>15</v>
      </c>
      <c r="E183" s="74" t="s">
        <v>118</v>
      </c>
      <c r="F183" s="38">
        <v>117</v>
      </c>
      <c r="G183" s="38">
        <v>43</v>
      </c>
      <c r="H183" s="179">
        <v>36.752136752136799</v>
      </c>
      <c r="I183" s="31"/>
    </row>
    <row r="184" spans="2:9" x14ac:dyDescent="0.25">
      <c r="B184" s="28"/>
      <c r="C184" s="82">
        <v>2014</v>
      </c>
      <c r="D184" s="68" t="s">
        <v>15</v>
      </c>
      <c r="E184" s="74" t="s">
        <v>919</v>
      </c>
      <c r="F184" s="38">
        <v>148</v>
      </c>
      <c r="G184" s="38">
        <v>29</v>
      </c>
      <c r="H184" s="179">
        <v>19.5945945945946</v>
      </c>
      <c r="I184" s="31"/>
    </row>
    <row r="185" spans="2:9" x14ac:dyDescent="0.25">
      <c r="B185" s="28"/>
      <c r="C185" s="82">
        <v>2014</v>
      </c>
      <c r="D185" s="68" t="s">
        <v>89</v>
      </c>
      <c r="E185" s="74" t="s">
        <v>118</v>
      </c>
      <c r="F185" s="38">
        <v>172</v>
      </c>
      <c r="G185" s="38">
        <v>34</v>
      </c>
      <c r="H185" s="179">
        <v>19.767441860465102</v>
      </c>
      <c r="I185" s="31"/>
    </row>
    <row r="186" spans="2:9" x14ac:dyDescent="0.25">
      <c r="B186" s="28"/>
      <c r="C186" s="82">
        <v>2014</v>
      </c>
      <c r="D186" s="68" t="s">
        <v>89</v>
      </c>
      <c r="E186" s="74" t="s">
        <v>919</v>
      </c>
      <c r="F186" s="38">
        <v>180</v>
      </c>
      <c r="G186" s="38">
        <v>12</v>
      </c>
      <c r="H186" s="179">
        <v>6.6666666666666696</v>
      </c>
      <c r="I186" s="31"/>
    </row>
    <row r="187" spans="2:9" x14ac:dyDescent="0.25">
      <c r="B187" s="28"/>
      <c r="C187" s="82">
        <v>2014</v>
      </c>
      <c r="D187" s="68" t="s">
        <v>16</v>
      </c>
      <c r="E187" s="74" t="s">
        <v>118</v>
      </c>
      <c r="F187" s="38">
        <v>406</v>
      </c>
      <c r="G187" s="38">
        <v>118</v>
      </c>
      <c r="H187" s="179">
        <v>29.064039408867</v>
      </c>
      <c r="I187" s="31"/>
    </row>
    <row r="188" spans="2:9" x14ac:dyDescent="0.25">
      <c r="B188" s="28"/>
      <c r="C188" s="82">
        <v>2014</v>
      </c>
      <c r="D188" s="68" t="s">
        <v>16</v>
      </c>
      <c r="E188" s="74" t="s">
        <v>919</v>
      </c>
      <c r="F188" s="38">
        <v>418</v>
      </c>
      <c r="G188" s="38">
        <v>66</v>
      </c>
      <c r="H188" s="179">
        <v>15.789473684210501</v>
      </c>
      <c r="I188" s="31"/>
    </row>
    <row r="189" spans="2:9" x14ac:dyDescent="0.25">
      <c r="B189" s="28"/>
      <c r="C189" s="82">
        <v>2014</v>
      </c>
      <c r="D189" s="68" t="s">
        <v>57</v>
      </c>
      <c r="E189" s="74" t="s">
        <v>118</v>
      </c>
      <c r="F189" s="38">
        <v>208</v>
      </c>
      <c r="G189" s="38">
        <v>37</v>
      </c>
      <c r="H189" s="179">
        <v>17.788461538461501</v>
      </c>
      <c r="I189" s="31"/>
    </row>
    <row r="190" spans="2:9" x14ac:dyDescent="0.25">
      <c r="B190" s="28"/>
      <c r="C190" s="82">
        <v>2014</v>
      </c>
      <c r="D190" s="68" t="s">
        <v>57</v>
      </c>
      <c r="E190" s="74" t="s">
        <v>919</v>
      </c>
      <c r="F190" s="38">
        <v>225</v>
      </c>
      <c r="G190" s="38">
        <v>34</v>
      </c>
      <c r="H190" s="179">
        <v>15.1111111111111</v>
      </c>
      <c r="I190" s="31"/>
    </row>
    <row r="191" spans="2:9" x14ac:dyDescent="0.25">
      <c r="B191" s="28"/>
      <c r="C191" s="82">
        <v>2014</v>
      </c>
      <c r="D191" s="68" t="s">
        <v>17</v>
      </c>
      <c r="E191" s="74" t="s">
        <v>118</v>
      </c>
      <c r="F191" s="38">
        <v>110</v>
      </c>
      <c r="G191" s="38">
        <v>34</v>
      </c>
      <c r="H191" s="179">
        <v>30.909090909090899</v>
      </c>
      <c r="I191" s="31"/>
    </row>
    <row r="192" spans="2:9" x14ac:dyDescent="0.25">
      <c r="B192" s="28"/>
      <c r="C192" s="82">
        <v>2014</v>
      </c>
      <c r="D192" s="68" t="s">
        <v>17</v>
      </c>
      <c r="E192" s="74" t="s">
        <v>919</v>
      </c>
      <c r="F192" s="38">
        <v>171</v>
      </c>
      <c r="G192" s="38">
        <v>26</v>
      </c>
      <c r="H192" s="179">
        <v>15.2046783625731</v>
      </c>
      <c r="I192" s="31"/>
    </row>
    <row r="193" spans="2:9" x14ac:dyDescent="0.25">
      <c r="B193" s="28"/>
      <c r="C193" s="82">
        <v>2014</v>
      </c>
      <c r="D193" s="68" t="s">
        <v>18</v>
      </c>
      <c r="E193" s="74" t="s">
        <v>118</v>
      </c>
      <c r="F193" s="38">
        <v>88</v>
      </c>
      <c r="G193" s="38">
        <v>20</v>
      </c>
      <c r="H193" s="179">
        <v>22.727272727272702</v>
      </c>
      <c r="I193" s="31"/>
    </row>
    <row r="194" spans="2:9" x14ac:dyDescent="0.25">
      <c r="B194" s="28"/>
      <c r="C194" s="82">
        <v>2014</v>
      </c>
      <c r="D194" s="68" t="s">
        <v>18</v>
      </c>
      <c r="E194" s="74" t="s">
        <v>919</v>
      </c>
      <c r="F194" s="38">
        <v>156</v>
      </c>
      <c r="G194" s="38">
        <v>34</v>
      </c>
      <c r="H194" s="179">
        <v>21.794871794871799</v>
      </c>
      <c r="I194" s="31"/>
    </row>
    <row r="195" spans="2:9" x14ac:dyDescent="0.25">
      <c r="B195" s="28"/>
      <c r="C195" s="82">
        <v>2014</v>
      </c>
      <c r="D195" s="68" t="s">
        <v>87</v>
      </c>
      <c r="E195" s="74" t="s">
        <v>118</v>
      </c>
      <c r="F195" s="38">
        <v>203</v>
      </c>
      <c r="G195" s="38">
        <v>49</v>
      </c>
      <c r="H195" s="179">
        <v>24.137931034482801</v>
      </c>
      <c r="I195" s="31"/>
    </row>
    <row r="196" spans="2:9" x14ac:dyDescent="0.25">
      <c r="B196" s="28"/>
      <c r="C196" s="82">
        <v>2014</v>
      </c>
      <c r="D196" s="68" t="s">
        <v>87</v>
      </c>
      <c r="E196" s="74" t="s">
        <v>919</v>
      </c>
      <c r="F196" s="38">
        <v>270</v>
      </c>
      <c r="G196" s="38">
        <v>35</v>
      </c>
      <c r="H196" s="179">
        <v>12.962962962962999</v>
      </c>
      <c r="I196" s="31"/>
    </row>
    <row r="197" spans="2:9" x14ac:dyDescent="0.25">
      <c r="B197" s="28"/>
      <c r="C197" s="82">
        <v>2014</v>
      </c>
      <c r="D197" s="68" t="s">
        <v>19</v>
      </c>
      <c r="E197" s="74" t="s">
        <v>118</v>
      </c>
      <c r="F197" s="38">
        <v>283</v>
      </c>
      <c r="G197" s="38">
        <v>49</v>
      </c>
      <c r="H197" s="179">
        <v>17.314487632508801</v>
      </c>
      <c r="I197" s="31"/>
    </row>
    <row r="198" spans="2:9" x14ac:dyDescent="0.25">
      <c r="B198" s="28"/>
      <c r="C198" s="82">
        <v>2014</v>
      </c>
      <c r="D198" s="68" t="s">
        <v>19</v>
      </c>
      <c r="E198" s="74" t="s">
        <v>919</v>
      </c>
      <c r="F198" s="38">
        <v>242</v>
      </c>
      <c r="G198" s="38">
        <v>39</v>
      </c>
      <c r="H198" s="179">
        <v>16.1157024793388</v>
      </c>
      <c r="I198" s="31"/>
    </row>
    <row r="199" spans="2:9" x14ac:dyDescent="0.25">
      <c r="B199" s="28"/>
      <c r="C199" s="82">
        <v>2014</v>
      </c>
      <c r="D199" s="68" t="s">
        <v>20</v>
      </c>
      <c r="E199" s="74" t="s">
        <v>118</v>
      </c>
      <c r="F199" s="38">
        <v>266</v>
      </c>
      <c r="G199" s="38">
        <v>59</v>
      </c>
      <c r="H199" s="179">
        <v>22.180451127819602</v>
      </c>
      <c r="I199" s="31"/>
    </row>
    <row r="200" spans="2:9" x14ac:dyDescent="0.25">
      <c r="B200" s="28"/>
      <c r="C200" s="82">
        <v>2014</v>
      </c>
      <c r="D200" s="68" t="s">
        <v>20</v>
      </c>
      <c r="E200" s="74" t="s">
        <v>919</v>
      </c>
      <c r="F200" s="38">
        <v>219</v>
      </c>
      <c r="G200" s="38">
        <v>29</v>
      </c>
      <c r="H200" s="179">
        <v>13.242009132420099</v>
      </c>
      <c r="I200" s="31"/>
    </row>
    <row r="201" spans="2:9" x14ac:dyDescent="0.25">
      <c r="B201" s="28"/>
      <c r="C201" s="82">
        <v>2014</v>
      </c>
      <c r="D201" s="68" t="s">
        <v>21</v>
      </c>
      <c r="E201" s="74" t="s">
        <v>118</v>
      </c>
      <c r="F201" s="38">
        <v>104</v>
      </c>
      <c r="G201" s="38">
        <v>37</v>
      </c>
      <c r="H201" s="179">
        <v>35.576923076923102</v>
      </c>
      <c r="I201" s="31"/>
    </row>
    <row r="202" spans="2:9" x14ac:dyDescent="0.25">
      <c r="B202" s="28"/>
      <c r="C202" s="82">
        <v>2014</v>
      </c>
      <c r="D202" s="68" t="s">
        <v>21</v>
      </c>
      <c r="E202" s="74" t="s">
        <v>919</v>
      </c>
      <c r="F202" s="38">
        <v>76</v>
      </c>
      <c r="G202" s="38">
        <v>20</v>
      </c>
      <c r="H202" s="179">
        <v>26.315789473684202</v>
      </c>
      <c r="I202" s="31"/>
    </row>
    <row r="203" spans="2:9" x14ac:dyDescent="0.25">
      <c r="B203" s="28"/>
      <c r="C203" s="82">
        <v>2014</v>
      </c>
      <c r="D203" s="68" t="s">
        <v>67</v>
      </c>
      <c r="E203" s="74" t="s">
        <v>118</v>
      </c>
      <c r="F203" s="38">
        <v>119</v>
      </c>
      <c r="G203" s="38">
        <v>16</v>
      </c>
      <c r="H203" s="179">
        <v>13.445378151260501</v>
      </c>
      <c r="I203" s="31"/>
    </row>
    <row r="204" spans="2:9" x14ac:dyDescent="0.25">
      <c r="B204" s="28"/>
      <c r="C204" s="82">
        <v>2014</v>
      </c>
      <c r="D204" s="68" t="s">
        <v>67</v>
      </c>
      <c r="E204" s="74" t="s">
        <v>919</v>
      </c>
      <c r="F204" s="38">
        <v>157</v>
      </c>
      <c r="G204" s="38">
        <v>19</v>
      </c>
      <c r="H204" s="179">
        <v>12.101910828025501</v>
      </c>
      <c r="I204" s="31"/>
    </row>
    <row r="205" spans="2:9" x14ac:dyDescent="0.25">
      <c r="B205" s="28"/>
      <c r="C205" s="82">
        <v>2014</v>
      </c>
      <c r="D205" s="68" t="s">
        <v>22</v>
      </c>
      <c r="E205" s="74" t="s">
        <v>118</v>
      </c>
      <c r="F205" s="38">
        <v>117</v>
      </c>
      <c r="G205" s="38">
        <v>33</v>
      </c>
      <c r="H205" s="179">
        <v>28.205128205128201</v>
      </c>
      <c r="I205" s="31"/>
    </row>
    <row r="206" spans="2:9" x14ac:dyDescent="0.25">
      <c r="B206" s="28"/>
      <c r="C206" s="82">
        <v>2014</v>
      </c>
      <c r="D206" s="68" t="s">
        <v>22</v>
      </c>
      <c r="E206" s="74" t="s">
        <v>919</v>
      </c>
      <c r="F206" s="38">
        <v>136</v>
      </c>
      <c r="G206" s="38">
        <v>23</v>
      </c>
      <c r="H206" s="179">
        <v>16.911764705882401</v>
      </c>
      <c r="I206" s="31"/>
    </row>
    <row r="207" spans="2:9" x14ac:dyDescent="0.25">
      <c r="B207" s="28"/>
      <c r="C207" s="82">
        <v>2014</v>
      </c>
      <c r="D207" s="68" t="s">
        <v>68</v>
      </c>
      <c r="E207" s="74" t="s">
        <v>118</v>
      </c>
      <c r="F207" s="38">
        <v>188</v>
      </c>
      <c r="G207" s="38">
        <v>45</v>
      </c>
      <c r="H207" s="179">
        <v>23.936170212766001</v>
      </c>
      <c r="I207" s="31"/>
    </row>
    <row r="208" spans="2:9" x14ac:dyDescent="0.25">
      <c r="B208" s="28"/>
      <c r="C208" s="82">
        <v>2014</v>
      </c>
      <c r="D208" s="68" t="s">
        <v>68</v>
      </c>
      <c r="E208" s="74" t="s">
        <v>919</v>
      </c>
      <c r="F208" s="38">
        <v>219</v>
      </c>
      <c r="G208" s="38">
        <v>30</v>
      </c>
      <c r="H208" s="179">
        <v>13.698630136986299</v>
      </c>
      <c r="I208" s="31"/>
    </row>
    <row r="209" spans="2:9" x14ac:dyDescent="0.25">
      <c r="B209" s="28"/>
      <c r="C209" s="82">
        <v>2014</v>
      </c>
      <c r="D209" s="68" t="s">
        <v>90</v>
      </c>
      <c r="E209" s="74" t="s">
        <v>118</v>
      </c>
      <c r="F209" s="38">
        <v>189</v>
      </c>
      <c r="G209" s="38">
        <v>56</v>
      </c>
      <c r="H209" s="179">
        <v>29.629629629629601</v>
      </c>
      <c r="I209" s="31"/>
    </row>
    <row r="210" spans="2:9" x14ac:dyDescent="0.25">
      <c r="B210" s="28"/>
      <c r="C210" s="82">
        <v>2014</v>
      </c>
      <c r="D210" s="68" t="s">
        <v>90</v>
      </c>
      <c r="E210" s="74" t="s">
        <v>919</v>
      </c>
      <c r="F210" s="38">
        <v>262</v>
      </c>
      <c r="G210" s="38">
        <v>45</v>
      </c>
      <c r="H210" s="179">
        <v>17.175572519084</v>
      </c>
      <c r="I210" s="31"/>
    </row>
    <row r="211" spans="2:9" x14ac:dyDescent="0.25">
      <c r="B211" s="28"/>
      <c r="C211" s="82">
        <v>2014</v>
      </c>
      <c r="D211" s="68" t="s">
        <v>23</v>
      </c>
      <c r="E211" s="74" t="s">
        <v>118</v>
      </c>
      <c r="F211" s="38">
        <v>105</v>
      </c>
      <c r="G211" s="38">
        <v>34</v>
      </c>
      <c r="H211" s="179">
        <v>32.380952380952401</v>
      </c>
      <c r="I211" s="31"/>
    </row>
    <row r="212" spans="2:9" x14ac:dyDescent="0.25">
      <c r="B212" s="28"/>
      <c r="C212" s="82">
        <v>2014</v>
      </c>
      <c r="D212" s="68" t="s">
        <v>23</v>
      </c>
      <c r="E212" s="74" t="s">
        <v>919</v>
      </c>
      <c r="F212" s="38">
        <v>127</v>
      </c>
      <c r="G212" s="38">
        <v>21</v>
      </c>
      <c r="H212" s="179">
        <v>16.535433070866102</v>
      </c>
      <c r="I212" s="31"/>
    </row>
    <row r="213" spans="2:9" x14ac:dyDescent="0.25">
      <c r="B213" s="28"/>
      <c r="C213" s="82">
        <v>2014</v>
      </c>
      <c r="D213" s="68" t="s">
        <v>38</v>
      </c>
      <c r="E213" s="74" t="s">
        <v>118</v>
      </c>
      <c r="F213" s="38">
        <v>118</v>
      </c>
      <c r="G213" s="38">
        <v>25</v>
      </c>
      <c r="H213" s="179">
        <v>21.1864406779661</v>
      </c>
      <c r="I213" s="31"/>
    </row>
    <row r="214" spans="2:9" x14ac:dyDescent="0.25">
      <c r="B214" s="28"/>
      <c r="C214" s="82">
        <v>2014</v>
      </c>
      <c r="D214" s="68" t="s">
        <v>38</v>
      </c>
      <c r="E214" s="74" t="s">
        <v>919</v>
      </c>
      <c r="F214" s="38">
        <v>120</v>
      </c>
      <c r="G214" s="38">
        <v>13</v>
      </c>
      <c r="H214" s="179">
        <v>10.8333333333333</v>
      </c>
      <c r="I214" s="31"/>
    </row>
    <row r="215" spans="2:9" x14ac:dyDescent="0.25">
      <c r="B215" s="28"/>
      <c r="C215" s="82">
        <v>2014</v>
      </c>
      <c r="D215" s="68" t="s">
        <v>24</v>
      </c>
      <c r="E215" s="74" t="s">
        <v>118</v>
      </c>
      <c r="F215" s="38">
        <v>178</v>
      </c>
      <c r="G215" s="38">
        <v>73</v>
      </c>
      <c r="H215" s="179">
        <v>41.0112359550562</v>
      </c>
      <c r="I215" s="31"/>
    </row>
    <row r="216" spans="2:9" x14ac:dyDescent="0.25">
      <c r="B216" s="28"/>
      <c r="C216" s="82">
        <v>2014</v>
      </c>
      <c r="D216" s="68" t="s">
        <v>24</v>
      </c>
      <c r="E216" s="74" t="s">
        <v>919</v>
      </c>
      <c r="F216" s="38">
        <v>248</v>
      </c>
      <c r="G216" s="38">
        <v>36</v>
      </c>
      <c r="H216" s="179">
        <v>14.5161290322581</v>
      </c>
      <c r="I216" s="31"/>
    </row>
    <row r="217" spans="2:9" x14ac:dyDescent="0.25">
      <c r="B217" s="28"/>
      <c r="C217" s="82">
        <v>2014</v>
      </c>
      <c r="D217" s="68" t="s">
        <v>25</v>
      </c>
      <c r="E217" s="74" t="s">
        <v>118</v>
      </c>
      <c r="F217" s="38">
        <v>126</v>
      </c>
      <c r="G217" s="38">
        <v>23</v>
      </c>
      <c r="H217" s="179">
        <v>18.253968253968299</v>
      </c>
      <c r="I217" s="31"/>
    </row>
    <row r="218" spans="2:9" x14ac:dyDescent="0.25">
      <c r="B218" s="28"/>
      <c r="C218" s="82">
        <v>2014</v>
      </c>
      <c r="D218" s="68" t="s">
        <v>25</v>
      </c>
      <c r="E218" s="74" t="s">
        <v>919</v>
      </c>
      <c r="F218" s="38">
        <v>119</v>
      </c>
      <c r="G218" s="38">
        <v>11</v>
      </c>
      <c r="H218" s="179">
        <v>9.2436974789915993</v>
      </c>
      <c r="I218" s="31"/>
    </row>
    <row r="219" spans="2:9" x14ac:dyDescent="0.25">
      <c r="B219" s="28"/>
      <c r="C219" s="82">
        <v>2014</v>
      </c>
      <c r="D219" s="68" t="s">
        <v>39</v>
      </c>
      <c r="E219" s="74" t="s">
        <v>118</v>
      </c>
      <c r="F219" s="38">
        <v>230</v>
      </c>
      <c r="G219" s="38">
        <v>68</v>
      </c>
      <c r="H219" s="179">
        <v>29.565217391304401</v>
      </c>
      <c r="I219" s="31"/>
    </row>
    <row r="220" spans="2:9" x14ac:dyDescent="0.25">
      <c r="B220" s="28"/>
      <c r="C220" s="82">
        <v>2014</v>
      </c>
      <c r="D220" s="68" t="s">
        <v>39</v>
      </c>
      <c r="E220" s="74" t="s">
        <v>919</v>
      </c>
      <c r="F220" s="38">
        <v>268</v>
      </c>
      <c r="G220" s="38">
        <v>47</v>
      </c>
      <c r="H220" s="179">
        <v>17.537313432835798</v>
      </c>
      <c r="I220" s="31"/>
    </row>
    <row r="221" spans="2:9" x14ac:dyDescent="0.25">
      <c r="B221" s="28"/>
      <c r="C221" s="82">
        <v>2014</v>
      </c>
      <c r="D221" s="68" t="s">
        <v>26</v>
      </c>
      <c r="E221" s="74" t="s">
        <v>118</v>
      </c>
      <c r="F221" s="38">
        <v>155</v>
      </c>
      <c r="G221" s="38">
        <v>38</v>
      </c>
      <c r="H221" s="179">
        <v>24.5161290322581</v>
      </c>
      <c r="I221" s="31"/>
    </row>
    <row r="222" spans="2:9" x14ac:dyDescent="0.25">
      <c r="B222" s="28"/>
      <c r="C222" s="82">
        <v>2014</v>
      </c>
      <c r="D222" s="68" t="s">
        <v>26</v>
      </c>
      <c r="E222" s="74" t="s">
        <v>919</v>
      </c>
      <c r="F222" s="38">
        <v>155</v>
      </c>
      <c r="G222" s="38">
        <v>24</v>
      </c>
      <c r="H222" s="179">
        <v>15.4838709677419</v>
      </c>
      <c r="I222" s="31"/>
    </row>
    <row r="223" spans="2:9" x14ac:dyDescent="0.25">
      <c r="B223" s="28"/>
      <c r="C223" s="82">
        <v>2014</v>
      </c>
      <c r="D223" s="68" t="s">
        <v>58</v>
      </c>
      <c r="E223" s="74" t="s">
        <v>118</v>
      </c>
      <c r="F223" s="38">
        <v>200</v>
      </c>
      <c r="G223" s="38">
        <v>50</v>
      </c>
      <c r="H223" s="179">
        <v>25</v>
      </c>
      <c r="I223" s="31"/>
    </row>
    <row r="224" spans="2:9" x14ac:dyDescent="0.25">
      <c r="B224" s="28"/>
      <c r="C224" s="82">
        <v>2014</v>
      </c>
      <c r="D224" s="68" t="s">
        <v>58</v>
      </c>
      <c r="E224" s="74" t="s">
        <v>919</v>
      </c>
      <c r="F224" s="38">
        <v>192</v>
      </c>
      <c r="G224" s="38">
        <v>30</v>
      </c>
      <c r="H224" s="179">
        <v>15.625</v>
      </c>
      <c r="I224" s="31"/>
    </row>
    <row r="225" spans="2:9" x14ac:dyDescent="0.25">
      <c r="B225" s="28"/>
      <c r="C225" s="82">
        <v>2014</v>
      </c>
      <c r="D225" s="68" t="s">
        <v>69</v>
      </c>
      <c r="E225" s="74" t="s">
        <v>118</v>
      </c>
      <c r="F225" s="38">
        <v>143</v>
      </c>
      <c r="G225" s="38">
        <v>29</v>
      </c>
      <c r="H225" s="179">
        <v>20.279720279720301</v>
      </c>
      <c r="I225" s="31"/>
    </row>
    <row r="226" spans="2:9" x14ac:dyDescent="0.25">
      <c r="B226" s="28"/>
      <c r="C226" s="82">
        <v>2014</v>
      </c>
      <c r="D226" s="68" t="s">
        <v>69</v>
      </c>
      <c r="E226" s="74" t="s">
        <v>919</v>
      </c>
      <c r="F226" s="38">
        <v>226</v>
      </c>
      <c r="G226" s="38">
        <v>22</v>
      </c>
      <c r="H226" s="179">
        <v>9.7345132743362903</v>
      </c>
      <c r="I226" s="31"/>
    </row>
    <row r="227" spans="2:9" x14ac:dyDescent="0.25">
      <c r="B227" s="28"/>
      <c r="C227" s="82">
        <v>2014</v>
      </c>
      <c r="D227" s="68" t="s">
        <v>40</v>
      </c>
      <c r="E227" s="74" t="s">
        <v>118</v>
      </c>
      <c r="F227" s="38">
        <v>208</v>
      </c>
      <c r="G227" s="38">
        <v>63</v>
      </c>
      <c r="H227" s="179">
        <v>30.288461538461501</v>
      </c>
      <c r="I227" s="31"/>
    </row>
    <row r="228" spans="2:9" x14ac:dyDescent="0.25">
      <c r="B228" s="28"/>
      <c r="C228" s="82">
        <v>2014</v>
      </c>
      <c r="D228" s="68" t="s">
        <v>40</v>
      </c>
      <c r="E228" s="74" t="s">
        <v>919</v>
      </c>
      <c r="F228" s="38">
        <v>185</v>
      </c>
      <c r="G228" s="38">
        <v>35</v>
      </c>
      <c r="H228" s="179">
        <v>18.918918918918902</v>
      </c>
      <c r="I228" s="31"/>
    </row>
    <row r="229" spans="2:9" x14ac:dyDescent="0.25">
      <c r="B229" s="28"/>
      <c r="C229" s="82">
        <v>2014</v>
      </c>
      <c r="D229" s="68" t="s">
        <v>41</v>
      </c>
      <c r="E229" s="74" t="s">
        <v>118</v>
      </c>
      <c r="F229" s="38">
        <v>243</v>
      </c>
      <c r="G229" s="38">
        <v>52</v>
      </c>
      <c r="H229" s="179">
        <v>21.3991769547325</v>
      </c>
      <c r="I229" s="31"/>
    </row>
    <row r="230" spans="2:9" x14ac:dyDescent="0.25">
      <c r="B230" s="28"/>
      <c r="C230" s="82">
        <v>2014</v>
      </c>
      <c r="D230" s="68" t="s">
        <v>41</v>
      </c>
      <c r="E230" s="74" t="s">
        <v>919</v>
      </c>
      <c r="F230" s="38">
        <v>258</v>
      </c>
      <c r="G230" s="38">
        <v>26</v>
      </c>
      <c r="H230" s="179">
        <v>10.077519379845</v>
      </c>
      <c r="I230" s="31"/>
    </row>
    <row r="231" spans="2:9" x14ac:dyDescent="0.25">
      <c r="B231" s="28"/>
      <c r="C231" s="82">
        <v>2014</v>
      </c>
      <c r="D231" s="68" t="s">
        <v>27</v>
      </c>
      <c r="E231" s="74" t="s">
        <v>118</v>
      </c>
      <c r="F231" s="38">
        <v>195</v>
      </c>
      <c r="G231" s="38">
        <v>63</v>
      </c>
      <c r="H231" s="179">
        <v>32.307692307692299</v>
      </c>
      <c r="I231" s="31"/>
    </row>
    <row r="232" spans="2:9" x14ac:dyDescent="0.25">
      <c r="B232" s="28"/>
      <c r="C232" s="82">
        <v>2014</v>
      </c>
      <c r="D232" s="68" t="s">
        <v>27</v>
      </c>
      <c r="E232" s="74" t="s">
        <v>919</v>
      </c>
      <c r="F232" s="38">
        <v>199</v>
      </c>
      <c r="G232" s="38">
        <v>19</v>
      </c>
      <c r="H232" s="179">
        <v>9.5477386934673394</v>
      </c>
      <c r="I232" s="31"/>
    </row>
    <row r="233" spans="2:9" x14ac:dyDescent="0.25">
      <c r="B233" s="28"/>
      <c r="C233" s="82">
        <v>2014</v>
      </c>
      <c r="D233" s="68" t="s">
        <v>28</v>
      </c>
      <c r="E233" s="74" t="s">
        <v>118</v>
      </c>
      <c r="F233" s="38">
        <v>124</v>
      </c>
      <c r="G233" s="38">
        <v>41</v>
      </c>
      <c r="H233" s="179">
        <v>33.064516129032299</v>
      </c>
      <c r="I233" s="31"/>
    </row>
    <row r="234" spans="2:9" x14ac:dyDescent="0.25">
      <c r="B234" s="28"/>
      <c r="C234" s="82">
        <v>2014</v>
      </c>
      <c r="D234" s="68" t="s">
        <v>28</v>
      </c>
      <c r="E234" s="74" t="s">
        <v>919</v>
      </c>
      <c r="F234" s="38">
        <v>180</v>
      </c>
      <c r="G234" s="38">
        <v>28</v>
      </c>
      <c r="H234" s="179">
        <v>15.5555555555556</v>
      </c>
      <c r="I234" s="31"/>
    </row>
    <row r="235" spans="2:9" x14ac:dyDescent="0.25">
      <c r="B235" s="28"/>
      <c r="C235" s="82">
        <v>2014</v>
      </c>
      <c r="D235" s="68" t="s">
        <v>29</v>
      </c>
      <c r="E235" s="74" t="s">
        <v>118</v>
      </c>
      <c r="F235" s="38">
        <v>107</v>
      </c>
      <c r="G235" s="38">
        <v>44</v>
      </c>
      <c r="H235" s="179">
        <v>41.121495327102799</v>
      </c>
      <c r="I235" s="31"/>
    </row>
    <row r="236" spans="2:9" x14ac:dyDescent="0.25">
      <c r="B236" s="28"/>
      <c r="C236" s="82">
        <v>2014</v>
      </c>
      <c r="D236" s="68" t="s">
        <v>29</v>
      </c>
      <c r="E236" s="74" t="s">
        <v>919</v>
      </c>
      <c r="F236" s="38">
        <v>130</v>
      </c>
      <c r="G236" s="38">
        <v>23</v>
      </c>
      <c r="H236" s="179">
        <v>17.692307692307701</v>
      </c>
      <c r="I236" s="31"/>
    </row>
    <row r="237" spans="2:9" x14ac:dyDescent="0.25">
      <c r="B237" s="28"/>
      <c r="C237" s="82">
        <v>2014</v>
      </c>
      <c r="D237" s="68" t="s">
        <v>42</v>
      </c>
      <c r="E237" s="74" t="s">
        <v>118</v>
      </c>
      <c r="F237" s="38">
        <v>115</v>
      </c>
      <c r="G237" s="38">
        <v>32</v>
      </c>
      <c r="H237" s="179">
        <v>27.826086956521699</v>
      </c>
      <c r="I237" s="31"/>
    </row>
    <row r="238" spans="2:9" x14ac:dyDescent="0.25">
      <c r="B238" s="28"/>
      <c r="C238" s="82">
        <v>2014</v>
      </c>
      <c r="D238" s="68" t="s">
        <v>42</v>
      </c>
      <c r="E238" s="74" t="s">
        <v>919</v>
      </c>
      <c r="F238" s="38">
        <v>103</v>
      </c>
      <c r="G238" s="38">
        <v>16</v>
      </c>
      <c r="H238" s="179">
        <v>15.5339805825243</v>
      </c>
      <c r="I238" s="31"/>
    </row>
    <row r="239" spans="2:9" x14ac:dyDescent="0.25">
      <c r="B239" s="28"/>
      <c r="C239" s="82">
        <v>2014</v>
      </c>
      <c r="D239" s="68" t="s">
        <v>30</v>
      </c>
      <c r="E239" s="74" t="s">
        <v>118</v>
      </c>
      <c r="F239" s="38">
        <v>51</v>
      </c>
      <c r="G239" s="38">
        <v>24</v>
      </c>
      <c r="H239" s="179">
        <v>47.058823529411796</v>
      </c>
      <c r="I239" s="31"/>
    </row>
    <row r="240" spans="2:9" x14ac:dyDescent="0.25">
      <c r="B240" s="28"/>
      <c r="C240" s="82">
        <v>2014</v>
      </c>
      <c r="D240" s="68" t="s">
        <v>30</v>
      </c>
      <c r="E240" s="74" t="s">
        <v>919</v>
      </c>
      <c r="F240" s="38">
        <v>58</v>
      </c>
      <c r="G240" s="38">
        <v>6</v>
      </c>
      <c r="H240" s="179">
        <v>10.3448275862069</v>
      </c>
      <c r="I240" s="31"/>
    </row>
    <row r="241" spans="2:9" x14ac:dyDescent="0.25">
      <c r="B241" s="28"/>
      <c r="C241" s="82">
        <v>2014</v>
      </c>
      <c r="D241" s="68" t="s">
        <v>59</v>
      </c>
      <c r="E241" s="74" t="s">
        <v>118</v>
      </c>
      <c r="F241" s="38">
        <v>124</v>
      </c>
      <c r="G241" s="38">
        <v>23</v>
      </c>
      <c r="H241" s="179">
        <v>18.548387096774199</v>
      </c>
      <c r="I241" s="31"/>
    </row>
    <row r="242" spans="2:9" x14ac:dyDescent="0.25">
      <c r="B242" s="28"/>
      <c r="C242" s="82">
        <v>2014</v>
      </c>
      <c r="D242" s="68" t="s">
        <v>59</v>
      </c>
      <c r="E242" s="74" t="s">
        <v>919</v>
      </c>
      <c r="F242" s="38">
        <v>129</v>
      </c>
      <c r="G242" s="38">
        <v>20</v>
      </c>
      <c r="H242" s="179">
        <v>15.5038759689923</v>
      </c>
      <c r="I242" s="31"/>
    </row>
    <row r="243" spans="2:9" x14ac:dyDescent="0.25">
      <c r="B243" s="28"/>
      <c r="C243" s="82">
        <v>2014</v>
      </c>
      <c r="D243" s="68" t="s">
        <v>70</v>
      </c>
      <c r="E243" s="74" t="s">
        <v>118</v>
      </c>
      <c r="F243" s="38">
        <v>150</v>
      </c>
      <c r="G243" s="38">
        <v>30</v>
      </c>
      <c r="H243" s="179">
        <v>20</v>
      </c>
      <c r="I243" s="31"/>
    </row>
    <row r="244" spans="2:9" x14ac:dyDescent="0.25">
      <c r="B244" s="28"/>
      <c r="C244" s="82">
        <v>2014</v>
      </c>
      <c r="D244" s="68" t="s">
        <v>70</v>
      </c>
      <c r="E244" s="74" t="s">
        <v>919</v>
      </c>
      <c r="F244" s="38">
        <v>188</v>
      </c>
      <c r="G244" s="38">
        <v>29</v>
      </c>
      <c r="H244" s="179">
        <v>15.4255319148936</v>
      </c>
      <c r="I244" s="31"/>
    </row>
    <row r="245" spans="2:9" x14ac:dyDescent="0.25">
      <c r="B245" s="28"/>
      <c r="C245" s="82">
        <v>2014</v>
      </c>
      <c r="D245" s="68" t="s">
        <v>91</v>
      </c>
      <c r="E245" s="74" t="s">
        <v>118</v>
      </c>
      <c r="F245" s="38">
        <v>87</v>
      </c>
      <c r="G245" s="38">
        <v>20</v>
      </c>
      <c r="H245" s="179">
        <v>22.9885057471264</v>
      </c>
      <c r="I245" s="31"/>
    </row>
    <row r="246" spans="2:9" x14ac:dyDescent="0.25">
      <c r="B246" s="28"/>
      <c r="C246" s="82">
        <v>2014</v>
      </c>
      <c r="D246" s="68" t="s">
        <v>91</v>
      </c>
      <c r="E246" s="74" t="s">
        <v>919</v>
      </c>
      <c r="F246" s="38">
        <v>117</v>
      </c>
      <c r="G246" s="38">
        <v>14</v>
      </c>
      <c r="H246" s="179">
        <v>11.965811965812</v>
      </c>
      <c r="I246" s="31"/>
    </row>
    <row r="247" spans="2:9" x14ac:dyDescent="0.25">
      <c r="B247" s="28"/>
      <c r="C247" s="82">
        <v>2014</v>
      </c>
      <c r="D247" s="68" t="s">
        <v>92</v>
      </c>
      <c r="E247" s="74" t="s">
        <v>118</v>
      </c>
      <c r="F247" s="38">
        <v>241</v>
      </c>
      <c r="G247" s="38">
        <v>62</v>
      </c>
      <c r="H247" s="179">
        <v>25.7261410788382</v>
      </c>
      <c r="I247" s="31"/>
    </row>
    <row r="248" spans="2:9" x14ac:dyDescent="0.25">
      <c r="B248" s="28"/>
      <c r="C248" s="82">
        <v>2014</v>
      </c>
      <c r="D248" s="68" t="s">
        <v>92</v>
      </c>
      <c r="E248" s="74" t="s">
        <v>919</v>
      </c>
      <c r="F248" s="38">
        <v>392</v>
      </c>
      <c r="G248" s="38">
        <v>59</v>
      </c>
      <c r="H248" s="179">
        <v>15.0510204081633</v>
      </c>
      <c r="I248" s="31"/>
    </row>
    <row r="249" spans="2:9" x14ac:dyDescent="0.25">
      <c r="B249" s="28"/>
      <c r="C249" s="82">
        <v>2014</v>
      </c>
      <c r="D249" s="68" t="s">
        <v>31</v>
      </c>
      <c r="E249" s="74" t="s">
        <v>118</v>
      </c>
      <c r="F249" s="38">
        <v>1425</v>
      </c>
      <c r="G249" s="38">
        <v>368</v>
      </c>
      <c r="H249" s="179">
        <v>25.824561403508799</v>
      </c>
      <c r="I249" s="31"/>
    </row>
    <row r="250" spans="2:9" x14ac:dyDescent="0.25">
      <c r="B250" s="28"/>
      <c r="C250" s="82">
        <v>2014</v>
      </c>
      <c r="D250" s="68" t="s">
        <v>31</v>
      </c>
      <c r="E250" s="74" t="s">
        <v>919</v>
      </c>
      <c r="F250" s="38">
        <v>1488</v>
      </c>
      <c r="G250" s="38">
        <v>195</v>
      </c>
      <c r="H250" s="179">
        <v>13.1048387096774</v>
      </c>
      <c r="I250" s="31"/>
    </row>
    <row r="251" spans="2:9" x14ac:dyDescent="0.25">
      <c r="B251" s="28"/>
      <c r="C251" s="82">
        <v>2014</v>
      </c>
      <c r="D251" s="68" t="s">
        <v>71</v>
      </c>
      <c r="E251" s="74" t="s">
        <v>118</v>
      </c>
      <c r="F251" s="38">
        <v>130</v>
      </c>
      <c r="G251" s="38">
        <v>22</v>
      </c>
      <c r="H251" s="179">
        <v>16.923076923076898</v>
      </c>
      <c r="I251" s="31"/>
    </row>
    <row r="252" spans="2:9" x14ac:dyDescent="0.25">
      <c r="B252" s="28"/>
      <c r="C252" s="82">
        <v>2014</v>
      </c>
      <c r="D252" s="68" t="s">
        <v>71</v>
      </c>
      <c r="E252" s="74" t="s">
        <v>919</v>
      </c>
      <c r="F252" s="38">
        <v>185</v>
      </c>
      <c r="G252" s="38">
        <v>26</v>
      </c>
      <c r="H252" s="179">
        <v>14.054054054054101</v>
      </c>
      <c r="I252" s="31"/>
    </row>
    <row r="253" spans="2:9" x14ac:dyDescent="0.25">
      <c r="B253" s="28"/>
      <c r="C253" s="82">
        <v>2014</v>
      </c>
      <c r="D253" s="68" t="s">
        <v>93</v>
      </c>
      <c r="E253" s="74" t="s">
        <v>118</v>
      </c>
      <c r="F253" s="38">
        <v>89</v>
      </c>
      <c r="G253" s="38">
        <v>22</v>
      </c>
      <c r="H253" s="179">
        <v>24.7191011235955</v>
      </c>
      <c r="I253" s="31"/>
    </row>
    <row r="254" spans="2:9" x14ac:dyDescent="0.25">
      <c r="B254" s="28"/>
      <c r="C254" s="82">
        <v>2014</v>
      </c>
      <c r="D254" s="68" t="s">
        <v>93</v>
      </c>
      <c r="E254" s="74" t="s">
        <v>919</v>
      </c>
      <c r="F254" s="38">
        <v>92</v>
      </c>
      <c r="G254" s="38">
        <v>10</v>
      </c>
      <c r="H254" s="179">
        <v>10.869565217391299</v>
      </c>
      <c r="I254" s="31"/>
    </row>
    <row r="255" spans="2:9" x14ac:dyDescent="0.25">
      <c r="B255" s="28"/>
      <c r="C255" s="82">
        <v>2014</v>
      </c>
      <c r="D255" s="68" t="s">
        <v>72</v>
      </c>
      <c r="E255" s="74" t="s">
        <v>118</v>
      </c>
      <c r="F255" s="38">
        <v>86</v>
      </c>
      <c r="G255" s="38">
        <v>15</v>
      </c>
      <c r="H255" s="179">
        <v>17.441860465116299</v>
      </c>
      <c r="I255" s="31"/>
    </row>
    <row r="256" spans="2:9" x14ac:dyDescent="0.25">
      <c r="B256" s="28"/>
      <c r="C256" s="82">
        <v>2014</v>
      </c>
      <c r="D256" s="68" t="s">
        <v>72</v>
      </c>
      <c r="E256" s="74" t="s">
        <v>919</v>
      </c>
      <c r="F256" s="38">
        <v>100</v>
      </c>
      <c r="G256" s="38">
        <v>10</v>
      </c>
      <c r="H256" s="179">
        <v>10</v>
      </c>
      <c r="I256" s="31"/>
    </row>
    <row r="257" spans="2:9" x14ac:dyDescent="0.25">
      <c r="B257" s="28"/>
      <c r="C257" s="82">
        <v>2014</v>
      </c>
      <c r="D257" s="68" t="s">
        <v>43</v>
      </c>
      <c r="E257" s="74" t="s">
        <v>118</v>
      </c>
      <c r="F257" s="38">
        <v>63</v>
      </c>
      <c r="G257" s="38">
        <v>30</v>
      </c>
      <c r="H257" s="179">
        <v>47.619047619047599</v>
      </c>
      <c r="I257" s="31"/>
    </row>
    <row r="258" spans="2:9" x14ac:dyDescent="0.25">
      <c r="B258" s="28"/>
      <c r="C258" s="82">
        <v>2014</v>
      </c>
      <c r="D258" s="68" t="s">
        <v>43</v>
      </c>
      <c r="E258" s="74" t="s">
        <v>919</v>
      </c>
      <c r="F258" s="38">
        <v>69</v>
      </c>
      <c r="G258" s="38">
        <v>10</v>
      </c>
      <c r="H258" s="179">
        <v>14.492753623188401</v>
      </c>
      <c r="I258" s="31"/>
    </row>
    <row r="259" spans="2:9" x14ac:dyDescent="0.25">
      <c r="B259" s="28"/>
      <c r="C259" s="82">
        <v>2014</v>
      </c>
      <c r="D259" s="68" t="s">
        <v>73</v>
      </c>
      <c r="E259" s="74" t="s">
        <v>118</v>
      </c>
      <c r="F259" s="38">
        <v>154</v>
      </c>
      <c r="G259" s="38">
        <v>34</v>
      </c>
      <c r="H259" s="179">
        <v>22.0779220779221</v>
      </c>
      <c r="I259" s="31"/>
    </row>
    <row r="260" spans="2:9" x14ac:dyDescent="0.25">
      <c r="B260" s="28"/>
      <c r="C260" s="82">
        <v>2014</v>
      </c>
      <c r="D260" s="68" t="s">
        <v>73</v>
      </c>
      <c r="E260" s="74" t="s">
        <v>919</v>
      </c>
      <c r="F260" s="38">
        <v>168</v>
      </c>
      <c r="G260" s="38">
        <v>26</v>
      </c>
      <c r="H260" s="179">
        <v>15.476190476190499</v>
      </c>
      <c r="I260" s="31"/>
    </row>
    <row r="261" spans="2:9" x14ac:dyDescent="0.25">
      <c r="B261" s="28"/>
      <c r="C261" s="82">
        <v>2014</v>
      </c>
      <c r="D261" s="68" t="s">
        <v>32</v>
      </c>
      <c r="E261" s="74" t="s">
        <v>118</v>
      </c>
      <c r="F261" s="38">
        <v>207</v>
      </c>
      <c r="G261" s="38">
        <v>58</v>
      </c>
      <c r="H261" s="179">
        <v>28.019323671497599</v>
      </c>
      <c r="I261" s="31"/>
    </row>
    <row r="262" spans="2:9" x14ac:dyDescent="0.25">
      <c r="B262" s="28"/>
      <c r="C262" s="82">
        <v>2014</v>
      </c>
      <c r="D262" s="68" t="s">
        <v>32</v>
      </c>
      <c r="E262" s="74" t="s">
        <v>919</v>
      </c>
      <c r="F262" s="38">
        <v>204</v>
      </c>
      <c r="G262" s="38">
        <v>28</v>
      </c>
      <c r="H262" s="179">
        <v>13.7254901960784</v>
      </c>
      <c r="I262" s="31"/>
    </row>
    <row r="263" spans="2:9" x14ac:dyDescent="0.25">
      <c r="B263" s="28"/>
      <c r="C263" s="82">
        <v>2014</v>
      </c>
      <c r="D263" s="68" t="s">
        <v>60</v>
      </c>
      <c r="E263" s="74" t="s">
        <v>118</v>
      </c>
      <c r="F263" s="38">
        <v>8</v>
      </c>
      <c r="G263" s="38" t="s">
        <v>137</v>
      </c>
      <c r="H263" s="179" t="s">
        <v>137</v>
      </c>
      <c r="I263" s="31"/>
    </row>
    <row r="264" spans="2:9" x14ac:dyDescent="0.25">
      <c r="B264" s="28"/>
      <c r="C264" s="82">
        <v>2014</v>
      </c>
      <c r="D264" s="68" t="s">
        <v>61</v>
      </c>
      <c r="E264" s="74" t="s">
        <v>118</v>
      </c>
      <c r="F264" s="38">
        <v>127</v>
      </c>
      <c r="G264" s="38">
        <v>26</v>
      </c>
      <c r="H264" s="179">
        <v>20.4724409448819</v>
      </c>
      <c r="I264" s="31"/>
    </row>
    <row r="265" spans="2:9" x14ac:dyDescent="0.25">
      <c r="B265" s="28"/>
      <c r="C265" s="82">
        <v>2014</v>
      </c>
      <c r="D265" s="68" t="s">
        <v>61</v>
      </c>
      <c r="E265" s="74" t="s">
        <v>919</v>
      </c>
      <c r="F265" s="38">
        <v>113</v>
      </c>
      <c r="G265" s="38">
        <v>17</v>
      </c>
      <c r="H265" s="179">
        <v>15.044247787610599</v>
      </c>
      <c r="I265" s="31"/>
    </row>
    <row r="266" spans="2:9" x14ac:dyDescent="0.25">
      <c r="B266" s="28"/>
      <c r="C266" s="82">
        <v>2014</v>
      </c>
      <c r="D266" s="68" t="s">
        <v>94</v>
      </c>
      <c r="E266" s="74" t="s">
        <v>118</v>
      </c>
      <c r="F266" s="38">
        <v>129</v>
      </c>
      <c r="G266" s="38">
        <v>34</v>
      </c>
      <c r="H266" s="179">
        <v>26.356589147286801</v>
      </c>
      <c r="I266" s="31"/>
    </row>
    <row r="267" spans="2:9" x14ac:dyDescent="0.25">
      <c r="B267" s="28"/>
      <c r="C267" s="82">
        <v>2014</v>
      </c>
      <c r="D267" s="68" t="s">
        <v>94</v>
      </c>
      <c r="E267" s="74" t="s">
        <v>919</v>
      </c>
      <c r="F267" s="38">
        <v>169</v>
      </c>
      <c r="G267" s="38">
        <v>24</v>
      </c>
      <c r="H267" s="179">
        <v>14.2011834319527</v>
      </c>
      <c r="I267" s="31"/>
    </row>
    <row r="268" spans="2:9" x14ac:dyDescent="0.25">
      <c r="B268" s="28"/>
      <c r="C268" s="82">
        <v>2014</v>
      </c>
      <c r="D268" s="68" t="s">
        <v>62</v>
      </c>
      <c r="E268" s="74" t="s">
        <v>118</v>
      </c>
      <c r="F268" s="38">
        <v>73</v>
      </c>
      <c r="G268" s="38">
        <v>7</v>
      </c>
      <c r="H268" s="179">
        <v>9.5890410958904102</v>
      </c>
      <c r="I268" s="31"/>
    </row>
    <row r="269" spans="2:9" x14ac:dyDescent="0.25">
      <c r="B269" s="28"/>
      <c r="C269" s="82">
        <v>2014</v>
      </c>
      <c r="D269" s="68" t="s">
        <v>62</v>
      </c>
      <c r="E269" s="74" t="s">
        <v>919</v>
      </c>
      <c r="F269" s="38">
        <v>72</v>
      </c>
      <c r="G269" s="38">
        <v>12</v>
      </c>
      <c r="H269" s="179">
        <v>16.6666666666667</v>
      </c>
      <c r="I269" s="31"/>
    </row>
    <row r="270" spans="2:9" x14ac:dyDescent="0.25">
      <c r="B270" s="28"/>
      <c r="C270" s="82">
        <v>2014</v>
      </c>
      <c r="D270" s="68" t="s">
        <v>44</v>
      </c>
      <c r="E270" s="74" t="s">
        <v>118</v>
      </c>
      <c r="F270" s="38">
        <v>108</v>
      </c>
      <c r="G270" s="38">
        <v>23</v>
      </c>
      <c r="H270" s="179">
        <v>21.296296296296301</v>
      </c>
      <c r="I270" s="31"/>
    </row>
    <row r="271" spans="2:9" x14ac:dyDescent="0.25">
      <c r="B271" s="28"/>
      <c r="C271" s="82">
        <v>2014</v>
      </c>
      <c r="D271" s="68" t="s">
        <v>44</v>
      </c>
      <c r="E271" s="74" t="s">
        <v>919</v>
      </c>
      <c r="F271" s="38">
        <v>110</v>
      </c>
      <c r="G271" s="38">
        <v>11</v>
      </c>
      <c r="H271" s="179">
        <v>10</v>
      </c>
      <c r="I271" s="31"/>
    </row>
    <row r="272" spans="2:9" x14ac:dyDescent="0.25">
      <c r="B272" s="28"/>
      <c r="C272" s="82">
        <v>2014</v>
      </c>
      <c r="D272" s="68" t="s">
        <v>95</v>
      </c>
      <c r="E272" s="74" t="s">
        <v>118</v>
      </c>
      <c r="F272" s="38">
        <v>88</v>
      </c>
      <c r="G272" s="38">
        <v>26</v>
      </c>
      <c r="H272" s="179">
        <v>29.5454545454546</v>
      </c>
      <c r="I272" s="31"/>
    </row>
    <row r="273" spans="2:9" x14ac:dyDescent="0.25">
      <c r="B273" s="28"/>
      <c r="C273" s="82">
        <v>2014</v>
      </c>
      <c r="D273" s="68" t="s">
        <v>95</v>
      </c>
      <c r="E273" s="74" t="s">
        <v>919</v>
      </c>
      <c r="F273" s="38">
        <v>101</v>
      </c>
      <c r="G273" s="38">
        <v>11</v>
      </c>
      <c r="H273" s="179">
        <v>10.891089108910901</v>
      </c>
      <c r="I273" s="31"/>
    </row>
    <row r="274" spans="2:9" x14ac:dyDescent="0.25">
      <c r="B274" s="28"/>
      <c r="C274" s="82">
        <v>2014</v>
      </c>
      <c r="D274" s="68" t="s">
        <v>96</v>
      </c>
      <c r="E274" s="74" t="s">
        <v>118</v>
      </c>
      <c r="F274" s="38">
        <v>127</v>
      </c>
      <c r="G274" s="38">
        <v>27</v>
      </c>
      <c r="H274" s="179">
        <v>21.259842519685002</v>
      </c>
      <c r="I274" s="31"/>
    </row>
    <row r="275" spans="2:9" x14ac:dyDescent="0.25">
      <c r="B275" s="28"/>
      <c r="C275" s="82">
        <v>2014</v>
      </c>
      <c r="D275" s="68" t="s">
        <v>96</v>
      </c>
      <c r="E275" s="74" t="s">
        <v>919</v>
      </c>
      <c r="F275" s="38">
        <v>174</v>
      </c>
      <c r="G275" s="38">
        <v>18</v>
      </c>
      <c r="H275" s="179">
        <v>10.3448275862069</v>
      </c>
      <c r="I275" s="31"/>
    </row>
    <row r="276" spans="2:9" x14ac:dyDescent="0.25">
      <c r="B276" s="28"/>
      <c r="C276" s="82">
        <v>2014</v>
      </c>
      <c r="D276" s="68" t="s">
        <v>74</v>
      </c>
      <c r="E276" s="74" t="s">
        <v>118</v>
      </c>
      <c r="F276" s="38">
        <v>204</v>
      </c>
      <c r="G276" s="38">
        <v>50</v>
      </c>
      <c r="H276" s="179">
        <v>24.509803921568601</v>
      </c>
      <c r="I276" s="31"/>
    </row>
    <row r="277" spans="2:9" x14ac:dyDescent="0.25">
      <c r="B277" s="28"/>
      <c r="C277" s="82">
        <v>2014</v>
      </c>
      <c r="D277" s="68" t="s">
        <v>74</v>
      </c>
      <c r="E277" s="74" t="s">
        <v>919</v>
      </c>
      <c r="F277" s="38">
        <v>218</v>
      </c>
      <c r="G277" s="38">
        <v>33</v>
      </c>
      <c r="H277" s="179">
        <v>15.1376146788991</v>
      </c>
      <c r="I277" s="31"/>
    </row>
    <row r="278" spans="2:9" x14ac:dyDescent="0.25">
      <c r="B278" s="28"/>
      <c r="C278" s="82">
        <v>2014</v>
      </c>
      <c r="D278" s="68" t="s">
        <v>45</v>
      </c>
      <c r="E278" s="74" t="s">
        <v>118</v>
      </c>
      <c r="F278" s="38">
        <v>66</v>
      </c>
      <c r="G278" s="38">
        <v>9</v>
      </c>
      <c r="H278" s="179">
        <v>13.636363636363599</v>
      </c>
      <c r="I278" s="31"/>
    </row>
    <row r="279" spans="2:9" x14ac:dyDescent="0.25">
      <c r="B279" s="28"/>
      <c r="C279" s="82">
        <v>2014</v>
      </c>
      <c r="D279" s="68" t="s">
        <v>45</v>
      </c>
      <c r="E279" s="74" t="s">
        <v>919</v>
      </c>
      <c r="F279" s="38">
        <v>37</v>
      </c>
      <c r="G279" s="38">
        <v>5</v>
      </c>
      <c r="H279" s="179">
        <v>13.5135135135135</v>
      </c>
      <c r="I279" s="31"/>
    </row>
    <row r="280" spans="2:9" x14ac:dyDescent="0.25">
      <c r="B280" s="28"/>
      <c r="C280" s="82">
        <v>2014</v>
      </c>
      <c r="D280" s="68" t="s">
        <v>97</v>
      </c>
      <c r="E280" s="74" t="s">
        <v>118</v>
      </c>
      <c r="F280" s="38">
        <v>608</v>
      </c>
      <c r="G280" s="38">
        <v>139</v>
      </c>
      <c r="H280" s="179">
        <v>22.8618421052632</v>
      </c>
      <c r="I280" s="31"/>
    </row>
    <row r="281" spans="2:9" x14ac:dyDescent="0.25">
      <c r="B281" s="28"/>
      <c r="C281" s="82">
        <v>2014</v>
      </c>
      <c r="D281" s="68" t="s">
        <v>97</v>
      </c>
      <c r="E281" s="74" t="s">
        <v>919</v>
      </c>
      <c r="F281" s="38">
        <v>734</v>
      </c>
      <c r="G281" s="38">
        <v>92</v>
      </c>
      <c r="H281" s="179">
        <v>12.534059945504101</v>
      </c>
      <c r="I281" s="31"/>
    </row>
    <row r="282" spans="2:9" x14ac:dyDescent="0.25">
      <c r="B282" s="28"/>
      <c r="C282" s="82">
        <v>2014</v>
      </c>
      <c r="D282" s="68" t="s">
        <v>75</v>
      </c>
      <c r="E282" s="74" t="s">
        <v>118</v>
      </c>
      <c r="F282" s="38">
        <v>108</v>
      </c>
      <c r="G282" s="38">
        <v>20</v>
      </c>
      <c r="H282" s="179">
        <v>18.518518518518501</v>
      </c>
      <c r="I282" s="31"/>
    </row>
    <row r="283" spans="2:9" x14ac:dyDescent="0.25">
      <c r="B283" s="28"/>
      <c r="C283" s="82">
        <v>2014</v>
      </c>
      <c r="D283" s="68" t="s">
        <v>75</v>
      </c>
      <c r="E283" s="74" t="s">
        <v>919</v>
      </c>
      <c r="F283" s="38">
        <v>153</v>
      </c>
      <c r="G283" s="38">
        <v>20</v>
      </c>
      <c r="H283" s="179">
        <v>13.071895424836599</v>
      </c>
      <c r="I283" s="31"/>
    </row>
    <row r="284" spans="2:9" x14ac:dyDescent="0.25">
      <c r="B284" s="28"/>
      <c r="C284" s="82">
        <v>2014</v>
      </c>
      <c r="D284" s="68" t="s">
        <v>46</v>
      </c>
      <c r="E284" s="74" t="s">
        <v>118</v>
      </c>
      <c r="F284" s="38">
        <v>253</v>
      </c>
      <c r="G284" s="38">
        <v>53</v>
      </c>
      <c r="H284" s="179">
        <v>20.948616600790501</v>
      </c>
      <c r="I284" s="31"/>
    </row>
    <row r="285" spans="2:9" x14ac:dyDescent="0.25">
      <c r="B285" s="28"/>
      <c r="C285" s="82">
        <v>2014</v>
      </c>
      <c r="D285" s="68" t="s">
        <v>46</v>
      </c>
      <c r="E285" s="74" t="s">
        <v>919</v>
      </c>
      <c r="F285" s="38">
        <v>289</v>
      </c>
      <c r="G285" s="38">
        <v>29</v>
      </c>
      <c r="H285" s="179">
        <v>10.0346020761246</v>
      </c>
      <c r="I285" s="31"/>
    </row>
    <row r="286" spans="2:9" x14ac:dyDescent="0.25">
      <c r="B286" s="28"/>
      <c r="C286" s="82">
        <v>2014</v>
      </c>
      <c r="D286" s="68" t="s">
        <v>63</v>
      </c>
      <c r="E286" s="74" t="s">
        <v>118</v>
      </c>
      <c r="F286" s="38">
        <v>84</v>
      </c>
      <c r="G286" s="38">
        <v>8</v>
      </c>
      <c r="H286" s="179">
        <v>9.5238095238095308</v>
      </c>
      <c r="I286" s="31"/>
    </row>
    <row r="287" spans="2:9" x14ac:dyDescent="0.25">
      <c r="B287" s="28"/>
      <c r="C287" s="82">
        <v>2014</v>
      </c>
      <c r="D287" s="68" t="s">
        <v>63</v>
      </c>
      <c r="E287" s="74" t="s">
        <v>919</v>
      </c>
      <c r="F287" s="38">
        <v>57</v>
      </c>
      <c r="G287" s="38">
        <v>11</v>
      </c>
      <c r="H287" s="179">
        <v>19.2982456140351</v>
      </c>
      <c r="I287" s="31"/>
    </row>
    <row r="288" spans="2:9" x14ac:dyDescent="0.25">
      <c r="B288" s="28"/>
      <c r="C288" s="82">
        <v>2014</v>
      </c>
      <c r="D288" s="68" t="s">
        <v>47</v>
      </c>
      <c r="E288" s="74" t="s">
        <v>118</v>
      </c>
      <c r="F288" s="38">
        <v>187</v>
      </c>
      <c r="G288" s="38">
        <v>43</v>
      </c>
      <c r="H288" s="179">
        <v>22.994652406417099</v>
      </c>
      <c r="I288" s="31"/>
    </row>
    <row r="289" spans="2:9" x14ac:dyDescent="0.25">
      <c r="B289" s="28"/>
      <c r="C289" s="82">
        <v>2014</v>
      </c>
      <c r="D289" s="68" t="s">
        <v>47</v>
      </c>
      <c r="E289" s="74" t="s">
        <v>919</v>
      </c>
      <c r="F289" s="38">
        <v>146</v>
      </c>
      <c r="G289" s="38">
        <v>22</v>
      </c>
      <c r="H289" s="179">
        <v>15.068493150684899</v>
      </c>
      <c r="I289" s="31"/>
    </row>
    <row r="290" spans="2:9" x14ac:dyDescent="0.25">
      <c r="B290" s="28"/>
      <c r="C290" s="82">
        <v>2014</v>
      </c>
      <c r="D290" s="68" t="s">
        <v>76</v>
      </c>
      <c r="E290" s="74" t="s">
        <v>118</v>
      </c>
      <c r="F290" s="38">
        <v>94</v>
      </c>
      <c r="G290" s="38">
        <v>28</v>
      </c>
      <c r="H290" s="179">
        <v>29.787234042553202</v>
      </c>
      <c r="I290" s="31"/>
    </row>
    <row r="291" spans="2:9" x14ac:dyDescent="0.25">
      <c r="B291" s="28"/>
      <c r="C291" s="82">
        <v>2014</v>
      </c>
      <c r="D291" s="68" t="s">
        <v>76</v>
      </c>
      <c r="E291" s="74" t="s">
        <v>919</v>
      </c>
      <c r="F291" s="38">
        <v>122</v>
      </c>
      <c r="G291" s="38">
        <v>17</v>
      </c>
      <c r="H291" s="179">
        <v>13.934426229508199</v>
      </c>
      <c r="I291" s="31"/>
    </row>
    <row r="292" spans="2:9" x14ac:dyDescent="0.25">
      <c r="B292" s="28"/>
      <c r="C292" s="82">
        <v>2014</v>
      </c>
      <c r="D292" s="68" t="s">
        <v>77</v>
      </c>
      <c r="E292" s="74" t="s">
        <v>118</v>
      </c>
      <c r="F292" s="38">
        <v>242</v>
      </c>
      <c r="G292" s="38">
        <v>33</v>
      </c>
      <c r="H292" s="179">
        <v>13.636363636363599</v>
      </c>
      <c r="I292" s="31"/>
    </row>
    <row r="293" spans="2:9" x14ac:dyDescent="0.25">
      <c r="B293" s="28"/>
      <c r="C293" s="82">
        <v>2014</v>
      </c>
      <c r="D293" s="68" t="s">
        <v>77</v>
      </c>
      <c r="E293" s="74" t="s">
        <v>919</v>
      </c>
      <c r="F293" s="38">
        <v>356</v>
      </c>
      <c r="G293" s="38">
        <v>37</v>
      </c>
      <c r="H293" s="179">
        <v>10.3932584269663</v>
      </c>
      <c r="I293" s="31"/>
    </row>
    <row r="294" spans="2:9" x14ac:dyDescent="0.25">
      <c r="B294" s="28"/>
      <c r="C294" s="82">
        <v>2014</v>
      </c>
      <c r="D294" s="68" t="s">
        <v>33</v>
      </c>
      <c r="E294" s="74" t="s">
        <v>118</v>
      </c>
      <c r="F294" s="38">
        <v>240</v>
      </c>
      <c r="G294" s="38">
        <v>75</v>
      </c>
      <c r="H294" s="179">
        <v>31.25</v>
      </c>
      <c r="I294" s="31"/>
    </row>
    <row r="295" spans="2:9" x14ac:dyDescent="0.25">
      <c r="B295" s="28"/>
      <c r="C295" s="82">
        <v>2014</v>
      </c>
      <c r="D295" s="68" t="s">
        <v>33</v>
      </c>
      <c r="E295" s="74" t="s">
        <v>919</v>
      </c>
      <c r="F295" s="38">
        <v>279</v>
      </c>
      <c r="G295" s="38">
        <v>38</v>
      </c>
      <c r="H295" s="179">
        <v>13.620071684587799</v>
      </c>
      <c r="I295" s="31"/>
    </row>
    <row r="296" spans="2:9" x14ac:dyDescent="0.25">
      <c r="B296" s="28"/>
      <c r="C296" s="82">
        <v>2014</v>
      </c>
      <c r="D296" s="68" t="s">
        <v>34</v>
      </c>
      <c r="E296" s="74" t="s">
        <v>118</v>
      </c>
      <c r="F296" s="38">
        <v>135</v>
      </c>
      <c r="G296" s="38">
        <v>52</v>
      </c>
      <c r="H296" s="179">
        <v>38.518518518518498</v>
      </c>
      <c r="I296" s="31"/>
    </row>
    <row r="297" spans="2:9" x14ac:dyDescent="0.25">
      <c r="B297" s="28"/>
      <c r="C297" s="82">
        <v>2014</v>
      </c>
      <c r="D297" s="68" t="s">
        <v>34</v>
      </c>
      <c r="E297" s="74" t="s">
        <v>919</v>
      </c>
      <c r="F297" s="38">
        <v>189</v>
      </c>
      <c r="G297" s="38">
        <v>28</v>
      </c>
      <c r="H297" s="179">
        <v>14.814814814814801</v>
      </c>
      <c r="I297" s="31"/>
    </row>
    <row r="298" spans="2:9" x14ac:dyDescent="0.25">
      <c r="B298" s="28"/>
      <c r="C298" s="82">
        <v>2014</v>
      </c>
      <c r="D298" s="68" t="s">
        <v>48</v>
      </c>
      <c r="E298" s="74" t="s">
        <v>919</v>
      </c>
      <c r="F298" s="38">
        <v>16</v>
      </c>
      <c r="G298" s="38" t="s">
        <v>137</v>
      </c>
      <c r="H298" s="179" t="s">
        <v>137</v>
      </c>
      <c r="I298" s="31"/>
    </row>
    <row r="299" spans="2:9" x14ac:dyDescent="0.25">
      <c r="B299" s="28"/>
      <c r="C299" s="82">
        <v>2014</v>
      </c>
      <c r="D299" s="68" t="s">
        <v>49</v>
      </c>
      <c r="E299" s="74" t="s">
        <v>118</v>
      </c>
      <c r="F299" s="38">
        <v>223</v>
      </c>
      <c r="G299" s="38">
        <v>34</v>
      </c>
      <c r="H299" s="179">
        <v>15.2466367713005</v>
      </c>
      <c r="I299" s="31"/>
    </row>
    <row r="300" spans="2:9" x14ac:dyDescent="0.25">
      <c r="B300" s="28"/>
      <c r="C300" s="82">
        <v>2014</v>
      </c>
      <c r="D300" s="68" t="s">
        <v>49</v>
      </c>
      <c r="E300" s="74" t="s">
        <v>919</v>
      </c>
      <c r="F300" s="38">
        <v>234</v>
      </c>
      <c r="G300" s="38">
        <v>28</v>
      </c>
      <c r="H300" s="179">
        <v>11.965811965812</v>
      </c>
      <c r="I300" s="31"/>
    </row>
    <row r="301" spans="2:9" x14ac:dyDescent="0.25">
      <c r="B301" s="28"/>
      <c r="C301" s="82">
        <v>2014</v>
      </c>
      <c r="D301" s="68" t="s">
        <v>50</v>
      </c>
      <c r="E301" s="74" t="s">
        <v>118</v>
      </c>
      <c r="F301" s="38">
        <v>121</v>
      </c>
      <c r="G301" s="38">
        <v>17</v>
      </c>
      <c r="H301" s="179">
        <v>14.049586776859501</v>
      </c>
      <c r="I301" s="31"/>
    </row>
    <row r="302" spans="2:9" x14ac:dyDescent="0.25">
      <c r="B302" s="28"/>
      <c r="C302" s="82">
        <v>2014</v>
      </c>
      <c r="D302" s="68" t="s">
        <v>50</v>
      </c>
      <c r="E302" s="74" t="s">
        <v>919</v>
      </c>
      <c r="F302" s="38">
        <v>130</v>
      </c>
      <c r="G302" s="38">
        <v>15</v>
      </c>
      <c r="H302" s="179">
        <v>11.538461538461499</v>
      </c>
      <c r="I302" s="31"/>
    </row>
    <row r="303" spans="2:9" x14ac:dyDescent="0.25">
      <c r="B303" s="28"/>
      <c r="C303" s="82">
        <v>2014</v>
      </c>
      <c r="D303" s="68" t="s">
        <v>51</v>
      </c>
      <c r="E303" s="74" t="s">
        <v>118</v>
      </c>
      <c r="F303" s="38">
        <v>178</v>
      </c>
      <c r="G303" s="38">
        <v>34</v>
      </c>
      <c r="H303" s="179">
        <v>19.101123595505602</v>
      </c>
      <c r="I303" s="31"/>
    </row>
    <row r="304" spans="2:9" x14ac:dyDescent="0.25">
      <c r="B304" s="28"/>
      <c r="C304" s="82">
        <v>2014</v>
      </c>
      <c r="D304" s="68" t="s">
        <v>51</v>
      </c>
      <c r="E304" s="74" t="s">
        <v>919</v>
      </c>
      <c r="F304" s="38">
        <v>152</v>
      </c>
      <c r="G304" s="38">
        <v>27</v>
      </c>
      <c r="H304" s="179">
        <v>17.7631578947368</v>
      </c>
      <c r="I304" s="31"/>
    </row>
    <row r="305" spans="2:9" x14ac:dyDescent="0.25">
      <c r="B305" s="28"/>
      <c r="C305" s="82">
        <v>2014</v>
      </c>
      <c r="D305" s="68" t="s">
        <v>78</v>
      </c>
      <c r="E305" s="74" t="s">
        <v>118</v>
      </c>
      <c r="F305" s="38">
        <v>237</v>
      </c>
      <c r="G305" s="38">
        <v>66</v>
      </c>
      <c r="H305" s="179">
        <v>27.848101265822802</v>
      </c>
      <c r="I305" s="31"/>
    </row>
    <row r="306" spans="2:9" x14ac:dyDescent="0.25">
      <c r="B306" s="28"/>
      <c r="C306" s="82">
        <v>2014</v>
      </c>
      <c r="D306" s="68" t="s">
        <v>78</v>
      </c>
      <c r="E306" s="74" t="s">
        <v>919</v>
      </c>
      <c r="F306" s="38">
        <v>353</v>
      </c>
      <c r="G306" s="38">
        <v>66</v>
      </c>
      <c r="H306" s="179">
        <v>18.696883852691201</v>
      </c>
      <c r="I306" s="31"/>
    </row>
    <row r="307" spans="2:9" x14ac:dyDescent="0.25">
      <c r="B307" s="28"/>
      <c r="C307" s="82">
        <v>2014</v>
      </c>
      <c r="D307" s="68" t="s">
        <v>79</v>
      </c>
      <c r="E307" s="74" t="s">
        <v>118</v>
      </c>
      <c r="F307" s="38">
        <v>49</v>
      </c>
      <c r="G307" s="38">
        <v>9</v>
      </c>
      <c r="H307" s="179">
        <v>18.367346938775501</v>
      </c>
      <c r="I307" s="31"/>
    </row>
    <row r="308" spans="2:9" x14ac:dyDescent="0.25">
      <c r="B308" s="28"/>
      <c r="C308" s="82">
        <v>2014</v>
      </c>
      <c r="D308" s="68" t="s">
        <v>79</v>
      </c>
      <c r="E308" s="74" t="s">
        <v>919</v>
      </c>
      <c r="F308" s="38">
        <v>53</v>
      </c>
      <c r="G308" s="38" t="s">
        <v>137</v>
      </c>
      <c r="H308" s="179" t="s">
        <v>137</v>
      </c>
      <c r="I308" s="31"/>
    </row>
    <row r="309" spans="2:9" x14ac:dyDescent="0.25">
      <c r="B309" s="28"/>
      <c r="C309" s="82">
        <v>2014</v>
      </c>
      <c r="D309" s="68" t="s">
        <v>80</v>
      </c>
      <c r="E309" s="74" t="s">
        <v>118</v>
      </c>
      <c r="F309" s="38">
        <v>85</v>
      </c>
      <c r="G309" s="38">
        <v>14</v>
      </c>
      <c r="H309" s="179">
        <v>16.470588235294102</v>
      </c>
      <c r="I309" s="31"/>
    </row>
    <row r="310" spans="2:9" x14ac:dyDescent="0.25">
      <c r="B310" s="28"/>
      <c r="C310" s="82">
        <v>2014</v>
      </c>
      <c r="D310" s="68" t="s">
        <v>80</v>
      </c>
      <c r="E310" s="74" t="s">
        <v>919</v>
      </c>
      <c r="F310" s="38">
        <v>117</v>
      </c>
      <c r="G310" s="38">
        <v>19</v>
      </c>
      <c r="H310" s="179">
        <v>16.239316239316199</v>
      </c>
      <c r="I310" s="31"/>
    </row>
    <row r="311" spans="2:9" x14ac:dyDescent="0.25">
      <c r="B311" s="28"/>
      <c r="C311" s="82">
        <v>2014</v>
      </c>
      <c r="D311" s="68" t="s">
        <v>81</v>
      </c>
      <c r="E311" s="74" t="s">
        <v>118</v>
      </c>
      <c r="F311" s="38">
        <v>62</v>
      </c>
      <c r="G311" s="38">
        <v>7</v>
      </c>
      <c r="H311" s="179">
        <v>11.290322580645199</v>
      </c>
      <c r="I311" s="31"/>
    </row>
    <row r="312" spans="2:9" x14ac:dyDescent="0.25">
      <c r="B312" s="28"/>
      <c r="C312" s="82">
        <v>2014</v>
      </c>
      <c r="D312" s="68" t="s">
        <v>81</v>
      </c>
      <c r="E312" s="74" t="s">
        <v>919</v>
      </c>
      <c r="F312" s="38">
        <v>68</v>
      </c>
      <c r="G312" s="38">
        <v>12</v>
      </c>
      <c r="H312" s="179">
        <v>17.647058823529399</v>
      </c>
      <c r="I312" s="31"/>
    </row>
    <row r="313" spans="2:9" x14ac:dyDescent="0.25">
      <c r="B313" s="28"/>
      <c r="C313" s="82">
        <v>2014</v>
      </c>
      <c r="D313" s="68" t="s">
        <v>52</v>
      </c>
      <c r="E313" s="74" t="s">
        <v>118</v>
      </c>
      <c r="F313" s="38">
        <v>74</v>
      </c>
      <c r="G313" s="38">
        <v>20</v>
      </c>
      <c r="H313" s="179">
        <v>27.027027027027</v>
      </c>
      <c r="I313" s="31"/>
    </row>
    <row r="314" spans="2:9" x14ac:dyDescent="0.25">
      <c r="B314" s="28"/>
      <c r="C314" s="82">
        <v>2014</v>
      </c>
      <c r="D314" s="68" t="s">
        <v>52</v>
      </c>
      <c r="E314" s="74" t="s">
        <v>919</v>
      </c>
      <c r="F314" s="38">
        <v>71</v>
      </c>
      <c r="G314" s="38">
        <v>8</v>
      </c>
      <c r="H314" s="179">
        <v>11.2676056338028</v>
      </c>
      <c r="I314" s="31"/>
    </row>
    <row r="315" spans="2:9" x14ac:dyDescent="0.25">
      <c r="B315" s="28"/>
      <c r="C315" s="82">
        <v>2014</v>
      </c>
      <c r="D315" s="68" t="s">
        <v>98</v>
      </c>
      <c r="E315" s="74" t="s">
        <v>118</v>
      </c>
      <c r="F315" s="38">
        <v>262</v>
      </c>
      <c r="G315" s="38">
        <v>73</v>
      </c>
      <c r="H315" s="179">
        <v>27.862595419847299</v>
      </c>
      <c r="I315" s="31"/>
    </row>
    <row r="316" spans="2:9" x14ac:dyDescent="0.25">
      <c r="B316" s="28"/>
      <c r="C316" s="82">
        <v>2014</v>
      </c>
      <c r="D316" s="68" t="s">
        <v>98</v>
      </c>
      <c r="E316" s="74" t="s">
        <v>919</v>
      </c>
      <c r="F316" s="38">
        <v>287</v>
      </c>
      <c r="G316" s="38">
        <v>39</v>
      </c>
      <c r="H316" s="179">
        <v>13.588850174216001</v>
      </c>
      <c r="I316" s="31"/>
    </row>
    <row r="317" spans="2:9" x14ac:dyDescent="0.25">
      <c r="B317" s="28"/>
      <c r="C317" s="82">
        <v>2014</v>
      </c>
      <c r="D317" s="68" t="s">
        <v>53</v>
      </c>
      <c r="E317" s="74" t="s">
        <v>118</v>
      </c>
      <c r="F317" s="38">
        <v>91</v>
      </c>
      <c r="G317" s="38">
        <v>18</v>
      </c>
      <c r="H317" s="179">
        <v>19.780219780219799</v>
      </c>
      <c r="I317" s="31"/>
    </row>
    <row r="318" spans="2:9" x14ac:dyDescent="0.25">
      <c r="B318" s="28"/>
      <c r="C318" s="82">
        <v>2014</v>
      </c>
      <c r="D318" s="68" t="s">
        <v>53</v>
      </c>
      <c r="E318" s="74" t="s">
        <v>919</v>
      </c>
      <c r="F318" s="38">
        <v>112</v>
      </c>
      <c r="G318" s="38">
        <v>12</v>
      </c>
      <c r="H318" s="179">
        <v>10.714285714285699</v>
      </c>
      <c r="I318" s="31"/>
    </row>
    <row r="319" spans="2:9" x14ac:dyDescent="0.25">
      <c r="B319" s="28"/>
      <c r="C319" s="82">
        <v>2014</v>
      </c>
      <c r="D319" s="68" t="s">
        <v>99</v>
      </c>
      <c r="E319" s="74" t="s">
        <v>118</v>
      </c>
      <c r="F319" s="38">
        <v>242</v>
      </c>
      <c r="G319" s="38">
        <v>79</v>
      </c>
      <c r="H319" s="179">
        <v>32.644628099173602</v>
      </c>
      <c r="I319" s="31"/>
    </row>
    <row r="320" spans="2:9" x14ac:dyDescent="0.25">
      <c r="B320" s="28"/>
      <c r="C320" s="82">
        <v>2014</v>
      </c>
      <c r="D320" s="68" t="s">
        <v>99</v>
      </c>
      <c r="E320" s="74" t="s">
        <v>919</v>
      </c>
      <c r="F320" s="38">
        <v>356</v>
      </c>
      <c r="G320" s="38">
        <v>52</v>
      </c>
      <c r="H320" s="179">
        <v>14.6067415730337</v>
      </c>
      <c r="I320" s="31"/>
    </row>
    <row r="321" spans="2:9" x14ac:dyDescent="0.25">
      <c r="B321" s="28"/>
      <c r="C321" s="82">
        <v>2014</v>
      </c>
      <c r="D321" s="68" t="s">
        <v>64</v>
      </c>
      <c r="E321" s="74" t="s">
        <v>118</v>
      </c>
      <c r="F321" s="38">
        <v>154</v>
      </c>
      <c r="G321" s="38">
        <v>32</v>
      </c>
      <c r="H321" s="179">
        <v>20.7792207792208</v>
      </c>
      <c r="I321" s="31"/>
    </row>
    <row r="322" spans="2:9" x14ac:dyDescent="0.25">
      <c r="B322" s="28"/>
      <c r="C322" s="82">
        <v>2014</v>
      </c>
      <c r="D322" s="68" t="s">
        <v>64</v>
      </c>
      <c r="E322" s="74" t="s">
        <v>919</v>
      </c>
      <c r="F322" s="38">
        <v>102</v>
      </c>
      <c r="G322" s="38">
        <v>11</v>
      </c>
      <c r="H322" s="179">
        <v>10.7843137254902</v>
      </c>
      <c r="I322" s="31"/>
    </row>
    <row r="323" spans="2:9" x14ac:dyDescent="0.25">
      <c r="B323" s="28"/>
      <c r="C323" s="82">
        <v>2014</v>
      </c>
      <c r="D323" s="68" t="s">
        <v>100</v>
      </c>
      <c r="E323" s="74" t="s">
        <v>118</v>
      </c>
      <c r="F323" s="38">
        <v>166</v>
      </c>
      <c r="G323" s="38">
        <v>60</v>
      </c>
      <c r="H323" s="179">
        <v>36.144578313253</v>
      </c>
      <c r="I323" s="31"/>
    </row>
    <row r="324" spans="2:9" x14ac:dyDescent="0.25">
      <c r="B324" s="28"/>
      <c r="C324" s="82">
        <v>2014</v>
      </c>
      <c r="D324" s="68" t="s">
        <v>100</v>
      </c>
      <c r="E324" s="74" t="s">
        <v>919</v>
      </c>
      <c r="F324" s="38">
        <v>196</v>
      </c>
      <c r="G324" s="38">
        <v>48</v>
      </c>
      <c r="H324" s="179">
        <v>24.489795918367399</v>
      </c>
      <c r="I324" s="31"/>
    </row>
    <row r="325" spans="2:9" x14ac:dyDescent="0.25">
      <c r="B325" s="28"/>
      <c r="C325" s="82">
        <v>2014</v>
      </c>
      <c r="D325" s="68" t="s">
        <v>35</v>
      </c>
      <c r="E325" s="74" t="s">
        <v>118</v>
      </c>
      <c r="F325" s="38">
        <v>153</v>
      </c>
      <c r="G325" s="38">
        <v>40</v>
      </c>
      <c r="H325" s="179">
        <v>26.143790849673199</v>
      </c>
      <c r="I325" s="31"/>
    </row>
    <row r="326" spans="2:9" x14ac:dyDescent="0.25">
      <c r="B326" s="28"/>
      <c r="C326" s="82">
        <v>2014</v>
      </c>
      <c r="D326" s="68" t="s">
        <v>35</v>
      </c>
      <c r="E326" s="74" t="s">
        <v>919</v>
      </c>
      <c r="F326" s="38">
        <v>191</v>
      </c>
      <c r="G326" s="38">
        <v>29</v>
      </c>
      <c r="H326" s="179">
        <v>15.183246073298401</v>
      </c>
      <c r="I326" s="31"/>
    </row>
    <row r="327" spans="2:9" x14ac:dyDescent="0.25">
      <c r="B327" s="28"/>
      <c r="C327" s="82">
        <v>2014</v>
      </c>
      <c r="D327" s="68" t="s">
        <v>36</v>
      </c>
      <c r="E327" s="74" t="s">
        <v>118</v>
      </c>
      <c r="F327" s="38">
        <v>24</v>
      </c>
      <c r="G327" s="38">
        <v>5</v>
      </c>
      <c r="H327" s="179">
        <v>20.8333333333333</v>
      </c>
      <c r="I327" s="31"/>
    </row>
    <row r="328" spans="2:9" x14ac:dyDescent="0.25">
      <c r="B328" s="28"/>
      <c r="C328" s="82">
        <v>2014</v>
      </c>
      <c r="D328" s="68" t="s">
        <v>36</v>
      </c>
      <c r="E328" s="74" t="s">
        <v>919</v>
      </c>
      <c r="F328" s="38">
        <v>51</v>
      </c>
      <c r="G328" s="38">
        <v>7</v>
      </c>
      <c r="H328" s="179">
        <v>13.7254901960784</v>
      </c>
      <c r="I328" s="31"/>
    </row>
    <row r="329" spans="2:9" x14ac:dyDescent="0.25">
      <c r="B329" s="28"/>
      <c r="C329" s="82">
        <v>2014</v>
      </c>
      <c r="D329" s="68" t="s">
        <v>101</v>
      </c>
      <c r="E329" s="74" t="s">
        <v>118</v>
      </c>
      <c r="F329" s="38">
        <v>176</v>
      </c>
      <c r="G329" s="38">
        <v>65</v>
      </c>
      <c r="H329" s="179">
        <v>36.931818181818201</v>
      </c>
      <c r="I329" s="31"/>
    </row>
    <row r="330" spans="2:9" x14ac:dyDescent="0.25">
      <c r="B330" s="28"/>
      <c r="C330" s="82">
        <v>2014</v>
      </c>
      <c r="D330" s="68" t="s">
        <v>101</v>
      </c>
      <c r="E330" s="74" t="s">
        <v>919</v>
      </c>
      <c r="F330" s="38">
        <v>195</v>
      </c>
      <c r="G330" s="38">
        <v>51</v>
      </c>
      <c r="H330" s="179">
        <v>26.153846153846199</v>
      </c>
      <c r="I330" s="31"/>
    </row>
    <row r="331" spans="2:9" x14ac:dyDescent="0.25">
      <c r="B331" s="28"/>
      <c r="C331" s="82">
        <v>2014</v>
      </c>
      <c r="D331" s="68" t="s">
        <v>102</v>
      </c>
      <c r="E331" s="74" t="s">
        <v>118</v>
      </c>
      <c r="F331" s="38">
        <v>141</v>
      </c>
      <c r="G331" s="38">
        <v>51</v>
      </c>
      <c r="H331" s="179">
        <v>36.170212765957501</v>
      </c>
      <c r="I331" s="31"/>
    </row>
    <row r="332" spans="2:9" x14ac:dyDescent="0.25">
      <c r="B332" s="28"/>
      <c r="C332" s="82">
        <v>2014</v>
      </c>
      <c r="D332" s="68" t="s">
        <v>102</v>
      </c>
      <c r="E332" s="74" t="s">
        <v>919</v>
      </c>
      <c r="F332" s="38">
        <v>187</v>
      </c>
      <c r="G332" s="38">
        <v>49</v>
      </c>
      <c r="H332" s="179">
        <v>26.203208556149701</v>
      </c>
      <c r="I332" s="31"/>
    </row>
    <row r="333" spans="2:9" x14ac:dyDescent="0.25">
      <c r="B333" s="28"/>
      <c r="C333" s="82">
        <v>2014</v>
      </c>
      <c r="D333" s="68" t="s">
        <v>103</v>
      </c>
      <c r="E333" s="74" t="s">
        <v>118</v>
      </c>
      <c r="F333" s="38">
        <v>350</v>
      </c>
      <c r="G333" s="38">
        <v>83</v>
      </c>
      <c r="H333" s="179">
        <v>23.714285714285701</v>
      </c>
      <c r="I333" s="31"/>
    </row>
    <row r="334" spans="2:9" x14ac:dyDescent="0.25">
      <c r="B334" s="28"/>
      <c r="C334" s="82">
        <v>2014</v>
      </c>
      <c r="D334" s="68" t="s">
        <v>103</v>
      </c>
      <c r="E334" s="74" t="s">
        <v>919</v>
      </c>
      <c r="F334" s="38">
        <v>406</v>
      </c>
      <c r="G334" s="38">
        <v>50</v>
      </c>
      <c r="H334" s="179">
        <v>12.3152709359606</v>
      </c>
      <c r="I334" s="31"/>
    </row>
    <row r="335" spans="2:9" x14ac:dyDescent="0.25">
      <c r="B335" s="28"/>
      <c r="C335" s="82">
        <v>2014</v>
      </c>
      <c r="D335" s="68" t="s">
        <v>65</v>
      </c>
      <c r="E335" s="74" t="s">
        <v>118</v>
      </c>
      <c r="F335" s="38">
        <v>118</v>
      </c>
      <c r="G335" s="38">
        <v>20</v>
      </c>
      <c r="H335" s="179">
        <v>16.9491525423729</v>
      </c>
      <c r="I335" s="31"/>
    </row>
    <row r="336" spans="2:9" x14ac:dyDescent="0.25">
      <c r="B336" s="28"/>
      <c r="C336" s="82">
        <v>2014</v>
      </c>
      <c r="D336" s="68" t="s">
        <v>65</v>
      </c>
      <c r="E336" s="74" t="s">
        <v>919</v>
      </c>
      <c r="F336" s="38">
        <v>88</v>
      </c>
      <c r="G336" s="38">
        <v>20</v>
      </c>
      <c r="H336" s="179">
        <v>22.727272727272702</v>
      </c>
      <c r="I336" s="31"/>
    </row>
    <row r="337" spans="2:9" x14ac:dyDescent="0.25">
      <c r="B337" s="28"/>
      <c r="C337" s="82">
        <v>2014</v>
      </c>
      <c r="D337" s="68" t="s">
        <v>54</v>
      </c>
      <c r="E337" s="74" t="s">
        <v>118</v>
      </c>
      <c r="F337" s="38">
        <v>287</v>
      </c>
      <c r="G337" s="38">
        <v>44</v>
      </c>
      <c r="H337" s="179">
        <v>15.331010452961699</v>
      </c>
      <c r="I337" s="31"/>
    </row>
    <row r="338" spans="2:9" x14ac:dyDescent="0.25">
      <c r="B338" s="28"/>
      <c r="C338" s="82">
        <v>2014</v>
      </c>
      <c r="D338" s="68" t="s">
        <v>54</v>
      </c>
      <c r="E338" s="74" t="s">
        <v>919</v>
      </c>
      <c r="F338" s="38">
        <v>345</v>
      </c>
      <c r="G338" s="38">
        <v>54</v>
      </c>
      <c r="H338" s="179">
        <v>15.6521739130435</v>
      </c>
      <c r="I338" s="31"/>
    </row>
    <row r="339" spans="2:9" x14ac:dyDescent="0.25">
      <c r="B339" s="28"/>
      <c r="C339" s="82">
        <v>2014</v>
      </c>
      <c r="D339" s="68" t="s">
        <v>82</v>
      </c>
      <c r="E339" s="74" t="s">
        <v>118</v>
      </c>
      <c r="F339" s="38">
        <v>134</v>
      </c>
      <c r="G339" s="38">
        <v>41</v>
      </c>
      <c r="H339" s="179">
        <v>30.597014925373099</v>
      </c>
      <c r="I339" s="31"/>
    </row>
    <row r="340" spans="2:9" x14ac:dyDescent="0.25">
      <c r="B340" s="28"/>
      <c r="C340" s="82">
        <v>2014</v>
      </c>
      <c r="D340" s="68" t="s">
        <v>82</v>
      </c>
      <c r="E340" s="74" t="s">
        <v>919</v>
      </c>
      <c r="F340" s="38">
        <v>123</v>
      </c>
      <c r="G340" s="38">
        <v>17</v>
      </c>
      <c r="H340" s="179">
        <v>13.821138211382101</v>
      </c>
      <c r="I340" s="31"/>
    </row>
    <row r="341" spans="2:9" x14ac:dyDescent="0.25">
      <c r="B341" s="28"/>
      <c r="C341" s="82">
        <v>2014</v>
      </c>
      <c r="D341" s="68" t="s">
        <v>104</v>
      </c>
      <c r="E341" s="74" t="s">
        <v>118</v>
      </c>
      <c r="F341" s="38">
        <v>50</v>
      </c>
      <c r="G341" s="38">
        <v>9</v>
      </c>
      <c r="H341" s="179">
        <v>18</v>
      </c>
      <c r="I341" s="31"/>
    </row>
    <row r="342" spans="2:9" x14ac:dyDescent="0.25">
      <c r="B342" s="28"/>
      <c r="C342" s="82">
        <v>2014</v>
      </c>
      <c r="D342" s="68" t="s">
        <v>104</v>
      </c>
      <c r="E342" s="74" t="s">
        <v>919</v>
      </c>
      <c r="F342" s="38">
        <v>33</v>
      </c>
      <c r="G342" s="38" t="s">
        <v>137</v>
      </c>
      <c r="H342" s="179" t="s">
        <v>137</v>
      </c>
      <c r="I342" s="31"/>
    </row>
    <row r="343" spans="2:9" x14ac:dyDescent="0.25">
      <c r="B343" s="28"/>
      <c r="C343" s="82">
        <v>2014</v>
      </c>
      <c r="D343" s="68" t="s">
        <v>83</v>
      </c>
      <c r="E343" s="74" t="s">
        <v>118</v>
      </c>
      <c r="F343" s="38">
        <v>167</v>
      </c>
      <c r="G343" s="38">
        <v>50</v>
      </c>
      <c r="H343" s="179">
        <v>29.940119760479</v>
      </c>
      <c r="I343" s="31"/>
    </row>
    <row r="344" spans="2:9" x14ac:dyDescent="0.25">
      <c r="B344" s="28"/>
      <c r="C344" s="82">
        <v>2014</v>
      </c>
      <c r="D344" s="68" t="s">
        <v>83</v>
      </c>
      <c r="E344" s="74" t="s">
        <v>919</v>
      </c>
      <c r="F344" s="38">
        <v>254</v>
      </c>
      <c r="G344" s="38">
        <v>51</v>
      </c>
      <c r="H344" s="179">
        <v>20.078740157480301</v>
      </c>
      <c r="I344" s="31"/>
    </row>
    <row r="345" spans="2:9" x14ac:dyDescent="0.25">
      <c r="B345" s="28"/>
      <c r="C345" s="82">
        <v>2014</v>
      </c>
      <c r="D345" s="68" t="s">
        <v>55</v>
      </c>
      <c r="E345" s="74" t="s">
        <v>118</v>
      </c>
      <c r="F345" s="38">
        <v>522</v>
      </c>
      <c r="G345" s="38">
        <v>98</v>
      </c>
      <c r="H345" s="179">
        <v>18.7739463601533</v>
      </c>
      <c r="I345" s="31"/>
    </row>
    <row r="346" spans="2:9" x14ac:dyDescent="0.25">
      <c r="B346" s="28"/>
      <c r="C346" s="82">
        <v>2014</v>
      </c>
      <c r="D346" s="68" t="s">
        <v>55</v>
      </c>
      <c r="E346" s="74" t="s">
        <v>919</v>
      </c>
      <c r="F346" s="38">
        <v>612</v>
      </c>
      <c r="G346" s="38">
        <v>69</v>
      </c>
      <c r="H346" s="179">
        <v>11.2745098039216</v>
      </c>
      <c r="I346" s="31"/>
    </row>
    <row r="347" spans="2:9" x14ac:dyDescent="0.25">
      <c r="B347" s="28"/>
      <c r="C347" s="82">
        <v>2014</v>
      </c>
      <c r="D347" s="68" t="s">
        <v>110</v>
      </c>
      <c r="E347" s="74" t="s">
        <v>118</v>
      </c>
      <c r="F347" s="38">
        <v>897</v>
      </c>
      <c r="G347" s="38">
        <v>168</v>
      </c>
      <c r="H347" s="179">
        <v>18.7290969899666</v>
      </c>
      <c r="I347" s="31"/>
    </row>
    <row r="348" spans="2:9" x14ac:dyDescent="0.25">
      <c r="B348" s="28"/>
      <c r="C348" s="82">
        <v>2014</v>
      </c>
      <c r="D348" s="68" t="s">
        <v>110</v>
      </c>
      <c r="E348" s="74" t="s">
        <v>919</v>
      </c>
      <c r="F348" s="38">
        <v>740</v>
      </c>
      <c r="G348" s="38">
        <v>86</v>
      </c>
      <c r="H348" s="179">
        <v>11.6216216216216</v>
      </c>
      <c r="I348" s="31"/>
    </row>
    <row r="349" spans="2:9" x14ac:dyDescent="0.25">
      <c r="B349" s="28"/>
      <c r="C349" s="82">
        <v>2015</v>
      </c>
      <c r="D349" s="68" t="s">
        <v>8</v>
      </c>
      <c r="E349" s="74" t="s">
        <v>118</v>
      </c>
      <c r="F349" s="38">
        <v>60</v>
      </c>
      <c r="G349" s="38">
        <v>25</v>
      </c>
      <c r="H349" s="179">
        <v>41.6666666666667</v>
      </c>
      <c r="I349" s="31"/>
    </row>
    <row r="350" spans="2:9" x14ac:dyDescent="0.25">
      <c r="B350" s="28"/>
      <c r="C350" s="82">
        <v>2015</v>
      </c>
      <c r="D350" s="68" t="s">
        <v>8</v>
      </c>
      <c r="E350" s="74" t="s">
        <v>919</v>
      </c>
      <c r="F350" s="38">
        <v>92</v>
      </c>
      <c r="G350" s="38">
        <v>18</v>
      </c>
      <c r="H350" s="179">
        <v>19.565217391304401</v>
      </c>
      <c r="I350" s="31"/>
    </row>
    <row r="351" spans="2:9" x14ac:dyDescent="0.25">
      <c r="B351" s="28"/>
      <c r="C351" s="82">
        <v>2015</v>
      </c>
      <c r="D351" s="68" t="s">
        <v>9</v>
      </c>
      <c r="E351" s="74" t="s">
        <v>118</v>
      </c>
      <c r="F351" s="38">
        <v>65</v>
      </c>
      <c r="G351" s="38">
        <v>28</v>
      </c>
      <c r="H351" s="179">
        <v>43.076923076923102</v>
      </c>
      <c r="I351" s="31"/>
    </row>
    <row r="352" spans="2:9" x14ac:dyDescent="0.25">
      <c r="B352" s="28"/>
      <c r="C352" s="82">
        <v>2015</v>
      </c>
      <c r="D352" s="68" t="s">
        <v>9</v>
      </c>
      <c r="E352" s="74" t="s">
        <v>919</v>
      </c>
      <c r="F352" s="38">
        <v>87</v>
      </c>
      <c r="G352" s="38">
        <v>17</v>
      </c>
      <c r="H352" s="179">
        <v>19.540229885057499</v>
      </c>
      <c r="I352" s="31"/>
    </row>
    <row r="353" spans="2:9" x14ac:dyDescent="0.25">
      <c r="B353" s="28"/>
      <c r="C353" s="82">
        <v>2015</v>
      </c>
      <c r="D353" s="68" t="s">
        <v>84</v>
      </c>
      <c r="E353" s="74" t="s">
        <v>118</v>
      </c>
      <c r="F353" s="38">
        <v>155</v>
      </c>
      <c r="G353" s="38">
        <v>34</v>
      </c>
      <c r="H353" s="179">
        <v>21.935483870967701</v>
      </c>
      <c r="I353" s="31"/>
    </row>
    <row r="354" spans="2:9" x14ac:dyDescent="0.25">
      <c r="B354" s="28"/>
      <c r="C354" s="82">
        <v>2015</v>
      </c>
      <c r="D354" s="68" t="s">
        <v>84</v>
      </c>
      <c r="E354" s="74" t="s">
        <v>919</v>
      </c>
      <c r="F354" s="38">
        <v>196</v>
      </c>
      <c r="G354" s="38">
        <v>15</v>
      </c>
      <c r="H354" s="179">
        <v>7.6530612244898002</v>
      </c>
      <c r="I354" s="31"/>
    </row>
    <row r="355" spans="2:9" x14ac:dyDescent="0.25">
      <c r="B355" s="28"/>
      <c r="C355" s="82">
        <v>2015</v>
      </c>
      <c r="D355" s="68" t="s">
        <v>10</v>
      </c>
      <c r="E355" s="74" t="s">
        <v>118</v>
      </c>
      <c r="F355" s="38">
        <v>175</v>
      </c>
      <c r="G355" s="38">
        <v>49</v>
      </c>
      <c r="H355" s="179">
        <v>28</v>
      </c>
      <c r="I355" s="31"/>
    </row>
    <row r="356" spans="2:9" x14ac:dyDescent="0.25">
      <c r="B356" s="28"/>
      <c r="C356" s="82">
        <v>2015</v>
      </c>
      <c r="D356" s="68" t="s">
        <v>10</v>
      </c>
      <c r="E356" s="74" t="s">
        <v>919</v>
      </c>
      <c r="F356" s="38">
        <v>219</v>
      </c>
      <c r="G356" s="38">
        <v>35</v>
      </c>
      <c r="H356" s="179">
        <v>15.981735159817401</v>
      </c>
      <c r="I356" s="31"/>
    </row>
    <row r="357" spans="2:9" x14ac:dyDescent="0.25">
      <c r="B357" s="28"/>
      <c r="C357" s="82">
        <v>2015</v>
      </c>
      <c r="D357" s="68" t="s">
        <v>85</v>
      </c>
      <c r="E357" s="74" t="s">
        <v>118</v>
      </c>
      <c r="F357" s="38">
        <v>109</v>
      </c>
      <c r="G357" s="38">
        <v>40</v>
      </c>
      <c r="H357" s="179">
        <v>36.697247706421997</v>
      </c>
      <c r="I357" s="31"/>
    </row>
    <row r="358" spans="2:9" x14ac:dyDescent="0.25">
      <c r="B358" s="28"/>
      <c r="C358" s="82">
        <v>2015</v>
      </c>
      <c r="D358" s="68" t="s">
        <v>85</v>
      </c>
      <c r="E358" s="74" t="s">
        <v>919</v>
      </c>
      <c r="F358" s="38">
        <v>110</v>
      </c>
      <c r="G358" s="38">
        <v>15</v>
      </c>
      <c r="H358" s="179">
        <v>13.636363636363599</v>
      </c>
      <c r="I358" s="31"/>
    </row>
    <row r="359" spans="2:9" x14ac:dyDescent="0.25">
      <c r="B359" s="28"/>
      <c r="C359" s="82">
        <v>2015</v>
      </c>
      <c r="D359" s="68" t="s">
        <v>11</v>
      </c>
      <c r="E359" s="74" t="s">
        <v>118</v>
      </c>
      <c r="F359" s="38">
        <v>167</v>
      </c>
      <c r="G359" s="38">
        <v>84</v>
      </c>
      <c r="H359" s="179">
        <v>50.299401197604801</v>
      </c>
      <c r="I359" s="31"/>
    </row>
    <row r="360" spans="2:9" x14ac:dyDescent="0.25">
      <c r="B360" s="28"/>
      <c r="C360" s="82">
        <v>2015</v>
      </c>
      <c r="D360" s="68" t="s">
        <v>11</v>
      </c>
      <c r="E360" s="74" t="s">
        <v>919</v>
      </c>
      <c r="F360" s="38">
        <v>195</v>
      </c>
      <c r="G360" s="38">
        <v>39</v>
      </c>
      <c r="H360" s="179">
        <v>20</v>
      </c>
      <c r="I360" s="31"/>
    </row>
    <row r="361" spans="2:9" x14ac:dyDescent="0.25">
      <c r="B361" s="28"/>
      <c r="C361" s="82">
        <v>2015</v>
      </c>
      <c r="D361" s="68" t="s">
        <v>12</v>
      </c>
      <c r="E361" s="74" t="s">
        <v>118</v>
      </c>
      <c r="F361" s="38">
        <v>144</v>
      </c>
      <c r="G361" s="38">
        <v>51</v>
      </c>
      <c r="H361" s="179">
        <v>35.4166666666667</v>
      </c>
      <c r="I361" s="31"/>
    </row>
    <row r="362" spans="2:9" x14ac:dyDescent="0.25">
      <c r="B362" s="28"/>
      <c r="C362" s="82">
        <v>2015</v>
      </c>
      <c r="D362" s="68" t="s">
        <v>12</v>
      </c>
      <c r="E362" s="74" t="s">
        <v>919</v>
      </c>
      <c r="F362" s="38">
        <v>187</v>
      </c>
      <c r="G362" s="38">
        <v>28</v>
      </c>
      <c r="H362" s="179">
        <v>14.9732620320856</v>
      </c>
      <c r="I362" s="31"/>
    </row>
    <row r="363" spans="2:9" x14ac:dyDescent="0.25">
      <c r="B363" s="28"/>
      <c r="C363" s="82">
        <v>2015</v>
      </c>
      <c r="D363" s="68" t="s">
        <v>56</v>
      </c>
      <c r="E363" s="74" t="s">
        <v>118</v>
      </c>
      <c r="F363" s="38">
        <v>95</v>
      </c>
      <c r="G363" s="38">
        <v>10</v>
      </c>
      <c r="H363" s="179">
        <v>10.526315789473699</v>
      </c>
      <c r="I363" s="31"/>
    </row>
    <row r="364" spans="2:9" x14ac:dyDescent="0.25">
      <c r="B364" s="28"/>
      <c r="C364" s="82">
        <v>2015</v>
      </c>
      <c r="D364" s="68" t="s">
        <v>56</v>
      </c>
      <c r="E364" s="74" t="s">
        <v>919</v>
      </c>
      <c r="F364" s="38">
        <v>128</v>
      </c>
      <c r="G364" s="38">
        <v>17</v>
      </c>
      <c r="H364" s="179">
        <v>13.28125</v>
      </c>
      <c r="I364" s="31"/>
    </row>
    <row r="365" spans="2:9" x14ac:dyDescent="0.25">
      <c r="B365" s="28"/>
      <c r="C365" s="82">
        <v>2015</v>
      </c>
      <c r="D365" s="68" t="s">
        <v>13</v>
      </c>
      <c r="E365" s="74" t="s">
        <v>118</v>
      </c>
      <c r="F365" s="38">
        <v>57</v>
      </c>
      <c r="G365" s="38">
        <v>18</v>
      </c>
      <c r="H365" s="179">
        <v>31.578947368421101</v>
      </c>
      <c r="I365" s="31"/>
    </row>
    <row r="366" spans="2:9" x14ac:dyDescent="0.25">
      <c r="B366" s="28"/>
      <c r="C366" s="82">
        <v>2015</v>
      </c>
      <c r="D366" s="68" t="s">
        <v>13</v>
      </c>
      <c r="E366" s="74" t="s">
        <v>919</v>
      </c>
      <c r="F366" s="38">
        <v>70</v>
      </c>
      <c r="G366" s="38">
        <v>11</v>
      </c>
      <c r="H366" s="179">
        <v>15.714285714285699</v>
      </c>
      <c r="I366" s="31"/>
    </row>
    <row r="367" spans="2:9" x14ac:dyDescent="0.25">
      <c r="B367" s="28"/>
      <c r="C367" s="82">
        <v>2015</v>
      </c>
      <c r="D367" s="68" t="s">
        <v>14</v>
      </c>
      <c r="E367" s="74" t="s">
        <v>118</v>
      </c>
      <c r="F367" s="38">
        <v>64</v>
      </c>
      <c r="G367" s="38">
        <v>16</v>
      </c>
      <c r="H367" s="179">
        <v>25</v>
      </c>
      <c r="I367" s="31"/>
    </row>
    <row r="368" spans="2:9" x14ac:dyDescent="0.25">
      <c r="B368" s="28"/>
      <c r="C368" s="82">
        <v>2015</v>
      </c>
      <c r="D368" s="68" t="s">
        <v>14</v>
      </c>
      <c r="E368" s="74" t="s">
        <v>919</v>
      </c>
      <c r="F368" s="38">
        <v>146</v>
      </c>
      <c r="G368" s="38">
        <v>27</v>
      </c>
      <c r="H368" s="179">
        <v>18.4931506849315</v>
      </c>
      <c r="I368" s="31"/>
    </row>
    <row r="369" spans="2:9" x14ac:dyDescent="0.25">
      <c r="B369" s="28"/>
      <c r="C369" s="82">
        <v>2015</v>
      </c>
      <c r="D369" s="68" t="s">
        <v>86</v>
      </c>
      <c r="E369" s="74" t="s">
        <v>118</v>
      </c>
      <c r="F369" s="38">
        <v>451</v>
      </c>
      <c r="G369" s="38">
        <v>146</v>
      </c>
      <c r="H369" s="179">
        <v>32.372505543237303</v>
      </c>
      <c r="I369" s="31"/>
    </row>
    <row r="370" spans="2:9" x14ac:dyDescent="0.25">
      <c r="B370" s="28"/>
      <c r="C370" s="82">
        <v>2015</v>
      </c>
      <c r="D370" s="68" t="s">
        <v>86</v>
      </c>
      <c r="E370" s="74" t="s">
        <v>919</v>
      </c>
      <c r="F370" s="38">
        <v>499</v>
      </c>
      <c r="G370" s="38">
        <v>98</v>
      </c>
      <c r="H370" s="179">
        <v>19.639278557114199</v>
      </c>
      <c r="I370" s="31"/>
    </row>
    <row r="371" spans="2:9" x14ac:dyDescent="0.25">
      <c r="B371" s="28"/>
      <c r="C371" s="82">
        <v>2015</v>
      </c>
      <c r="D371" s="68" t="s">
        <v>88</v>
      </c>
      <c r="E371" s="74" t="s">
        <v>118</v>
      </c>
      <c r="F371" s="38">
        <v>17</v>
      </c>
      <c r="G371" s="38" t="s">
        <v>137</v>
      </c>
      <c r="H371" s="179" t="s">
        <v>137</v>
      </c>
      <c r="I371" s="31"/>
    </row>
    <row r="372" spans="2:9" x14ac:dyDescent="0.25">
      <c r="B372" s="28"/>
      <c r="C372" s="82">
        <v>2015</v>
      </c>
      <c r="D372" s="68" t="s">
        <v>88</v>
      </c>
      <c r="E372" s="74" t="s">
        <v>919</v>
      </c>
      <c r="F372" s="38">
        <v>11</v>
      </c>
      <c r="G372" s="38" t="s">
        <v>137</v>
      </c>
      <c r="H372" s="179" t="s">
        <v>137</v>
      </c>
      <c r="I372" s="31"/>
    </row>
    <row r="373" spans="2:9" x14ac:dyDescent="0.25">
      <c r="B373" s="28"/>
      <c r="C373" s="82">
        <v>2015</v>
      </c>
      <c r="D373" s="68" t="s">
        <v>37</v>
      </c>
      <c r="E373" s="74" t="s">
        <v>118</v>
      </c>
      <c r="F373" s="38">
        <v>111</v>
      </c>
      <c r="G373" s="38">
        <v>33</v>
      </c>
      <c r="H373" s="179">
        <v>29.729729729729701</v>
      </c>
      <c r="I373" s="31"/>
    </row>
    <row r="374" spans="2:9" x14ac:dyDescent="0.25">
      <c r="B374" s="28"/>
      <c r="C374" s="82">
        <v>2015</v>
      </c>
      <c r="D374" s="68" t="s">
        <v>37</v>
      </c>
      <c r="E374" s="74" t="s">
        <v>919</v>
      </c>
      <c r="F374" s="38">
        <v>94</v>
      </c>
      <c r="G374" s="38">
        <v>13</v>
      </c>
      <c r="H374" s="179">
        <v>13.8297872340426</v>
      </c>
      <c r="I374" s="31"/>
    </row>
    <row r="375" spans="2:9" x14ac:dyDescent="0.25">
      <c r="B375" s="28"/>
      <c r="C375" s="82">
        <v>2015</v>
      </c>
      <c r="D375" s="68" t="s">
        <v>66</v>
      </c>
      <c r="E375" s="74" t="s">
        <v>118</v>
      </c>
      <c r="F375" s="38">
        <v>100</v>
      </c>
      <c r="G375" s="38">
        <v>17</v>
      </c>
      <c r="H375" s="179">
        <v>17</v>
      </c>
      <c r="I375" s="31"/>
    </row>
    <row r="376" spans="2:9" x14ac:dyDescent="0.25">
      <c r="B376" s="28"/>
      <c r="C376" s="82">
        <v>2015</v>
      </c>
      <c r="D376" s="68" t="s">
        <v>66</v>
      </c>
      <c r="E376" s="74" t="s">
        <v>919</v>
      </c>
      <c r="F376" s="38">
        <v>98</v>
      </c>
      <c r="G376" s="38">
        <v>8</v>
      </c>
      <c r="H376" s="179">
        <v>8.1632653061224492</v>
      </c>
      <c r="I376" s="31"/>
    </row>
    <row r="377" spans="2:9" x14ac:dyDescent="0.25">
      <c r="B377" s="28"/>
      <c r="C377" s="82">
        <v>2015</v>
      </c>
      <c r="D377" s="68" t="s">
        <v>15</v>
      </c>
      <c r="E377" s="74" t="s">
        <v>118</v>
      </c>
      <c r="F377" s="38">
        <v>119</v>
      </c>
      <c r="G377" s="38">
        <v>51</v>
      </c>
      <c r="H377" s="179">
        <v>42.857142857142897</v>
      </c>
      <c r="I377" s="31"/>
    </row>
    <row r="378" spans="2:9" x14ac:dyDescent="0.25">
      <c r="B378" s="28"/>
      <c r="C378" s="82">
        <v>2015</v>
      </c>
      <c r="D378" s="68" t="s">
        <v>15</v>
      </c>
      <c r="E378" s="74" t="s">
        <v>919</v>
      </c>
      <c r="F378" s="38">
        <v>169</v>
      </c>
      <c r="G378" s="38">
        <v>29</v>
      </c>
      <c r="H378" s="179">
        <v>17.159763313609499</v>
      </c>
      <c r="I378" s="31"/>
    </row>
    <row r="379" spans="2:9" x14ac:dyDescent="0.25">
      <c r="B379" s="28"/>
      <c r="C379" s="82">
        <v>2015</v>
      </c>
      <c r="D379" s="68" t="s">
        <v>89</v>
      </c>
      <c r="E379" s="74" t="s">
        <v>118</v>
      </c>
      <c r="F379" s="38">
        <v>155</v>
      </c>
      <c r="G379" s="38">
        <v>38</v>
      </c>
      <c r="H379" s="179">
        <v>24.5161290322581</v>
      </c>
      <c r="I379" s="31"/>
    </row>
    <row r="380" spans="2:9" x14ac:dyDescent="0.25">
      <c r="B380" s="28"/>
      <c r="C380" s="82">
        <v>2015</v>
      </c>
      <c r="D380" s="68" t="s">
        <v>89</v>
      </c>
      <c r="E380" s="74" t="s">
        <v>919</v>
      </c>
      <c r="F380" s="38">
        <v>209</v>
      </c>
      <c r="G380" s="38">
        <v>15</v>
      </c>
      <c r="H380" s="179">
        <v>7.1770334928229698</v>
      </c>
      <c r="I380" s="31"/>
    </row>
    <row r="381" spans="2:9" x14ac:dyDescent="0.25">
      <c r="B381" s="28"/>
      <c r="C381" s="82">
        <v>2015</v>
      </c>
      <c r="D381" s="68" t="s">
        <v>16</v>
      </c>
      <c r="E381" s="74" t="s">
        <v>118</v>
      </c>
      <c r="F381" s="38">
        <v>406</v>
      </c>
      <c r="G381" s="38">
        <v>107</v>
      </c>
      <c r="H381" s="179">
        <v>26.354679802955701</v>
      </c>
      <c r="I381" s="31"/>
    </row>
    <row r="382" spans="2:9" x14ac:dyDescent="0.25">
      <c r="B382" s="28"/>
      <c r="C382" s="82">
        <v>2015</v>
      </c>
      <c r="D382" s="68" t="s">
        <v>16</v>
      </c>
      <c r="E382" s="74" t="s">
        <v>919</v>
      </c>
      <c r="F382" s="38">
        <v>435</v>
      </c>
      <c r="G382" s="38">
        <v>64</v>
      </c>
      <c r="H382" s="179">
        <v>14.7126436781609</v>
      </c>
      <c r="I382" s="31"/>
    </row>
    <row r="383" spans="2:9" x14ac:dyDescent="0.25">
      <c r="B383" s="28"/>
      <c r="C383" s="82">
        <v>2015</v>
      </c>
      <c r="D383" s="68" t="s">
        <v>57</v>
      </c>
      <c r="E383" s="74" t="s">
        <v>118</v>
      </c>
      <c r="F383" s="38">
        <v>211</v>
      </c>
      <c r="G383" s="38">
        <v>32</v>
      </c>
      <c r="H383" s="179">
        <v>15.165876777251199</v>
      </c>
      <c r="I383" s="31"/>
    </row>
    <row r="384" spans="2:9" x14ac:dyDescent="0.25">
      <c r="B384" s="28"/>
      <c r="C384" s="82">
        <v>2015</v>
      </c>
      <c r="D384" s="68" t="s">
        <v>57</v>
      </c>
      <c r="E384" s="74" t="s">
        <v>919</v>
      </c>
      <c r="F384" s="38">
        <v>242</v>
      </c>
      <c r="G384" s="38">
        <v>40</v>
      </c>
      <c r="H384" s="179">
        <v>16.528925619834698</v>
      </c>
      <c r="I384" s="31"/>
    </row>
    <row r="385" spans="2:9" x14ac:dyDescent="0.25">
      <c r="B385" s="28"/>
      <c r="C385" s="82">
        <v>2015</v>
      </c>
      <c r="D385" s="68" t="s">
        <v>17</v>
      </c>
      <c r="E385" s="74" t="s">
        <v>118</v>
      </c>
      <c r="F385" s="38">
        <v>104</v>
      </c>
      <c r="G385" s="38">
        <v>25</v>
      </c>
      <c r="H385" s="179">
        <v>24.038461538461501</v>
      </c>
      <c r="I385" s="31"/>
    </row>
    <row r="386" spans="2:9" x14ac:dyDescent="0.25">
      <c r="B386" s="28"/>
      <c r="C386" s="82">
        <v>2015</v>
      </c>
      <c r="D386" s="68" t="s">
        <v>17</v>
      </c>
      <c r="E386" s="74" t="s">
        <v>919</v>
      </c>
      <c r="F386" s="38">
        <v>195</v>
      </c>
      <c r="G386" s="38">
        <v>32</v>
      </c>
      <c r="H386" s="179">
        <v>16.410256410256402</v>
      </c>
      <c r="I386" s="31"/>
    </row>
    <row r="387" spans="2:9" x14ac:dyDescent="0.25">
      <c r="B387" s="28"/>
      <c r="C387" s="82">
        <v>2015</v>
      </c>
      <c r="D387" s="68" t="s">
        <v>18</v>
      </c>
      <c r="E387" s="74" t="s">
        <v>118</v>
      </c>
      <c r="F387" s="38">
        <v>89</v>
      </c>
      <c r="G387" s="38">
        <v>19</v>
      </c>
      <c r="H387" s="179">
        <v>21.348314606741599</v>
      </c>
      <c r="I387" s="31"/>
    </row>
    <row r="388" spans="2:9" x14ac:dyDescent="0.25">
      <c r="B388" s="28"/>
      <c r="C388" s="82">
        <v>2015</v>
      </c>
      <c r="D388" s="68" t="s">
        <v>18</v>
      </c>
      <c r="E388" s="74" t="s">
        <v>919</v>
      </c>
      <c r="F388" s="38">
        <v>170</v>
      </c>
      <c r="G388" s="38">
        <v>34</v>
      </c>
      <c r="H388" s="179">
        <v>20</v>
      </c>
      <c r="I388" s="31"/>
    </row>
    <row r="389" spans="2:9" x14ac:dyDescent="0.25">
      <c r="B389" s="28"/>
      <c r="C389" s="82">
        <v>2015</v>
      </c>
      <c r="D389" s="68" t="s">
        <v>87</v>
      </c>
      <c r="E389" s="74" t="s">
        <v>118</v>
      </c>
      <c r="F389" s="38">
        <v>197</v>
      </c>
      <c r="G389" s="38">
        <v>35</v>
      </c>
      <c r="H389" s="179">
        <v>17.7664974619289</v>
      </c>
      <c r="I389" s="31"/>
    </row>
    <row r="390" spans="2:9" x14ac:dyDescent="0.25">
      <c r="B390" s="28"/>
      <c r="C390" s="82">
        <v>2015</v>
      </c>
      <c r="D390" s="68" t="s">
        <v>87</v>
      </c>
      <c r="E390" s="74" t="s">
        <v>919</v>
      </c>
      <c r="F390" s="38">
        <v>268</v>
      </c>
      <c r="G390" s="38">
        <v>36</v>
      </c>
      <c r="H390" s="179">
        <v>13.4328358208955</v>
      </c>
      <c r="I390" s="31"/>
    </row>
    <row r="391" spans="2:9" x14ac:dyDescent="0.25">
      <c r="B391" s="28"/>
      <c r="C391" s="82">
        <v>2015</v>
      </c>
      <c r="D391" s="68" t="s">
        <v>19</v>
      </c>
      <c r="E391" s="74" t="s">
        <v>118</v>
      </c>
      <c r="F391" s="38">
        <v>307</v>
      </c>
      <c r="G391" s="38">
        <v>63</v>
      </c>
      <c r="H391" s="179">
        <v>20.5211726384365</v>
      </c>
      <c r="I391" s="31"/>
    </row>
    <row r="392" spans="2:9" x14ac:dyDescent="0.25">
      <c r="B392" s="28"/>
      <c r="C392" s="82">
        <v>2015</v>
      </c>
      <c r="D392" s="68" t="s">
        <v>19</v>
      </c>
      <c r="E392" s="74" t="s">
        <v>919</v>
      </c>
      <c r="F392" s="38">
        <v>240</v>
      </c>
      <c r="G392" s="38">
        <v>29</v>
      </c>
      <c r="H392" s="179">
        <v>12.0833333333333</v>
      </c>
      <c r="I392" s="31"/>
    </row>
    <row r="393" spans="2:9" x14ac:dyDescent="0.25">
      <c r="B393" s="28"/>
      <c r="C393" s="82">
        <v>2015</v>
      </c>
      <c r="D393" s="68" t="s">
        <v>20</v>
      </c>
      <c r="E393" s="74" t="s">
        <v>118</v>
      </c>
      <c r="F393" s="38">
        <v>264</v>
      </c>
      <c r="G393" s="38">
        <v>62</v>
      </c>
      <c r="H393" s="179">
        <v>23.484848484848499</v>
      </c>
      <c r="I393" s="31"/>
    </row>
    <row r="394" spans="2:9" x14ac:dyDescent="0.25">
      <c r="B394" s="28"/>
      <c r="C394" s="82">
        <v>2015</v>
      </c>
      <c r="D394" s="68" t="s">
        <v>20</v>
      </c>
      <c r="E394" s="74" t="s">
        <v>919</v>
      </c>
      <c r="F394" s="38">
        <v>243</v>
      </c>
      <c r="G394" s="38">
        <v>28</v>
      </c>
      <c r="H394" s="179">
        <v>11.522633744856</v>
      </c>
      <c r="I394" s="31"/>
    </row>
    <row r="395" spans="2:9" x14ac:dyDescent="0.25">
      <c r="B395" s="28"/>
      <c r="C395" s="82">
        <v>2015</v>
      </c>
      <c r="D395" s="68" t="s">
        <v>21</v>
      </c>
      <c r="E395" s="74" t="s">
        <v>118</v>
      </c>
      <c r="F395" s="38">
        <v>90</v>
      </c>
      <c r="G395" s="38">
        <v>32</v>
      </c>
      <c r="H395" s="179">
        <v>35.5555555555556</v>
      </c>
      <c r="I395" s="31"/>
    </row>
    <row r="396" spans="2:9" x14ac:dyDescent="0.25">
      <c r="B396" s="28"/>
      <c r="C396" s="82">
        <v>2015</v>
      </c>
      <c r="D396" s="68" t="s">
        <v>21</v>
      </c>
      <c r="E396" s="74" t="s">
        <v>919</v>
      </c>
      <c r="F396" s="38">
        <v>84</v>
      </c>
      <c r="G396" s="38">
        <v>15</v>
      </c>
      <c r="H396" s="179">
        <v>17.8571428571429</v>
      </c>
      <c r="I396" s="31"/>
    </row>
    <row r="397" spans="2:9" x14ac:dyDescent="0.25">
      <c r="B397" s="28"/>
      <c r="C397" s="82">
        <v>2015</v>
      </c>
      <c r="D397" s="68" t="s">
        <v>67</v>
      </c>
      <c r="E397" s="74" t="s">
        <v>118</v>
      </c>
      <c r="F397" s="38">
        <v>139</v>
      </c>
      <c r="G397" s="38">
        <v>26</v>
      </c>
      <c r="H397" s="179">
        <v>18.705035971223001</v>
      </c>
      <c r="I397" s="31"/>
    </row>
    <row r="398" spans="2:9" x14ac:dyDescent="0.25">
      <c r="B398" s="28"/>
      <c r="C398" s="82">
        <v>2015</v>
      </c>
      <c r="D398" s="68" t="s">
        <v>67</v>
      </c>
      <c r="E398" s="74" t="s">
        <v>919</v>
      </c>
      <c r="F398" s="38">
        <v>155</v>
      </c>
      <c r="G398" s="38">
        <v>20</v>
      </c>
      <c r="H398" s="179">
        <v>12.9032258064516</v>
      </c>
      <c r="I398" s="31"/>
    </row>
    <row r="399" spans="2:9" x14ac:dyDescent="0.25">
      <c r="B399" s="28"/>
      <c r="C399" s="82">
        <v>2015</v>
      </c>
      <c r="D399" s="68" t="s">
        <v>22</v>
      </c>
      <c r="E399" s="74" t="s">
        <v>118</v>
      </c>
      <c r="F399" s="38">
        <v>127</v>
      </c>
      <c r="G399" s="38">
        <v>50</v>
      </c>
      <c r="H399" s="179">
        <v>39.370078740157503</v>
      </c>
      <c r="I399" s="31"/>
    </row>
    <row r="400" spans="2:9" x14ac:dyDescent="0.25">
      <c r="B400" s="28"/>
      <c r="C400" s="82">
        <v>2015</v>
      </c>
      <c r="D400" s="68" t="s">
        <v>22</v>
      </c>
      <c r="E400" s="74" t="s">
        <v>919</v>
      </c>
      <c r="F400" s="38">
        <v>157</v>
      </c>
      <c r="G400" s="38">
        <v>24</v>
      </c>
      <c r="H400" s="179">
        <v>15.286624203821701</v>
      </c>
      <c r="I400" s="31"/>
    </row>
    <row r="401" spans="2:9" x14ac:dyDescent="0.25">
      <c r="B401" s="28"/>
      <c r="C401" s="82">
        <v>2015</v>
      </c>
      <c r="D401" s="68" t="s">
        <v>68</v>
      </c>
      <c r="E401" s="74" t="s">
        <v>118</v>
      </c>
      <c r="F401" s="38">
        <v>196</v>
      </c>
      <c r="G401" s="38">
        <v>44</v>
      </c>
      <c r="H401" s="179">
        <v>22.4489795918367</v>
      </c>
      <c r="I401" s="31"/>
    </row>
    <row r="402" spans="2:9" x14ac:dyDescent="0.25">
      <c r="B402" s="28"/>
      <c r="C402" s="82">
        <v>2015</v>
      </c>
      <c r="D402" s="68" t="s">
        <v>68</v>
      </c>
      <c r="E402" s="74" t="s">
        <v>919</v>
      </c>
      <c r="F402" s="38">
        <v>241</v>
      </c>
      <c r="G402" s="38">
        <v>30</v>
      </c>
      <c r="H402" s="179">
        <v>12.448132780083</v>
      </c>
      <c r="I402" s="31"/>
    </row>
    <row r="403" spans="2:9" x14ac:dyDescent="0.25">
      <c r="B403" s="28"/>
      <c r="C403" s="82">
        <v>2015</v>
      </c>
      <c r="D403" s="68" t="s">
        <v>90</v>
      </c>
      <c r="E403" s="74" t="s">
        <v>118</v>
      </c>
      <c r="F403" s="38">
        <v>194</v>
      </c>
      <c r="G403" s="38">
        <v>67</v>
      </c>
      <c r="H403" s="179">
        <v>34.536082474226802</v>
      </c>
      <c r="I403" s="31"/>
    </row>
    <row r="404" spans="2:9" x14ac:dyDescent="0.25">
      <c r="B404" s="28"/>
      <c r="C404" s="82">
        <v>2015</v>
      </c>
      <c r="D404" s="68" t="s">
        <v>90</v>
      </c>
      <c r="E404" s="74" t="s">
        <v>919</v>
      </c>
      <c r="F404" s="38">
        <v>275</v>
      </c>
      <c r="G404" s="38">
        <v>43</v>
      </c>
      <c r="H404" s="179">
        <v>15.636363636363599</v>
      </c>
      <c r="I404" s="31"/>
    </row>
    <row r="405" spans="2:9" x14ac:dyDescent="0.25">
      <c r="B405" s="28"/>
      <c r="C405" s="82">
        <v>2015</v>
      </c>
      <c r="D405" s="68" t="s">
        <v>23</v>
      </c>
      <c r="E405" s="74" t="s">
        <v>118</v>
      </c>
      <c r="F405" s="38">
        <v>114</v>
      </c>
      <c r="G405" s="38">
        <v>38</v>
      </c>
      <c r="H405" s="179">
        <v>33.3333333333333</v>
      </c>
      <c r="I405" s="31"/>
    </row>
    <row r="406" spans="2:9" x14ac:dyDescent="0.25">
      <c r="B406" s="28"/>
      <c r="C406" s="82">
        <v>2015</v>
      </c>
      <c r="D406" s="68" t="s">
        <v>23</v>
      </c>
      <c r="E406" s="74" t="s">
        <v>919</v>
      </c>
      <c r="F406" s="38">
        <v>130</v>
      </c>
      <c r="G406" s="38">
        <v>25</v>
      </c>
      <c r="H406" s="179">
        <v>19.230769230769202</v>
      </c>
      <c r="I406" s="31"/>
    </row>
    <row r="407" spans="2:9" x14ac:dyDescent="0.25">
      <c r="B407" s="28"/>
      <c r="C407" s="82">
        <v>2015</v>
      </c>
      <c r="D407" s="68" t="s">
        <v>38</v>
      </c>
      <c r="E407" s="74" t="s">
        <v>118</v>
      </c>
      <c r="F407" s="38">
        <v>113</v>
      </c>
      <c r="G407" s="38">
        <v>21</v>
      </c>
      <c r="H407" s="179">
        <v>18.5840707964602</v>
      </c>
      <c r="I407" s="31"/>
    </row>
    <row r="408" spans="2:9" x14ac:dyDescent="0.25">
      <c r="B408" s="28"/>
      <c r="C408" s="82">
        <v>2015</v>
      </c>
      <c r="D408" s="68" t="s">
        <v>38</v>
      </c>
      <c r="E408" s="74" t="s">
        <v>919</v>
      </c>
      <c r="F408" s="38">
        <v>128</v>
      </c>
      <c r="G408" s="38">
        <v>22</v>
      </c>
      <c r="H408" s="179">
        <v>17.1875</v>
      </c>
      <c r="I408" s="31"/>
    </row>
    <row r="409" spans="2:9" x14ac:dyDescent="0.25">
      <c r="B409" s="28"/>
      <c r="C409" s="82">
        <v>2015</v>
      </c>
      <c r="D409" s="68" t="s">
        <v>24</v>
      </c>
      <c r="E409" s="74" t="s">
        <v>118</v>
      </c>
      <c r="F409" s="38">
        <v>184</v>
      </c>
      <c r="G409" s="38">
        <v>83</v>
      </c>
      <c r="H409" s="179">
        <v>45.1086956521739</v>
      </c>
      <c r="I409" s="31"/>
    </row>
    <row r="410" spans="2:9" x14ac:dyDescent="0.25">
      <c r="B410" s="28"/>
      <c r="C410" s="82">
        <v>2015</v>
      </c>
      <c r="D410" s="68" t="s">
        <v>24</v>
      </c>
      <c r="E410" s="74" t="s">
        <v>919</v>
      </c>
      <c r="F410" s="38">
        <v>245</v>
      </c>
      <c r="G410" s="38">
        <v>38</v>
      </c>
      <c r="H410" s="179">
        <v>15.5102040816327</v>
      </c>
      <c r="I410" s="31"/>
    </row>
    <row r="411" spans="2:9" x14ac:dyDescent="0.25">
      <c r="B411" s="28"/>
      <c r="C411" s="82">
        <v>2015</v>
      </c>
      <c r="D411" s="68" t="s">
        <v>25</v>
      </c>
      <c r="E411" s="74" t="s">
        <v>118</v>
      </c>
      <c r="F411" s="38">
        <v>126</v>
      </c>
      <c r="G411" s="38">
        <v>24</v>
      </c>
      <c r="H411" s="179">
        <v>19.047619047619101</v>
      </c>
      <c r="I411" s="31"/>
    </row>
    <row r="412" spans="2:9" x14ac:dyDescent="0.25">
      <c r="B412" s="28"/>
      <c r="C412" s="82">
        <v>2015</v>
      </c>
      <c r="D412" s="68" t="s">
        <v>25</v>
      </c>
      <c r="E412" s="74" t="s">
        <v>919</v>
      </c>
      <c r="F412" s="38">
        <v>123</v>
      </c>
      <c r="G412" s="38">
        <v>13</v>
      </c>
      <c r="H412" s="179">
        <v>10.569105691056899</v>
      </c>
      <c r="I412" s="31"/>
    </row>
    <row r="413" spans="2:9" x14ac:dyDescent="0.25">
      <c r="B413" s="28"/>
      <c r="C413" s="82">
        <v>2015</v>
      </c>
      <c r="D413" s="68" t="s">
        <v>39</v>
      </c>
      <c r="E413" s="74" t="s">
        <v>118</v>
      </c>
      <c r="F413" s="38">
        <v>255</v>
      </c>
      <c r="G413" s="38">
        <v>76</v>
      </c>
      <c r="H413" s="179">
        <v>29.803921568627501</v>
      </c>
      <c r="I413" s="31"/>
    </row>
    <row r="414" spans="2:9" x14ac:dyDescent="0.25">
      <c r="B414" s="28"/>
      <c r="C414" s="82">
        <v>2015</v>
      </c>
      <c r="D414" s="68" t="s">
        <v>39</v>
      </c>
      <c r="E414" s="74" t="s">
        <v>919</v>
      </c>
      <c r="F414" s="38">
        <v>262</v>
      </c>
      <c r="G414" s="38">
        <v>42</v>
      </c>
      <c r="H414" s="179">
        <v>16.030534351145</v>
      </c>
      <c r="I414" s="31"/>
    </row>
    <row r="415" spans="2:9" x14ac:dyDescent="0.25">
      <c r="B415" s="28"/>
      <c r="C415" s="82">
        <v>2015</v>
      </c>
      <c r="D415" s="68" t="s">
        <v>26</v>
      </c>
      <c r="E415" s="74" t="s">
        <v>118</v>
      </c>
      <c r="F415" s="38">
        <v>161</v>
      </c>
      <c r="G415" s="38">
        <v>44</v>
      </c>
      <c r="H415" s="179">
        <v>27.329192546583901</v>
      </c>
      <c r="I415" s="31"/>
    </row>
    <row r="416" spans="2:9" x14ac:dyDescent="0.25">
      <c r="B416" s="28"/>
      <c r="C416" s="82">
        <v>2015</v>
      </c>
      <c r="D416" s="68" t="s">
        <v>26</v>
      </c>
      <c r="E416" s="74" t="s">
        <v>919</v>
      </c>
      <c r="F416" s="38">
        <v>177</v>
      </c>
      <c r="G416" s="38">
        <v>24</v>
      </c>
      <c r="H416" s="179">
        <v>13.559322033898299</v>
      </c>
      <c r="I416" s="31"/>
    </row>
    <row r="417" spans="2:9" x14ac:dyDescent="0.25">
      <c r="B417" s="28"/>
      <c r="C417" s="82">
        <v>2015</v>
      </c>
      <c r="D417" s="68" t="s">
        <v>58</v>
      </c>
      <c r="E417" s="74" t="s">
        <v>118</v>
      </c>
      <c r="F417" s="38">
        <v>199</v>
      </c>
      <c r="G417" s="38">
        <v>47</v>
      </c>
      <c r="H417" s="179">
        <v>23.618090452261299</v>
      </c>
      <c r="I417" s="31"/>
    </row>
    <row r="418" spans="2:9" x14ac:dyDescent="0.25">
      <c r="B418" s="28"/>
      <c r="C418" s="82">
        <v>2015</v>
      </c>
      <c r="D418" s="68" t="s">
        <v>58</v>
      </c>
      <c r="E418" s="74" t="s">
        <v>919</v>
      </c>
      <c r="F418" s="38">
        <v>199</v>
      </c>
      <c r="G418" s="38">
        <v>34</v>
      </c>
      <c r="H418" s="179">
        <v>17.085427135678401</v>
      </c>
      <c r="I418" s="31"/>
    </row>
    <row r="419" spans="2:9" x14ac:dyDescent="0.25">
      <c r="B419" s="28"/>
      <c r="C419" s="82">
        <v>2015</v>
      </c>
      <c r="D419" s="68" t="s">
        <v>69</v>
      </c>
      <c r="E419" s="74" t="s">
        <v>118</v>
      </c>
      <c r="F419" s="38">
        <v>121</v>
      </c>
      <c r="G419" s="38">
        <v>21</v>
      </c>
      <c r="H419" s="179">
        <v>17.355371900826501</v>
      </c>
      <c r="I419" s="31"/>
    </row>
    <row r="420" spans="2:9" x14ac:dyDescent="0.25">
      <c r="B420" s="28"/>
      <c r="C420" s="82">
        <v>2015</v>
      </c>
      <c r="D420" s="68" t="s">
        <v>69</v>
      </c>
      <c r="E420" s="74" t="s">
        <v>919</v>
      </c>
      <c r="F420" s="38">
        <v>242</v>
      </c>
      <c r="G420" s="38">
        <v>26</v>
      </c>
      <c r="H420" s="179">
        <v>10.7438016528926</v>
      </c>
      <c r="I420" s="31"/>
    </row>
    <row r="421" spans="2:9" x14ac:dyDescent="0.25">
      <c r="B421" s="28"/>
      <c r="C421" s="82">
        <v>2015</v>
      </c>
      <c r="D421" s="68" t="s">
        <v>40</v>
      </c>
      <c r="E421" s="74" t="s">
        <v>118</v>
      </c>
      <c r="F421" s="38">
        <v>197</v>
      </c>
      <c r="G421" s="38">
        <v>61</v>
      </c>
      <c r="H421" s="179">
        <v>30.964467005076099</v>
      </c>
      <c r="I421" s="31"/>
    </row>
    <row r="422" spans="2:9" x14ac:dyDescent="0.25">
      <c r="B422" s="28"/>
      <c r="C422" s="82">
        <v>2015</v>
      </c>
      <c r="D422" s="68" t="s">
        <v>40</v>
      </c>
      <c r="E422" s="74" t="s">
        <v>919</v>
      </c>
      <c r="F422" s="38">
        <v>203</v>
      </c>
      <c r="G422" s="38">
        <v>40</v>
      </c>
      <c r="H422" s="179">
        <v>19.7044334975369</v>
      </c>
      <c r="I422" s="31"/>
    </row>
    <row r="423" spans="2:9" x14ac:dyDescent="0.25">
      <c r="B423" s="28"/>
      <c r="C423" s="82">
        <v>2015</v>
      </c>
      <c r="D423" s="68" t="s">
        <v>41</v>
      </c>
      <c r="E423" s="74" t="s">
        <v>118</v>
      </c>
      <c r="F423" s="38">
        <v>251</v>
      </c>
      <c r="G423" s="38">
        <v>50</v>
      </c>
      <c r="H423" s="179">
        <v>19.920318725099602</v>
      </c>
      <c r="I423" s="31"/>
    </row>
    <row r="424" spans="2:9" x14ac:dyDescent="0.25">
      <c r="B424" s="28"/>
      <c r="C424" s="82">
        <v>2015</v>
      </c>
      <c r="D424" s="68" t="s">
        <v>41</v>
      </c>
      <c r="E424" s="74" t="s">
        <v>919</v>
      </c>
      <c r="F424" s="38">
        <v>264</v>
      </c>
      <c r="G424" s="38">
        <v>16</v>
      </c>
      <c r="H424" s="179">
        <v>6.0606060606060597</v>
      </c>
      <c r="I424" s="31"/>
    </row>
    <row r="425" spans="2:9" x14ac:dyDescent="0.25">
      <c r="B425" s="28"/>
      <c r="C425" s="82">
        <v>2015</v>
      </c>
      <c r="D425" s="68" t="s">
        <v>27</v>
      </c>
      <c r="E425" s="74" t="s">
        <v>118</v>
      </c>
      <c r="F425" s="38">
        <v>191</v>
      </c>
      <c r="G425" s="38">
        <v>51</v>
      </c>
      <c r="H425" s="179">
        <v>26.701570680628301</v>
      </c>
      <c r="I425" s="31"/>
    </row>
    <row r="426" spans="2:9" x14ac:dyDescent="0.25">
      <c r="B426" s="28"/>
      <c r="C426" s="82">
        <v>2015</v>
      </c>
      <c r="D426" s="68" t="s">
        <v>27</v>
      </c>
      <c r="E426" s="74" t="s">
        <v>919</v>
      </c>
      <c r="F426" s="38">
        <v>209</v>
      </c>
      <c r="G426" s="38">
        <v>27</v>
      </c>
      <c r="H426" s="179">
        <v>12.9186602870813</v>
      </c>
      <c r="I426" s="31"/>
    </row>
    <row r="427" spans="2:9" x14ac:dyDescent="0.25">
      <c r="B427" s="28"/>
      <c r="C427" s="82">
        <v>2015</v>
      </c>
      <c r="D427" s="68" t="s">
        <v>28</v>
      </c>
      <c r="E427" s="74" t="s">
        <v>118</v>
      </c>
      <c r="F427" s="38">
        <v>135</v>
      </c>
      <c r="G427" s="38">
        <v>41</v>
      </c>
      <c r="H427" s="179">
        <v>30.370370370370399</v>
      </c>
      <c r="I427" s="31"/>
    </row>
    <row r="428" spans="2:9" x14ac:dyDescent="0.25">
      <c r="B428" s="28"/>
      <c r="C428" s="82">
        <v>2015</v>
      </c>
      <c r="D428" s="68" t="s">
        <v>28</v>
      </c>
      <c r="E428" s="74" t="s">
        <v>919</v>
      </c>
      <c r="F428" s="38">
        <v>173</v>
      </c>
      <c r="G428" s="38">
        <v>31</v>
      </c>
      <c r="H428" s="179">
        <v>17.9190751445087</v>
      </c>
      <c r="I428" s="31"/>
    </row>
    <row r="429" spans="2:9" x14ac:dyDescent="0.25">
      <c r="B429" s="28"/>
      <c r="C429" s="82">
        <v>2015</v>
      </c>
      <c r="D429" s="68" t="s">
        <v>29</v>
      </c>
      <c r="E429" s="74" t="s">
        <v>118</v>
      </c>
      <c r="F429" s="38">
        <v>110</v>
      </c>
      <c r="G429" s="38">
        <v>39</v>
      </c>
      <c r="H429" s="179">
        <v>35.454545454545503</v>
      </c>
      <c r="I429" s="31"/>
    </row>
    <row r="430" spans="2:9" x14ac:dyDescent="0.25">
      <c r="B430" s="28"/>
      <c r="C430" s="82">
        <v>2015</v>
      </c>
      <c r="D430" s="68" t="s">
        <v>29</v>
      </c>
      <c r="E430" s="74" t="s">
        <v>919</v>
      </c>
      <c r="F430" s="38">
        <v>152</v>
      </c>
      <c r="G430" s="38">
        <v>30</v>
      </c>
      <c r="H430" s="179">
        <v>19.7368421052632</v>
      </c>
      <c r="I430" s="31"/>
    </row>
    <row r="431" spans="2:9" x14ac:dyDescent="0.25">
      <c r="B431" s="28"/>
      <c r="C431" s="82">
        <v>2015</v>
      </c>
      <c r="D431" s="68" t="s">
        <v>42</v>
      </c>
      <c r="E431" s="74" t="s">
        <v>118</v>
      </c>
      <c r="F431" s="38">
        <v>108</v>
      </c>
      <c r="G431" s="38">
        <v>27</v>
      </c>
      <c r="H431" s="179">
        <v>25</v>
      </c>
      <c r="I431" s="31"/>
    </row>
    <row r="432" spans="2:9" x14ac:dyDescent="0.25">
      <c r="B432" s="28"/>
      <c r="C432" s="82">
        <v>2015</v>
      </c>
      <c r="D432" s="68" t="s">
        <v>42</v>
      </c>
      <c r="E432" s="74" t="s">
        <v>919</v>
      </c>
      <c r="F432" s="38">
        <v>83</v>
      </c>
      <c r="G432" s="38">
        <v>9</v>
      </c>
      <c r="H432" s="179">
        <v>10.8433734939759</v>
      </c>
      <c r="I432" s="31"/>
    </row>
    <row r="433" spans="2:9" x14ac:dyDescent="0.25">
      <c r="B433" s="28"/>
      <c r="C433" s="82">
        <v>2015</v>
      </c>
      <c r="D433" s="68" t="s">
        <v>30</v>
      </c>
      <c r="E433" s="74" t="s">
        <v>118</v>
      </c>
      <c r="F433" s="38">
        <v>53</v>
      </c>
      <c r="G433" s="38">
        <v>16</v>
      </c>
      <c r="H433" s="179">
        <v>30.188679245283002</v>
      </c>
      <c r="I433" s="31"/>
    </row>
    <row r="434" spans="2:9" x14ac:dyDescent="0.25">
      <c r="B434" s="28"/>
      <c r="C434" s="82">
        <v>2015</v>
      </c>
      <c r="D434" s="68" t="s">
        <v>30</v>
      </c>
      <c r="E434" s="74" t="s">
        <v>919</v>
      </c>
      <c r="F434" s="38">
        <v>70</v>
      </c>
      <c r="G434" s="38">
        <v>11</v>
      </c>
      <c r="H434" s="179">
        <v>15.714285714285699</v>
      </c>
      <c r="I434" s="31"/>
    </row>
    <row r="435" spans="2:9" x14ac:dyDescent="0.25">
      <c r="B435" s="28"/>
      <c r="C435" s="82">
        <v>2015</v>
      </c>
      <c r="D435" s="68" t="s">
        <v>59</v>
      </c>
      <c r="E435" s="74" t="s">
        <v>118</v>
      </c>
      <c r="F435" s="38">
        <v>121</v>
      </c>
      <c r="G435" s="38">
        <v>24</v>
      </c>
      <c r="H435" s="179">
        <v>19.834710743801701</v>
      </c>
      <c r="I435" s="31"/>
    </row>
    <row r="436" spans="2:9" x14ac:dyDescent="0.25">
      <c r="B436" s="28"/>
      <c r="C436" s="82">
        <v>2015</v>
      </c>
      <c r="D436" s="68" t="s">
        <v>59</v>
      </c>
      <c r="E436" s="74" t="s">
        <v>919</v>
      </c>
      <c r="F436" s="38">
        <v>129</v>
      </c>
      <c r="G436" s="38">
        <v>18</v>
      </c>
      <c r="H436" s="179">
        <v>13.953488372093</v>
      </c>
      <c r="I436" s="31"/>
    </row>
    <row r="437" spans="2:9" x14ac:dyDescent="0.25">
      <c r="B437" s="28"/>
      <c r="C437" s="82">
        <v>2015</v>
      </c>
      <c r="D437" s="68" t="s">
        <v>70</v>
      </c>
      <c r="E437" s="74" t="s">
        <v>118</v>
      </c>
      <c r="F437" s="38">
        <v>142</v>
      </c>
      <c r="G437" s="38">
        <v>30</v>
      </c>
      <c r="H437" s="179">
        <v>21.126760563380302</v>
      </c>
      <c r="I437" s="31"/>
    </row>
    <row r="438" spans="2:9" x14ac:dyDescent="0.25">
      <c r="B438" s="28"/>
      <c r="C438" s="82">
        <v>2015</v>
      </c>
      <c r="D438" s="68" t="s">
        <v>70</v>
      </c>
      <c r="E438" s="74" t="s">
        <v>919</v>
      </c>
      <c r="F438" s="38">
        <v>194</v>
      </c>
      <c r="G438" s="38">
        <v>23</v>
      </c>
      <c r="H438" s="179">
        <v>11.8556701030928</v>
      </c>
      <c r="I438" s="31"/>
    </row>
    <row r="439" spans="2:9" x14ac:dyDescent="0.25">
      <c r="B439" s="28"/>
      <c r="C439" s="82">
        <v>2015</v>
      </c>
      <c r="D439" s="68" t="s">
        <v>91</v>
      </c>
      <c r="E439" s="74" t="s">
        <v>118</v>
      </c>
      <c r="F439" s="38">
        <v>90</v>
      </c>
      <c r="G439" s="38">
        <v>21</v>
      </c>
      <c r="H439" s="179">
        <v>23.3333333333333</v>
      </c>
      <c r="I439" s="31"/>
    </row>
    <row r="440" spans="2:9" x14ac:dyDescent="0.25">
      <c r="B440" s="28"/>
      <c r="C440" s="82">
        <v>2015</v>
      </c>
      <c r="D440" s="68" t="s">
        <v>91</v>
      </c>
      <c r="E440" s="74" t="s">
        <v>919</v>
      </c>
      <c r="F440" s="38">
        <v>126</v>
      </c>
      <c r="G440" s="38">
        <v>15</v>
      </c>
      <c r="H440" s="179">
        <v>11.9047619047619</v>
      </c>
      <c r="I440" s="31"/>
    </row>
    <row r="441" spans="2:9" x14ac:dyDescent="0.25">
      <c r="B441" s="28"/>
      <c r="C441" s="82">
        <v>2015</v>
      </c>
      <c r="D441" s="68" t="s">
        <v>92</v>
      </c>
      <c r="E441" s="74" t="s">
        <v>118</v>
      </c>
      <c r="F441" s="38">
        <v>266</v>
      </c>
      <c r="G441" s="38">
        <v>70</v>
      </c>
      <c r="H441" s="179">
        <v>26.315789473684202</v>
      </c>
      <c r="I441" s="31"/>
    </row>
    <row r="442" spans="2:9" x14ac:dyDescent="0.25">
      <c r="B442" s="28"/>
      <c r="C442" s="82">
        <v>2015</v>
      </c>
      <c r="D442" s="68" t="s">
        <v>92</v>
      </c>
      <c r="E442" s="74" t="s">
        <v>919</v>
      </c>
      <c r="F442" s="38">
        <v>385</v>
      </c>
      <c r="G442" s="38">
        <v>46</v>
      </c>
      <c r="H442" s="179">
        <v>11.9480519480519</v>
      </c>
      <c r="I442" s="31"/>
    </row>
    <row r="443" spans="2:9" x14ac:dyDescent="0.25">
      <c r="B443" s="28"/>
      <c r="C443" s="82">
        <v>2015</v>
      </c>
      <c r="D443" s="68" t="s">
        <v>31</v>
      </c>
      <c r="E443" s="74" t="s">
        <v>118</v>
      </c>
      <c r="F443" s="38">
        <v>1392</v>
      </c>
      <c r="G443" s="38">
        <v>316</v>
      </c>
      <c r="H443" s="179">
        <v>22.701149425287401</v>
      </c>
      <c r="I443" s="31"/>
    </row>
    <row r="444" spans="2:9" x14ac:dyDescent="0.25">
      <c r="B444" s="28"/>
      <c r="C444" s="82">
        <v>2015</v>
      </c>
      <c r="D444" s="68" t="s">
        <v>31</v>
      </c>
      <c r="E444" s="74" t="s">
        <v>919</v>
      </c>
      <c r="F444" s="38">
        <v>1529</v>
      </c>
      <c r="G444" s="38">
        <v>210</v>
      </c>
      <c r="H444" s="179">
        <v>13.734466971877</v>
      </c>
      <c r="I444" s="31"/>
    </row>
    <row r="445" spans="2:9" x14ac:dyDescent="0.25">
      <c r="B445" s="28"/>
      <c r="C445" s="82">
        <v>2015</v>
      </c>
      <c r="D445" s="68" t="s">
        <v>71</v>
      </c>
      <c r="E445" s="74" t="s">
        <v>118</v>
      </c>
      <c r="F445" s="38">
        <v>127</v>
      </c>
      <c r="G445" s="38">
        <v>20</v>
      </c>
      <c r="H445" s="179">
        <v>15.748031496063</v>
      </c>
      <c r="I445" s="31"/>
    </row>
    <row r="446" spans="2:9" x14ac:dyDescent="0.25">
      <c r="B446" s="28"/>
      <c r="C446" s="82">
        <v>2015</v>
      </c>
      <c r="D446" s="68" t="s">
        <v>71</v>
      </c>
      <c r="E446" s="74" t="s">
        <v>919</v>
      </c>
      <c r="F446" s="38">
        <v>195</v>
      </c>
      <c r="G446" s="38">
        <v>30</v>
      </c>
      <c r="H446" s="179">
        <v>15.384615384615399</v>
      </c>
      <c r="I446" s="31"/>
    </row>
    <row r="447" spans="2:9" x14ac:dyDescent="0.25">
      <c r="B447" s="28"/>
      <c r="C447" s="82">
        <v>2015</v>
      </c>
      <c r="D447" s="68" t="s">
        <v>93</v>
      </c>
      <c r="E447" s="74" t="s">
        <v>118</v>
      </c>
      <c r="F447" s="38">
        <v>89</v>
      </c>
      <c r="G447" s="38">
        <v>23</v>
      </c>
      <c r="H447" s="179">
        <v>25.842696629213499</v>
      </c>
      <c r="I447" s="31"/>
    </row>
    <row r="448" spans="2:9" x14ac:dyDescent="0.25">
      <c r="B448" s="28"/>
      <c r="C448" s="82">
        <v>2015</v>
      </c>
      <c r="D448" s="68" t="s">
        <v>93</v>
      </c>
      <c r="E448" s="74" t="s">
        <v>919</v>
      </c>
      <c r="F448" s="38">
        <v>103</v>
      </c>
      <c r="G448" s="38">
        <v>13</v>
      </c>
      <c r="H448" s="179">
        <v>12.621359223301001</v>
      </c>
      <c r="I448" s="31"/>
    </row>
    <row r="449" spans="2:9" x14ac:dyDescent="0.25">
      <c r="B449" s="28"/>
      <c r="C449" s="82">
        <v>2015</v>
      </c>
      <c r="D449" s="68" t="s">
        <v>72</v>
      </c>
      <c r="E449" s="74" t="s">
        <v>118</v>
      </c>
      <c r="F449" s="38">
        <v>78</v>
      </c>
      <c r="G449" s="38">
        <v>11</v>
      </c>
      <c r="H449" s="179">
        <v>14.1025641025641</v>
      </c>
      <c r="I449" s="31"/>
    </row>
    <row r="450" spans="2:9" x14ac:dyDescent="0.25">
      <c r="B450" s="28"/>
      <c r="C450" s="82">
        <v>2015</v>
      </c>
      <c r="D450" s="68" t="s">
        <v>72</v>
      </c>
      <c r="E450" s="74" t="s">
        <v>919</v>
      </c>
      <c r="F450" s="38">
        <v>102</v>
      </c>
      <c r="G450" s="38">
        <v>11</v>
      </c>
      <c r="H450" s="179">
        <v>10.7843137254902</v>
      </c>
      <c r="I450" s="31"/>
    </row>
    <row r="451" spans="2:9" x14ac:dyDescent="0.25">
      <c r="B451" s="28"/>
      <c r="C451" s="82">
        <v>2015</v>
      </c>
      <c r="D451" s="68" t="s">
        <v>43</v>
      </c>
      <c r="E451" s="74" t="s">
        <v>118</v>
      </c>
      <c r="F451" s="38">
        <v>63</v>
      </c>
      <c r="G451" s="38">
        <v>25</v>
      </c>
      <c r="H451" s="179">
        <v>39.682539682539698</v>
      </c>
      <c r="I451" s="31"/>
    </row>
    <row r="452" spans="2:9" x14ac:dyDescent="0.25">
      <c r="B452" s="28"/>
      <c r="C452" s="82">
        <v>2015</v>
      </c>
      <c r="D452" s="68" t="s">
        <v>43</v>
      </c>
      <c r="E452" s="74" t="s">
        <v>919</v>
      </c>
      <c r="F452" s="38">
        <v>72</v>
      </c>
      <c r="G452" s="38">
        <v>18</v>
      </c>
      <c r="H452" s="179">
        <v>25</v>
      </c>
      <c r="I452" s="31"/>
    </row>
    <row r="453" spans="2:9" x14ac:dyDescent="0.25">
      <c r="B453" s="28"/>
      <c r="C453" s="82">
        <v>2015</v>
      </c>
      <c r="D453" s="68" t="s">
        <v>73</v>
      </c>
      <c r="E453" s="74" t="s">
        <v>118</v>
      </c>
      <c r="F453" s="38">
        <v>160</v>
      </c>
      <c r="G453" s="38">
        <v>34</v>
      </c>
      <c r="H453" s="179">
        <v>21.25</v>
      </c>
      <c r="I453" s="31"/>
    </row>
    <row r="454" spans="2:9" x14ac:dyDescent="0.25">
      <c r="B454" s="28"/>
      <c r="C454" s="82">
        <v>2015</v>
      </c>
      <c r="D454" s="68" t="s">
        <v>73</v>
      </c>
      <c r="E454" s="74" t="s">
        <v>919</v>
      </c>
      <c r="F454" s="38">
        <v>157</v>
      </c>
      <c r="G454" s="38">
        <v>21</v>
      </c>
      <c r="H454" s="179">
        <v>13.375796178344</v>
      </c>
      <c r="I454" s="31"/>
    </row>
    <row r="455" spans="2:9" x14ac:dyDescent="0.25">
      <c r="B455" s="28"/>
      <c r="C455" s="82">
        <v>2015</v>
      </c>
      <c r="D455" s="68" t="s">
        <v>32</v>
      </c>
      <c r="E455" s="74" t="s">
        <v>118</v>
      </c>
      <c r="F455" s="38">
        <v>216</v>
      </c>
      <c r="G455" s="38">
        <v>55</v>
      </c>
      <c r="H455" s="179">
        <v>25.462962962963001</v>
      </c>
      <c r="I455" s="31"/>
    </row>
    <row r="456" spans="2:9" x14ac:dyDescent="0.25">
      <c r="B456" s="28"/>
      <c r="C456" s="82">
        <v>2015</v>
      </c>
      <c r="D456" s="68" t="s">
        <v>32</v>
      </c>
      <c r="E456" s="74" t="s">
        <v>919</v>
      </c>
      <c r="F456" s="38">
        <v>255</v>
      </c>
      <c r="G456" s="38">
        <v>23</v>
      </c>
      <c r="H456" s="179">
        <v>9.0196078431372602</v>
      </c>
      <c r="I456" s="31"/>
    </row>
    <row r="457" spans="2:9" x14ac:dyDescent="0.25">
      <c r="B457" s="28"/>
      <c r="C457" s="82">
        <v>2015</v>
      </c>
      <c r="D457" s="68" t="s">
        <v>60</v>
      </c>
      <c r="E457" s="74" t="s">
        <v>118</v>
      </c>
      <c r="F457" s="38">
        <v>6</v>
      </c>
      <c r="G457" s="38" t="s">
        <v>137</v>
      </c>
      <c r="H457" s="179" t="s">
        <v>137</v>
      </c>
      <c r="I457" s="31"/>
    </row>
    <row r="458" spans="2:9" x14ac:dyDescent="0.25">
      <c r="B458" s="28"/>
      <c r="C458" s="82">
        <v>2015</v>
      </c>
      <c r="D458" s="68" t="s">
        <v>61</v>
      </c>
      <c r="E458" s="74" t="s">
        <v>118</v>
      </c>
      <c r="F458" s="38">
        <v>114</v>
      </c>
      <c r="G458" s="38">
        <v>15</v>
      </c>
      <c r="H458" s="179">
        <v>13.157894736842101</v>
      </c>
      <c r="I458" s="31"/>
    </row>
    <row r="459" spans="2:9" x14ac:dyDescent="0.25">
      <c r="B459" s="28"/>
      <c r="C459" s="82">
        <v>2015</v>
      </c>
      <c r="D459" s="68" t="s">
        <v>61</v>
      </c>
      <c r="E459" s="74" t="s">
        <v>919</v>
      </c>
      <c r="F459" s="38">
        <v>112</v>
      </c>
      <c r="G459" s="38">
        <v>13</v>
      </c>
      <c r="H459" s="179">
        <v>11.6071428571429</v>
      </c>
      <c r="I459" s="31"/>
    </row>
    <row r="460" spans="2:9" x14ac:dyDescent="0.25">
      <c r="B460" s="28"/>
      <c r="C460" s="82">
        <v>2015</v>
      </c>
      <c r="D460" s="68" t="s">
        <v>94</v>
      </c>
      <c r="E460" s="74" t="s">
        <v>118</v>
      </c>
      <c r="F460" s="38">
        <v>139</v>
      </c>
      <c r="G460" s="38">
        <v>26</v>
      </c>
      <c r="H460" s="179">
        <v>18.705035971223001</v>
      </c>
      <c r="I460" s="31"/>
    </row>
    <row r="461" spans="2:9" x14ac:dyDescent="0.25">
      <c r="B461" s="28"/>
      <c r="C461" s="82">
        <v>2015</v>
      </c>
      <c r="D461" s="68" t="s">
        <v>94</v>
      </c>
      <c r="E461" s="74" t="s">
        <v>919</v>
      </c>
      <c r="F461" s="38">
        <v>177</v>
      </c>
      <c r="G461" s="38">
        <v>14</v>
      </c>
      <c r="H461" s="179">
        <v>7.9096045197740104</v>
      </c>
      <c r="I461" s="31"/>
    </row>
    <row r="462" spans="2:9" x14ac:dyDescent="0.25">
      <c r="B462" s="28"/>
      <c r="C462" s="82">
        <v>2015</v>
      </c>
      <c r="D462" s="68" t="s">
        <v>62</v>
      </c>
      <c r="E462" s="74" t="s">
        <v>118</v>
      </c>
      <c r="F462" s="38">
        <v>73</v>
      </c>
      <c r="G462" s="38">
        <v>9</v>
      </c>
      <c r="H462" s="179">
        <v>12.328767123287699</v>
      </c>
      <c r="I462" s="31"/>
    </row>
    <row r="463" spans="2:9" x14ac:dyDescent="0.25">
      <c r="B463" s="28"/>
      <c r="C463" s="82">
        <v>2015</v>
      </c>
      <c r="D463" s="68" t="s">
        <v>62</v>
      </c>
      <c r="E463" s="74" t="s">
        <v>919</v>
      </c>
      <c r="F463" s="38">
        <v>73</v>
      </c>
      <c r="G463" s="38">
        <v>9</v>
      </c>
      <c r="H463" s="179">
        <v>12.328767123287699</v>
      </c>
      <c r="I463" s="31"/>
    </row>
    <row r="464" spans="2:9" x14ac:dyDescent="0.25">
      <c r="B464" s="28"/>
      <c r="C464" s="82">
        <v>2015</v>
      </c>
      <c r="D464" s="68" t="s">
        <v>44</v>
      </c>
      <c r="E464" s="74" t="s">
        <v>118</v>
      </c>
      <c r="F464" s="38">
        <v>111</v>
      </c>
      <c r="G464" s="38">
        <v>29</v>
      </c>
      <c r="H464" s="179">
        <v>26.126126126126099</v>
      </c>
      <c r="I464" s="31"/>
    </row>
    <row r="465" spans="2:9" x14ac:dyDescent="0.25">
      <c r="B465" s="28"/>
      <c r="C465" s="82">
        <v>2015</v>
      </c>
      <c r="D465" s="68" t="s">
        <v>44</v>
      </c>
      <c r="E465" s="74" t="s">
        <v>919</v>
      </c>
      <c r="F465" s="38">
        <v>106</v>
      </c>
      <c r="G465" s="38">
        <v>16</v>
      </c>
      <c r="H465" s="179">
        <v>15.094339622641501</v>
      </c>
      <c r="I465" s="31"/>
    </row>
    <row r="466" spans="2:9" x14ac:dyDescent="0.25">
      <c r="B466" s="28"/>
      <c r="C466" s="82">
        <v>2015</v>
      </c>
      <c r="D466" s="68" t="s">
        <v>95</v>
      </c>
      <c r="E466" s="74" t="s">
        <v>118</v>
      </c>
      <c r="F466" s="38">
        <v>89</v>
      </c>
      <c r="G466" s="38">
        <v>21</v>
      </c>
      <c r="H466" s="179">
        <v>23.595505617977501</v>
      </c>
      <c r="I466" s="31"/>
    </row>
    <row r="467" spans="2:9" x14ac:dyDescent="0.25">
      <c r="B467" s="28"/>
      <c r="C467" s="82">
        <v>2015</v>
      </c>
      <c r="D467" s="68" t="s">
        <v>95</v>
      </c>
      <c r="E467" s="74" t="s">
        <v>919</v>
      </c>
      <c r="F467" s="38">
        <v>103</v>
      </c>
      <c r="G467" s="38">
        <v>9</v>
      </c>
      <c r="H467" s="179">
        <v>8.7378640776699008</v>
      </c>
      <c r="I467" s="31"/>
    </row>
    <row r="468" spans="2:9" x14ac:dyDescent="0.25">
      <c r="B468" s="28"/>
      <c r="C468" s="82">
        <v>2015</v>
      </c>
      <c r="D468" s="68" t="s">
        <v>96</v>
      </c>
      <c r="E468" s="74" t="s">
        <v>118</v>
      </c>
      <c r="F468" s="38">
        <v>119</v>
      </c>
      <c r="G468" s="38">
        <v>25</v>
      </c>
      <c r="H468" s="179">
        <v>21.008403361344499</v>
      </c>
      <c r="I468" s="31"/>
    </row>
    <row r="469" spans="2:9" x14ac:dyDescent="0.25">
      <c r="B469" s="28"/>
      <c r="C469" s="82">
        <v>2015</v>
      </c>
      <c r="D469" s="68" t="s">
        <v>96</v>
      </c>
      <c r="E469" s="74" t="s">
        <v>919</v>
      </c>
      <c r="F469" s="38">
        <v>174</v>
      </c>
      <c r="G469" s="38">
        <v>17</v>
      </c>
      <c r="H469" s="179">
        <v>9.7701149425287408</v>
      </c>
      <c r="I469" s="31"/>
    </row>
    <row r="470" spans="2:9" x14ac:dyDescent="0.25">
      <c r="B470" s="28"/>
      <c r="C470" s="82">
        <v>2015</v>
      </c>
      <c r="D470" s="68" t="s">
        <v>74</v>
      </c>
      <c r="E470" s="74" t="s">
        <v>118</v>
      </c>
      <c r="F470" s="38">
        <v>219</v>
      </c>
      <c r="G470" s="38">
        <v>47</v>
      </c>
      <c r="H470" s="179">
        <v>21.4611872146119</v>
      </c>
      <c r="I470" s="31"/>
    </row>
    <row r="471" spans="2:9" x14ac:dyDescent="0.25">
      <c r="B471" s="28"/>
      <c r="C471" s="82">
        <v>2015</v>
      </c>
      <c r="D471" s="68" t="s">
        <v>74</v>
      </c>
      <c r="E471" s="74" t="s">
        <v>919</v>
      </c>
      <c r="F471" s="38">
        <v>214</v>
      </c>
      <c r="G471" s="38">
        <v>27</v>
      </c>
      <c r="H471" s="179">
        <v>12.616822429906501</v>
      </c>
      <c r="I471" s="31"/>
    </row>
    <row r="472" spans="2:9" x14ac:dyDescent="0.25">
      <c r="B472" s="28"/>
      <c r="C472" s="82">
        <v>2015</v>
      </c>
      <c r="D472" s="68" t="s">
        <v>45</v>
      </c>
      <c r="E472" s="74" t="s">
        <v>118</v>
      </c>
      <c r="F472" s="38">
        <v>59</v>
      </c>
      <c r="G472" s="38">
        <v>11</v>
      </c>
      <c r="H472" s="179">
        <v>18.644067796610202</v>
      </c>
      <c r="I472" s="31"/>
    </row>
    <row r="473" spans="2:9" x14ac:dyDescent="0.25">
      <c r="B473" s="28"/>
      <c r="C473" s="82">
        <v>2015</v>
      </c>
      <c r="D473" s="68" t="s">
        <v>45</v>
      </c>
      <c r="E473" s="74" t="s">
        <v>919</v>
      </c>
      <c r="F473" s="38">
        <v>47</v>
      </c>
      <c r="G473" s="38">
        <v>7</v>
      </c>
      <c r="H473" s="179">
        <v>14.893617021276601</v>
      </c>
      <c r="I473" s="31"/>
    </row>
    <row r="474" spans="2:9" x14ac:dyDescent="0.25">
      <c r="B474" s="28"/>
      <c r="C474" s="82">
        <v>2015</v>
      </c>
      <c r="D474" s="68" t="s">
        <v>97</v>
      </c>
      <c r="E474" s="74" t="s">
        <v>118</v>
      </c>
      <c r="F474" s="38">
        <v>630</v>
      </c>
      <c r="G474" s="38">
        <v>134</v>
      </c>
      <c r="H474" s="179">
        <v>21.269841269841301</v>
      </c>
      <c r="I474" s="31"/>
    </row>
    <row r="475" spans="2:9" x14ac:dyDescent="0.25">
      <c r="B475" s="28"/>
      <c r="C475" s="82">
        <v>2015</v>
      </c>
      <c r="D475" s="68" t="s">
        <v>97</v>
      </c>
      <c r="E475" s="74" t="s">
        <v>919</v>
      </c>
      <c r="F475" s="38">
        <v>764</v>
      </c>
      <c r="G475" s="38">
        <v>85</v>
      </c>
      <c r="H475" s="179">
        <v>11.1256544502618</v>
      </c>
      <c r="I475" s="31"/>
    </row>
    <row r="476" spans="2:9" x14ac:dyDescent="0.25">
      <c r="B476" s="28"/>
      <c r="C476" s="82">
        <v>2015</v>
      </c>
      <c r="D476" s="68" t="s">
        <v>75</v>
      </c>
      <c r="E476" s="74" t="s">
        <v>118</v>
      </c>
      <c r="F476" s="38">
        <v>107</v>
      </c>
      <c r="G476" s="38">
        <v>14</v>
      </c>
      <c r="H476" s="179">
        <v>13.0841121495327</v>
      </c>
      <c r="I476" s="31"/>
    </row>
    <row r="477" spans="2:9" x14ac:dyDescent="0.25">
      <c r="B477" s="28"/>
      <c r="C477" s="82">
        <v>2015</v>
      </c>
      <c r="D477" s="68" t="s">
        <v>75</v>
      </c>
      <c r="E477" s="74" t="s">
        <v>919</v>
      </c>
      <c r="F477" s="38">
        <v>149</v>
      </c>
      <c r="G477" s="38">
        <v>22</v>
      </c>
      <c r="H477" s="179">
        <v>14.7651006711409</v>
      </c>
      <c r="I477" s="31"/>
    </row>
    <row r="478" spans="2:9" x14ac:dyDescent="0.25">
      <c r="B478" s="28"/>
      <c r="C478" s="82">
        <v>2015</v>
      </c>
      <c r="D478" s="68" t="s">
        <v>46</v>
      </c>
      <c r="E478" s="74" t="s">
        <v>118</v>
      </c>
      <c r="F478" s="38">
        <v>259</v>
      </c>
      <c r="G478" s="38">
        <v>53</v>
      </c>
      <c r="H478" s="179">
        <v>20.4633204633205</v>
      </c>
      <c r="I478" s="31"/>
    </row>
    <row r="479" spans="2:9" x14ac:dyDescent="0.25">
      <c r="B479" s="28"/>
      <c r="C479" s="82">
        <v>2015</v>
      </c>
      <c r="D479" s="68" t="s">
        <v>46</v>
      </c>
      <c r="E479" s="74" t="s">
        <v>919</v>
      </c>
      <c r="F479" s="38">
        <v>317</v>
      </c>
      <c r="G479" s="38">
        <v>43</v>
      </c>
      <c r="H479" s="179">
        <v>13.5646687697161</v>
      </c>
      <c r="I479" s="31"/>
    </row>
    <row r="480" spans="2:9" x14ac:dyDescent="0.25">
      <c r="B480" s="28"/>
      <c r="C480" s="82">
        <v>2015</v>
      </c>
      <c r="D480" s="68" t="s">
        <v>63</v>
      </c>
      <c r="E480" s="74" t="s">
        <v>118</v>
      </c>
      <c r="F480" s="38">
        <v>99</v>
      </c>
      <c r="G480" s="38">
        <v>11</v>
      </c>
      <c r="H480" s="179">
        <v>11.1111111111111</v>
      </c>
      <c r="I480" s="31"/>
    </row>
    <row r="481" spans="2:9" x14ac:dyDescent="0.25">
      <c r="B481" s="28"/>
      <c r="C481" s="82">
        <v>2015</v>
      </c>
      <c r="D481" s="68" t="s">
        <v>63</v>
      </c>
      <c r="E481" s="74" t="s">
        <v>919</v>
      </c>
      <c r="F481" s="38">
        <v>55</v>
      </c>
      <c r="G481" s="38">
        <v>8</v>
      </c>
      <c r="H481" s="179">
        <v>14.545454545454501</v>
      </c>
      <c r="I481" s="31"/>
    </row>
    <row r="482" spans="2:9" x14ac:dyDescent="0.25">
      <c r="B482" s="28"/>
      <c r="C482" s="82">
        <v>2015</v>
      </c>
      <c r="D482" s="68" t="s">
        <v>47</v>
      </c>
      <c r="E482" s="74" t="s">
        <v>118</v>
      </c>
      <c r="F482" s="38">
        <v>202</v>
      </c>
      <c r="G482" s="38">
        <v>54</v>
      </c>
      <c r="H482" s="179">
        <v>26.7326732673267</v>
      </c>
      <c r="I482" s="31"/>
    </row>
    <row r="483" spans="2:9" x14ac:dyDescent="0.25">
      <c r="B483" s="28"/>
      <c r="C483" s="82">
        <v>2015</v>
      </c>
      <c r="D483" s="68" t="s">
        <v>47</v>
      </c>
      <c r="E483" s="74" t="s">
        <v>919</v>
      </c>
      <c r="F483" s="38">
        <v>139</v>
      </c>
      <c r="G483" s="38">
        <v>23</v>
      </c>
      <c r="H483" s="179">
        <v>16.5467625899281</v>
      </c>
      <c r="I483" s="31"/>
    </row>
    <row r="484" spans="2:9" x14ac:dyDescent="0.25">
      <c r="B484" s="28"/>
      <c r="C484" s="82">
        <v>2015</v>
      </c>
      <c r="D484" s="68" t="s">
        <v>76</v>
      </c>
      <c r="E484" s="74" t="s">
        <v>118</v>
      </c>
      <c r="F484" s="38">
        <v>98</v>
      </c>
      <c r="G484" s="38">
        <v>30</v>
      </c>
      <c r="H484" s="179">
        <v>30.612244897959201</v>
      </c>
      <c r="I484" s="31"/>
    </row>
    <row r="485" spans="2:9" x14ac:dyDescent="0.25">
      <c r="B485" s="28"/>
      <c r="C485" s="82">
        <v>2015</v>
      </c>
      <c r="D485" s="68" t="s">
        <v>76</v>
      </c>
      <c r="E485" s="74" t="s">
        <v>919</v>
      </c>
      <c r="F485" s="38">
        <v>118</v>
      </c>
      <c r="G485" s="38">
        <v>16</v>
      </c>
      <c r="H485" s="179">
        <v>13.559322033898299</v>
      </c>
      <c r="I485" s="31"/>
    </row>
    <row r="486" spans="2:9" x14ac:dyDescent="0.25">
      <c r="B486" s="28"/>
      <c r="C486" s="82">
        <v>2015</v>
      </c>
      <c r="D486" s="68" t="s">
        <v>77</v>
      </c>
      <c r="E486" s="74" t="s">
        <v>118</v>
      </c>
      <c r="F486" s="38">
        <v>253</v>
      </c>
      <c r="G486" s="38">
        <v>28</v>
      </c>
      <c r="H486" s="179">
        <v>11.0671936758893</v>
      </c>
      <c r="I486" s="31"/>
    </row>
    <row r="487" spans="2:9" x14ac:dyDescent="0.25">
      <c r="B487" s="28"/>
      <c r="C487" s="82">
        <v>2015</v>
      </c>
      <c r="D487" s="68" t="s">
        <v>77</v>
      </c>
      <c r="E487" s="74" t="s">
        <v>919</v>
      </c>
      <c r="F487" s="38">
        <v>362</v>
      </c>
      <c r="G487" s="38">
        <v>41</v>
      </c>
      <c r="H487" s="179">
        <v>11.325966850828699</v>
      </c>
      <c r="I487" s="31"/>
    </row>
    <row r="488" spans="2:9" x14ac:dyDescent="0.25">
      <c r="B488" s="28"/>
      <c r="C488" s="82">
        <v>2015</v>
      </c>
      <c r="D488" s="68" t="s">
        <v>33</v>
      </c>
      <c r="E488" s="74" t="s">
        <v>118</v>
      </c>
      <c r="F488" s="38">
        <v>248</v>
      </c>
      <c r="G488" s="38">
        <v>74</v>
      </c>
      <c r="H488" s="179">
        <v>29.838709677419399</v>
      </c>
      <c r="I488" s="31"/>
    </row>
    <row r="489" spans="2:9" x14ac:dyDescent="0.25">
      <c r="B489" s="28"/>
      <c r="C489" s="82">
        <v>2015</v>
      </c>
      <c r="D489" s="68" t="s">
        <v>33</v>
      </c>
      <c r="E489" s="74" t="s">
        <v>919</v>
      </c>
      <c r="F489" s="38">
        <v>278</v>
      </c>
      <c r="G489" s="38">
        <v>33</v>
      </c>
      <c r="H489" s="179">
        <v>11.870503597122299</v>
      </c>
      <c r="I489" s="31"/>
    </row>
    <row r="490" spans="2:9" x14ac:dyDescent="0.25">
      <c r="B490" s="28"/>
      <c r="C490" s="82">
        <v>2015</v>
      </c>
      <c r="D490" s="68" t="s">
        <v>34</v>
      </c>
      <c r="E490" s="74" t="s">
        <v>118</v>
      </c>
      <c r="F490" s="38">
        <v>146</v>
      </c>
      <c r="G490" s="38">
        <v>55</v>
      </c>
      <c r="H490" s="179">
        <v>37.671232876712303</v>
      </c>
      <c r="I490" s="31"/>
    </row>
    <row r="491" spans="2:9" x14ac:dyDescent="0.25">
      <c r="B491" s="28"/>
      <c r="C491" s="82">
        <v>2015</v>
      </c>
      <c r="D491" s="68" t="s">
        <v>34</v>
      </c>
      <c r="E491" s="74" t="s">
        <v>919</v>
      </c>
      <c r="F491" s="38">
        <v>189</v>
      </c>
      <c r="G491" s="38">
        <v>30</v>
      </c>
      <c r="H491" s="179">
        <v>15.8730158730159</v>
      </c>
      <c r="I491" s="31"/>
    </row>
    <row r="492" spans="2:9" x14ac:dyDescent="0.25">
      <c r="B492" s="28"/>
      <c r="C492" s="82">
        <v>2015</v>
      </c>
      <c r="D492" s="68" t="s">
        <v>48</v>
      </c>
      <c r="E492" s="74" t="s">
        <v>118</v>
      </c>
      <c r="F492" s="38">
        <v>19</v>
      </c>
      <c r="G492" s="38" t="s">
        <v>137</v>
      </c>
      <c r="H492" s="179" t="s">
        <v>137</v>
      </c>
      <c r="I492" s="31"/>
    </row>
    <row r="493" spans="2:9" x14ac:dyDescent="0.25">
      <c r="B493" s="28"/>
      <c r="C493" s="82">
        <v>2015</v>
      </c>
      <c r="D493" s="68" t="s">
        <v>48</v>
      </c>
      <c r="E493" s="74" t="s">
        <v>919</v>
      </c>
      <c r="F493" s="38">
        <v>13</v>
      </c>
      <c r="G493" s="38" t="s">
        <v>137</v>
      </c>
      <c r="H493" s="179" t="s">
        <v>137</v>
      </c>
      <c r="I493" s="31"/>
    </row>
    <row r="494" spans="2:9" x14ac:dyDescent="0.25">
      <c r="B494" s="28"/>
      <c r="C494" s="82">
        <v>2015</v>
      </c>
      <c r="D494" s="68" t="s">
        <v>49</v>
      </c>
      <c r="E494" s="74" t="s">
        <v>118</v>
      </c>
      <c r="F494" s="38">
        <v>229</v>
      </c>
      <c r="G494" s="38">
        <v>36</v>
      </c>
      <c r="H494" s="179">
        <v>15.7205240174673</v>
      </c>
      <c r="I494" s="31"/>
    </row>
    <row r="495" spans="2:9" x14ac:dyDescent="0.25">
      <c r="B495" s="28"/>
      <c r="C495" s="82">
        <v>2015</v>
      </c>
      <c r="D495" s="68" t="s">
        <v>49</v>
      </c>
      <c r="E495" s="74" t="s">
        <v>919</v>
      </c>
      <c r="F495" s="38">
        <v>240</v>
      </c>
      <c r="G495" s="38">
        <v>28</v>
      </c>
      <c r="H495" s="179">
        <v>11.6666666666667</v>
      </c>
      <c r="I495" s="31"/>
    </row>
    <row r="496" spans="2:9" x14ac:dyDescent="0.25">
      <c r="B496" s="28"/>
      <c r="C496" s="82">
        <v>2015</v>
      </c>
      <c r="D496" s="68" t="s">
        <v>50</v>
      </c>
      <c r="E496" s="74" t="s">
        <v>118</v>
      </c>
      <c r="F496" s="38">
        <v>128</v>
      </c>
      <c r="G496" s="38">
        <v>21</v>
      </c>
      <c r="H496" s="179">
        <v>16.40625</v>
      </c>
      <c r="I496" s="31"/>
    </row>
    <row r="497" spans="2:9" x14ac:dyDescent="0.25">
      <c r="B497" s="28"/>
      <c r="C497" s="82">
        <v>2015</v>
      </c>
      <c r="D497" s="68" t="s">
        <v>50</v>
      </c>
      <c r="E497" s="74" t="s">
        <v>919</v>
      </c>
      <c r="F497" s="38">
        <v>141</v>
      </c>
      <c r="G497" s="38">
        <v>12</v>
      </c>
      <c r="H497" s="179">
        <v>8.5106382978723403</v>
      </c>
      <c r="I497" s="31"/>
    </row>
    <row r="498" spans="2:9" x14ac:dyDescent="0.25">
      <c r="B498" s="28"/>
      <c r="C498" s="82">
        <v>2015</v>
      </c>
      <c r="D498" s="68" t="s">
        <v>51</v>
      </c>
      <c r="E498" s="74" t="s">
        <v>118</v>
      </c>
      <c r="F498" s="38">
        <v>180</v>
      </c>
      <c r="G498" s="38">
        <v>29</v>
      </c>
      <c r="H498" s="179">
        <v>16.1111111111111</v>
      </c>
      <c r="I498" s="31"/>
    </row>
    <row r="499" spans="2:9" x14ac:dyDescent="0.25">
      <c r="B499" s="28"/>
      <c r="C499" s="82">
        <v>2015</v>
      </c>
      <c r="D499" s="68" t="s">
        <v>51</v>
      </c>
      <c r="E499" s="74" t="s">
        <v>919</v>
      </c>
      <c r="F499" s="38">
        <v>163</v>
      </c>
      <c r="G499" s="38">
        <v>28</v>
      </c>
      <c r="H499" s="179">
        <v>17.177914110429501</v>
      </c>
      <c r="I499" s="31"/>
    </row>
    <row r="500" spans="2:9" x14ac:dyDescent="0.25">
      <c r="B500" s="28"/>
      <c r="C500" s="82">
        <v>2015</v>
      </c>
      <c r="D500" s="68" t="s">
        <v>78</v>
      </c>
      <c r="E500" s="74" t="s">
        <v>118</v>
      </c>
      <c r="F500" s="38">
        <v>250</v>
      </c>
      <c r="G500" s="38">
        <v>70</v>
      </c>
      <c r="H500" s="179">
        <v>28</v>
      </c>
      <c r="I500" s="31"/>
    </row>
    <row r="501" spans="2:9" x14ac:dyDescent="0.25">
      <c r="B501" s="28"/>
      <c r="C501" s="82">
        <v>2015</v>
      </c>
      <c r="D501" s="68" t="s">
        <v>78</v>
      </c>
      <c r="E501" s="74" t="s">
        <v>919</v>
      </c>
      <c r="F501" s="38">
        <v>350</v>
      </c>
      <c r="G501" s="38">
        <v>57</v>
      </c>
      <c r="H501" s="179">
        <v>16.285714285714299</v>
      </c>
      <c r="I501" s="31"/>
    </row>
    <row r="502" spans="2:9" x14ac:dyDescent="0.25">
      <c r="B502" s="28"/>
      <c r="C502" s="82">
        <v>2015</v>
      </c>
      <c r="D502" s="68" t="s">
        <v>79</v>
      </c>
      <c r="E502" s="74" t="s">
        <v>118</v>
      </c>
      <c r="F502" s="38">
        <v>55</v>
      </c>
      <c r="G502" s="38">
        <v>13</v>
      </c>
      <c r="H502" s="179">
        <v>23.636363636363601</v>
      </c>
      <c r="I502" s="31"/>
    </row>
    <row r="503" spans="2:9" x14ac:dyDescent="0.25">
      <c r="B503" s="28"/>
      <c r="C503" s="82">
        <v>2015</v>
      </c>
      <c r="D503" s="68" t="s">
        <v>79</v>
      </c>
      <c r="E503" s="74" t="s">
        <v>919</v>
      </c>
      <c r="F503" s="38">
        <v>53</v>
      </c>
      <c r="G503" s="38" t="s">
        <v>137</v>
      </c>
      <c r="H503" s="179" t="s">
        <v>137</v>
      </c>
      <c r="I503" s="31"/>
    </row>
    <row r="504" spans="2:9" x14ac:dyDescent="0.25">
      <c r="B504" s="28"/>
      <c r="C504" s="82">
        <v>2015</v>
      </c>
      <c r="D504" s="68" t="s">
        <v>80</v>
      </c>
      <c r="E504" s="74" t="s">
        <v>118</v>
      </c>
      <c r="F504" s="38">
        <v>86</v>
      </c>
      <c r="G504" s="38">
        <v>18</v>
      </c>
      <c r="H504" s="179">
        <v>20.930232558139501</v>
      </c>
      <c r="I504" s="31"/>
    </row>
    <row r="505" spans="2:9" x14ac:dyDescent="0.25">
      <c r="B505" s="28"/>
      <c r="C505" s="82">
        <v>2015</v>
      </c>
      <c r="D505" s="68" t="s">
        <v>80</v>
      </c>
      <c r="E505" s="74" t="s">
        <v>919</v>
      </c>
      <c r="F505" s="38">
        <v>130</v>
      </c>
      <c r="G505" s="38">
        <v>27</v>
      </c>
      <c r="H505" s="179">
        <v>20.769230769230798</v>
      </c>
      <c r="I505" s="31"/>
    </row>
    <row r="506" spans="2:9" x14ac:dyDescent="0.25">
      <c r="B506" s="28"/>
      <c r="C506" s="82">
        <v>2015</v>
      </c>
      <c r="D506" s="68" t="s">
        <v>81</v>
      </c>
      <c r="E506" s="74" t="s">
        <v>118</v>
      </c>
      <c r="F506" s="38">
        <v>59</v>
      </c>
      <c r="G506" s="38">
        <v>14</v>
      </c>
      <c r="H506" s="179">
        <v>23.728813559321999</v>
      </c>
      <c r="I506" s="31"/>
    </row>
    <row r="507" spans="2:9" x14ac:dyDescent="0.25">
      <c r="B507" s="28"/>
      <c r="C507" s="82">
        <v>2015</v>
      </c>
      <c r="D507" s="68" t="s">
        <v>81</v>
      </c>
      <c r="E507" s="74" t="s">
        <v>919</v>
      </c>
      <c r="F507" s="38">
        <v>72</v>
      </c>
      <c r="G507" s="38">
        <v>9</v>
      </c>
      <c r="H507" s="179">
        <v>12.5</v>
      </c>
      <c r="I507" s="31"/>
    </row>
    <row r="508" spans="2:9" x14ac:dyDescent="0.25">
      <c r="B508" s="28"/>
      <c r="C508" s="82">
        <v>2015</v>
      </c>
      <c r="D508" s="68" t="s">
        <v>52</v>
      </c>
      <c r="E508" s="74" t="s">
        <v>118</v>
      </c>
      <c r="F508" s="38">
        <v>72</v>
      </c>
      <c r="G508" s="38">
        <v>15</v>
      </c>
      <c r="H508" s="179">
        <v>20.8333333333333</v>
      </c>
      <c r="I508" s="31"/>
    </row>
    <row r="509" spans="2:9" x14ac:dyDescent="0.25">
      <c r="B509" s="28"/>
      <c r="C509" s="82">
        <v>2015</v>
      </c>
      <c r="D509" s="68" t="s">
        <v>52</v>
      </c>
      <c r="E509" s="74" t="s">
        <v>919</v>
      </c>
      <c r="F509" s="38">
        <v>63</v>
      </c>
      <c r="G509" s="38">
        <v>7</v>
      </c>
      <c r="H509" s="179">
        <v>11.1111111111111</v>
      </c>
      <c r="I509" s="31"/>
    </row>
    <row r="510" spans="2:9" x14ac:dyDescent="0.25">
      <c r="B510" s="28"/>
      <c r="C510" s="82">
        <v>2015</v>
      </c>
      <c r="D510" s="68" t="s">
        <v>98</v>
      </c>
      <c r="E510" s="74" t="s">
        <v>118</v>
      </c>
      <c r="F510" s="38">
        <v>248</v>
      </c>
      <c r="G510" s="38">
        <v>71</v>
      </c>
      <c r="H510" s="179">
        <v>28.629032258064498</v>
      </c>
      <c r="I510" s="31"/>
    </row>
    <row r="511" spans="2:9" x14ac:dyDescent="0.25">
      <c r="B511" s="28"/>
      <c r="C511" s="82">
        <v>2015</v>
      </c>
      <c r="D511" s="68" t="s">
        <v>98</v>
      </c>
      <c r="E511" s="74" t="s">
        <v>919</v>
      </c>
      <c r="F511" s="38">
        <v>290</v>
      </c>
      <c r="G511" s="38">
        <v>50</v>
      </c>
      <c r="H511" s="179">
        <v>17.241379310344801</v>
      </c>
      <c r="I511" s="31"/>
    </row>
    <row r="512" spans="2:9" x14ac:dyDescent="0.25">
      <c r="B512" s="28"/>
      <c r="C512" s="82">
        <v>2015</v>
      </c>
      <c r="D512" s="68" t="s">
        <v>53</v>
      </c>
      <c r="E512" s="74" t="s">
        <v>118</v>
      </c>
      <c r="F512" s="38">
        <v>77</v>
      </c>
      <c r="G512" s="38">
        <v>18</v>
      </c>
      <c r="H512" s="179">
        <v>23.3766233766234</v>
      </c>
      <c r="I512" s="31"/>
    </row>
    <row r="513" spans="2:9" x14ac:dyDescent="0.25">
      <c r="B513" s="28"/>
      <c r="C513" s="82">
        <v>2015</v>
      </c>
      <c r="D513" s="68" t="s">
        <v>53</v>
      </c>
      <c r="E513" s="74" t="s">
        <v>919</v>
      </c>
      <c r="F513" s="38">
        <v>119</v>
      </c>
      <c r="G513" s="38">
        <v>14</v>
      </c>
      <c r="H513" s="179">
        <v>11.764705882352899</v>
      </c>
      <c r="I513" s="31"/>
    </row>
    <row r="514" spans="2:9" x14ac:dyDescent="0.25">
      <c r="B514" s="28"/>
      <c r="C514" s="82">
        <v>2015</v>
      </c>
      <c r="D514" s="68" t="s">
        <v>99</v>
      </c>
      <c r="E514" s="74" t="s">
        <v>118</v>
      </c>
      <c r="F514" s="38">
        <v>248</v>
      </c>
      <c r="G514" s="38">
        <v>83</v>
      </c>
      <c r="H514" s="179">
        <v>33.4677419354839</v>
      </c>
      <c r="I514" s="31"/>
    </row>
    <row r="515" spans="2:9" x14ac:dyDescent="0.25">
      <c r="B515" s="28"/>
      <c r="C515" s="82">
        <v>2015</v>
      </c>
      <c r="D515" s="68" t="s">
        <v>99</v>
      </c>
      <c r="E515" s="74" t="s">
        <v>919</v>
      </c>
      <c r="F515" s="38">
        <v>352</v>
      </c>
      <c r="G515" s="38">
        <v>65</v>
      </c>
      <c r="H515" s="179">
        <v>18.465909090909101</v>
      </c>
      <c r="I515" s="31"/>
    </row>
    <row r="516" spans="2:9" x14ac:dyDescent="0.25">
      <c r="B516" s="28"/>
      <c r="C516" s="82">
        <v>2015</v>
      </c>
      <c r="D516" s="68" t="s">
        <v>64</v>
      </c>
      <c r="E516" s="74" t="s">
        <v>118</v>
      </c>
      <c r="F516" s="38">
        <v>154</v>
      </c>
      <c r="G516" s="38">
        <v>29</v>
      </c>
      <c r="H516" s="179">
        <v>18.831168831168799</v>
      </c>
      <c r="I516" s="31"/>
    </row>
    <row r="517" spans="2:9" x14ac:dyDescent="0.25">
      <c r="B517" s="28"/>
      <c r="C517" s="82">
        <v>2015</v>
      </c>
      <c r="D517" s="68" t="s">
        <v>64</v>
      </c>
      <c r="E517" s="74" t="s">
        <v>919</v>
      </c>
      <c r="F517" s="38">
        <v>105</v>
      </c>
      <c r="G517" s="38">
        <v>10</v>
      </c>
      <c r="H517" s="179">
        <v>9.5238095238095308</v>
      </c>
      <c r="I517" s="31"/>
    </row>
    <row r="518" spans="2:9" x14ac:dyDescent="0.25">
      <c r="B518" s="28"/>
      <c r="C518" s="82">
        <v>2015</v>
      </c>
      <c r="D518" s="68" t="s">
        <v>100</v>
      </c>
      <c r="E518" s="74" t="s">
        <v>118</v>
      </c>
      <c r="F518" s="38">
        <v>152</v>
      </c>
      <c r="G518" s="38">
        <v>50</v>
      </c>
      <c r="H518" s="179">
        <v>32.894736842105303</v>
      </c>
      <c r="I518" s="31"/>
    </row>
    <row r="519" spans="2:9" x14ac:dyDescent="0.25">
      <c r="B519" s="28"/>
      <c r="C519" s="82">
        <v>2015</v>
      </c>
      <c r="D519" s="68" t="s">
        <v>100</v>
      </c>
      <c r="E519" s="74" t="s">
        <v>919</v>
      </c>
      <c r="F519" s="38">
        <v>200</v>
      </c>
      <c r="G519" s="38">
        <v>67</v>
      </c>
      <c r="H519" s="179">
        <v>33.5</v>
      </c>
      <c r="I519" s="31"/>
    </row>
    <row r="520" spans="2:9" x14ac:dyDescent="0.25">
      <c r="B520" s="28"/>
      <c r="C520" s="82">
        <v>2015</v>
      </c>
      <c r="D520" s="68" t="s">
        <v>35</v>
      </c>
      <c r="E520" s="74" t="s">
        <v>118</v>
      </c>
      <c r="F520" s="38">
        <v>156</v>
      </c>
      <c r="G520" s="38">
        <v>55</v>
      </c>
      <c r="H520" s="179">
        <v>35.256410256410298</v>
      </c>
      <c r="I520" s="31"/>
    </row>
    <row r="521" spans="2:9" x14ac:dyDescent="0.25">
      <c r="B521" s="28"/>
      <c r="C521" s="82">
        <v>2015</v>
      </c>
      <c r="D521" s="68" t="s">
        <v>35</v>
      </c>
      <c r="E521" s="74" t="s">
        <v>919</v>
      </c>
      <c r="F521" s="38">
        <v>189</v>
      </c>
      <c r="G521" s="38">
        <v>23</v>
      </c>
      <c r="H521" s="179">
        <v>12.1693121693122</v>
      </c>
      <c r="I521" s="31"/>
    </row>
    <row r="522" spans="2:9" x14ac:dyDescent="0.25">
      <c r="B522" s="28"/>
      <c r="C522" s="82">
        <v>2015</v>
      </c>
      <c r="D522" s="68" t="s">
        <v>36</v>
      </c>
      <c r="E522" s="74" t="s">
        <v>118</v>
      </c>
      <c r="F522" s="38">
        <v>22</v>
      </c>
      <c r="G522" s="38">
        <v>8</v>
      </c>
      <c r="H522" s="179">
        <v>36.363636363636402</v>
      </c>
      <c r="I522" s="31"/>
    </row>
    <row r="523" spans="2:9" x14ac:dyDescent="0.25">
      <c r="B523" s="28"/>
      <c r="C523" s="82">
        <v>2015</v>
      </c>
      <c r="D523" s="68" t="s">
        <v>36</v>
      </c>
      <c r="E523" s="74" t="s">
        <v>919</v>
      </c>
      <c r="F523" s="38">
        <v>47</v>
      </c>
      <c r="G523" s="38">
        <v>8</v>
      </c>
      <c r="H523" s="179">
        <v>17.021276595744698</v>
      </c>
      <c r="I523" s="31"/>
    </row>
    <row r="524" spans="2:9" x14ac:dyDescent="0.25">
      <c r="B524" s="28"/>
      <c r="C524" s="82">
        <v>2015</v>
      </c>
      <c r="D524" s="68" t="s">
        <v>101</v>
      </c>
      <c r="E524" s="74" t="s">
        <v>118</v>
      </c>
      <c r="F524" s="38">
        <v>185</v>
      </c>
      <c r="G524" s="38">
        <v>70</v>
      </c>
      <c r="H524" s="179">
        <v>37.837837837837803</v>
      </c>
      <c r="I524" s="31"/>
    </row>
    <row r="525" spans="2:9" x14ac:dyDescent="0.25">
      <c r="B525" s="28"/>
      <c r="C525" s="82">
        <v>2015</v>
      </c>
      <c r="D525" s="68" t="s">
        <v>101</v>
      </c>
      <c r="E525" s="74" t="s">
        <v>919</v>
      </c>
      <c r="F525" s="38">
        <v>192</v>
      </c>
      <c r="G525" s="38">
        <v>48</v>
      </c>
      <c r="H525" s="179">
        <v>25</v>
      </c>
      <c r="I525" s="31"/>
    </row>
    <row r="526" spans="2:9" x14ac:dyDescent="0.25">
      <c r="B526" s="28"/>
      <c r="C526" s="82">
        <v>2015</v>
      </c>
      <c r="D526" s="68" t="s">
        <v>102</v>
      </c>
      <c r="E526" s="74" t="s">
        <v>118</v>
      </c>
      <c r="F526" s="38">
        <v>145</v>
      </c>
      <c r="G526" s="38">
        <v>48</v>
      </c>
      <c r="H526" s="179">
        <v>33.1034482758621</v>
      </c>
      <c r="I526" s="31"/>
    </row>
    <row r="527" spans="2:9" x14ac:dyDescent="0.25">
      <c r="B527" s="28"/>
      <c r="C527" s="82">
        <v>2015</v>
      </c>
      <c r="D527" s="68" t="s">
        <v>102</v>
      </c>
      <c r="E527" s="74" t="s">
        <v>919</v>
      </c>
      <c r="F527" s="38">
        <v>190</v>
      </c>
      <c r="G527" s="38">
        <v>39</v>
      </c>
      <c r="H527" s="179">
        <v>20.526315789473699</v>
      </c>
      <c r="I527" s="31"/>
    </row>
    <row r="528" spans="2:9" x14ac:dyDescent="0.25">
      <c r="B528" s="28"/>
      <c r="C528" s="82">
        <v>2015</v>
      </c>
      <c r="D528" s="68" t="s">
        <v>103</v>
      </c>
      <c r="E528" s="74" t="s">
        <v>118</v>
      </c>
      <c r="F528" s="38">
        <v>345</v>
      </c>
      <c r="G528" s="38">
        <v>75</v>
      </c>
      <c r="H528" s="179">
        <v>21.739130434782599</v>
      </c>
      <c r="I528" s="31"/>
    </row>
    <row r="529" spans="2:9" x14ac:dyDescent="0.25">
      <c r="B529" s="28"/>
      <c r="C529" s="82">
        <v>2015</v>
      </c>
      <c r="D529" s="68" t="s">
        <v>103</v>
      </c>
      <c r="E529" s="74" t="s">
        <v>919</v>
      </c>
      <c r="F529" s="38">
        <v>410</v>
      </c>
      <c r="G529" s="38">
        <v>40</v>
      </c>
      <c r="H529" s="179">
        <v>9.7560975609756095</v>
      </c>
      <c r="I529" s="31"/>
    </row>
    <row r="530" spans="2:9" x14ac:dyDescent="0.25">
      <c r="B530" s="28"/>
      <c r="C530" s="82">
        <v>2015</v>
      </c>
      <c r="D530" s="68" t="s">
        <v>65</v>
      </c>
      <c r="E530" s="74" t="s">
        <v>118</v>
      </c>
      <c r="F530" s="38">
        <v>112</v>
      </c>
      <c r="G530" s="38">
        <v>16</v>
      </c>
      <c r="H530" s="179">
        <v>14.285714285714301</v>
      </c>
      <c r="I530" s="31"/>
    </row>
    <row r="531" spans="2:9" x14ac:dyDescent="0.25">
      <c r="B531" s="28"/>
      <c r="C531" s="82">
        <v>2015</v>
      </c>
      <c r="D531" s="68" t="s">
        <v>65</v>
      </c>
      <c r="E531" s="74" t="s">
        <v>919</v>
      </c>
      <c r="F531" s="38">
        <v>92</v>
      </c>
      <c r="G531" s="38">
        <v>20</v>
      </c>
      <c r="H531" s="179">
        <v>21.739130434782599</v>
      </c>
      <c r="I531" s="31"/>
    </row>
    <row r="532" spans="2:9" x14ac:dyDescent="0.25">
      <c r="B532" s="28"/>
      <c r="C532" s="82">
        <v>2015</v>
      </c>
      <c r="D532" s="68" t="s">
        <v>54</v>
      </c>
      <c r="E532" s="74" t="s">
        <v>118</v>
      </c>
      <c r="F532" s="38">
        <v>306</v>
      </c>
      <c r="G532" s="38">
        <v>55</v>
      </c>
      <c r="H532" s="179">
        <v>17.973856209150298</v>
      </c>
      <c r="I532" s="31"/>
    </row>
    <row r="533" spans="2:9" x14ac:dyDescent="0.25">
      <c r="B533" s="28"/>
      <c r="C533" s="82">
        <v>2015</v>
      </c>
      <c r="D533" s="68" t="s">
        <v>54</v>
      </c>
      <c r="E533" s="74" t="s">
        <v>919</v>
      </c>
      <c r="F533" s="38">
        <v>332</v>
      </c>
      <c r="G533" s="38">
        <v>47</v>
      </c>
      <c r="H533" s="179">
        <v>14.1566265060241</v>
      </c>
      <c r="I533" s="31"/>
    </row>
    <row r="534" spans="2:9" x14ac:dyDescent="0.25">
      <c r="B534" s="28"/>
      <c r="C534" s="82">
        <v>2015</v>
      </c>
      <c r="D534" s="68" t="s">
        <v>82</v>
      </c>
      <c r="E534" s="74" t="s">
        <v>118</v>
      </c>
      <c r="F534" s="38">
        <v>131</v>
      </c>
      <c r="G534" s="38">
        <v>34</v>
      </c>
      <c r="H534" s="179">
        <v>25.9541984732824</v>
      </c>
      <c r="I534" s="31"/>
    </row>
    <row r="535" spans="2:9" x14ac:dyDescent="0.25">
      <c r="B535" s="28"/>
      <c r="C535" s="82">
        <v>2015</v>
      </c>
      <c r="D535" s="68" t="s">
        <v>82</v>
      </c>
      <c r="E535" s="74" t="s">
        <v>919</v>
      </c>
      <c r="F535" s="38">
        <v>131</v>
      </c>
      <c r="G535" s="38">
        <v>17</v>
      </c>
      <c r="H535" s="179">
        <v>12.9770992366412</v>
      </c>
      <c r="I535" s="31"/>
    </row>
    <row r="536" spans="2:9" x14ac:dyDescent="0.25">
      <c r="B536" s="28"/>
      <c r="C536" s="82">
        <v>2015</v>
      </c>
      <c r="D536" s="68" t="s">
        <v>104</v>
      </c>
      <c r="E536" s="74" t="s">
        <v>118</v>
      </c>
      <c r="F536" s="38">
        <v>46</v>
      </c>
      <c r="G536" s="38">
        <v>8</v>
      </c>
      <c r="H536" s="179">
        <v>17.3913043478261</v>
      </c>
      <c r="I536" s="31"/>
    </row>
    <row r="537" spans="2:9" x14ac:dyDescent="0.25">
      <c r="B537" s="28"/>
      <c r="C537" s="82">
        <v>2015</v>
      </c>
      <c r="D537" s="68" t="s">
        <v>104</v>
      </c>
      <c r="E537" s="74" t="s">
        <v>919</v>
      </c>
      <c r="F537" s="38">
        <v>33</v>
      </c>
      <c r="G537" s="38" t="s">
        <v>137</v>
      </c>
      <c r="H537" s="179" t="s">
        <v>137</v>
      </c>
      <c r="I537" s="31"/>
    </row>
    <row r="538" spans="2:9" x14ac:dyDescent="0.25">
      <c r="B538" s="28"/>
      <c r="C538" s="82">
        <v>2015</v>
      </c>
      <c r="D538" s="68" t="s">
        <v>83</v>
      </c>
      <c r="E538" s="74" t="s">
        <v>118</v>
      </c>
      <c r="F538" s="38">
        <v>168</v>
      </c>
      <c r="G538" s="38">
        <v>55</v>
      </c>
      <c r="H538" s="179">
        <v>32.738095238095198</v>
      </c>
      <c r="I538" s="31"/>
    </row>
    <row r="539" spans="2:9" x14ac:dyDescent="0.25">
      <c r="B539" s="28"/>
      <c r="C539" s="82">
        <v>2015</v>
      </c>
      <c r="D539" s="68" t="s">
        <v>83</v>
      </c>
      <c r="E539" s="74" t="s">
        <v>919</v>
      </c>
      <c r="F539" s="38">
        <v>258</v>
      </c>
      <c r="G539" s="38">
        <v>52</v>
      </c>
      <c r="H539" s="179">
        <v>20.155038759689901</v>
      </c>
      <c r="I539" s="31"/>
    </row>
    <row r="540" spans="2:9" x14ac:dyDescent="0.25">
      <c r="B540" s="28"/>
      <c r="C540" s="82">
        <v>2015</v>
      </c>
      <c r="D540" s="68" t="s">
        <v>55</v>
      </c>
      <c r="E540" s="74" t="s">
        <v>118</v>
      </c>
      <c r="F540" s="38">
        <v>577</v>
      </c>
      <c r="G540" s="38">
        <v>108</v>
      </c>
      <c r="H540" s="179">
        <v>18.717504332755599</v>
      </c>
      <c r="I540" s="31"/>
    </row>
    <row r="541" spans="2:9" x14ac:dyDescent="0.25">
      <c r="B541" s="28"/>
      <c r="C541" s="82">
        <v>2015</v>
      </c>
      <c r="D541" s="68" t="s">
        <v>55</v>
      </c>
      <c r="E541" s="74" t="s">
        <v>919</v>
      </c>
      <c r="F541" s="38">
        <v>582</v>
      </c>
      <c r="G541" s="38">
        <v>55</v>
      </c>
      <c r="H541" s="179">
        <v>9.4501718213058403</v>
      </c>
      <c r="I541" s="31"/>
    </row>
    <row r="542" spans="2:9" x14ac:dyDescent="0.25">
      <c r="B542" s="28"/>
      <c r="C542" s="82">
        <v>2015</v>
      </c>
      <c r="D542" s="68" t="s">
        <v>110</v>
      </c>
      <c r="E542" s="74" t="s">
        <v>118</v>
      </c>
      <c r="F542" s="38">
        <v>915</v>
      </c>
      <c r="G542" s="38">
        <v>195</v>
      </c>
      <c r="H542" s="179">
        <v>21.311475409836099</v>
      </c>
      <c r="I542" s="31"/>
    </row>
    <row r="543" spans="2:9" x14ac:dyDescent="0.25">
      <c r="B543" s="28"/>
      <c r="C543" s="82">
        <v>2015</v>
      </c>
      <c r="D543" s="68" t="s">
        <v>110</v>
      </c>
      <c r="E543" s="74" t="s">
        <v>919</v>
      </c>
      <c r="F543" s="38">
        <v>774</v>
      </c>
      <c r="G543" s="38">
        <v>77</v>
      </c>
      <c r="H543" s="179">
        <v>9.94832041343669</v>
      </c>
      <c r="I543" s="31"/>
    </row>
    <row r="544" spans="2:9" x14ac:dyDescent="0.25">
      <c r="B544" s="28"/>
      <c r="C544" s="82">
        <v>2016</v>
      </c>
      <c r="D544" s="68" t="s">
        <v>8</v>
      </c>
      <c r="E544" s="74" t="s">
        <v>118</v>
      </c>
      <c r="F544" s="38">
        <v>63</v>
      </c>
      <c r="G544" s="38">
        <v>22</v>
      </c>
      <c r="H544" s="179">
        <v>34.920634920634903</v>
      </c>
      <c r="I544" s="31"/>
    </row>
    <row r="545" spans="2:9" x14ac:dyDescent="0.25">
      <c r="B545" s="28"/>
      <c r="C545" s="82">
        <v>2016</v>
      </c>
      <c r="D545" s="68" t="s">
        <v>8</v>
      </c>
      <c r="E545" s="74" t="s">
        <v>919</v>
      </c>
      <c r="F545" s="38">
        <v>103</v>
      </c>
      <c r="G545" s="38">
        <v>18</v>
      </c>
      <c r="H545" s="179">
        <v>17.475728155339802</v>
      </c>
      <c r="I545" s="31"/>
    </row>
    <row r="546" spans="2:9" x14ac:dyDescent="0.25">
      <c r="B546" s="28"/>
      <c r="C546" s="82">
        <v>2016</v>
      </c>
      <c r="D546" s="68" t="s">
        <v>9</v>
      </c>
      <c r="E546" s="74" t="s">
        <v>118</v>
      </c>
      <c r="F546" s="38">
        <v>84</v>
      </c>
      <c r="G546" s="38">
        <v>35</v>
      </c>
      <c r="H546" s="179">
        <v>41.6666666666667</v>
      </c>
      <c r="I546" s="31"/>
    </row>
    <row r="547" spans="2:9" x14ac:dyDescent="0.25">
      <c r="B547" s="28"/>
      <c r="C547" s="82">
        <v>2016</v>
      </c>
      <c r="D547" s="68" t="s">
        <v>9</v>
      </c>
      <c r="E547" s="74" t="s">
        <v>919</v>
      </c>
      <c r="F547" s="38">
        <v>77</v>
      </c>
      <c r="G547" s="38">
        <v>15</v>
      </c>
      <c r="H547" s="179">
        <v>19.480519480519501</v>
      </c>
      <c r="I547" s="31"/>
    </row>
    <row r="548" spans="2:9" x14ac:dyDescent="0.25">
      <c r="B548" s="28"/>
      <c r="C548" s="82">
        <v>2016</v>
      </c>
      <c r="D548" s="68" t="s">
        <v>84</v>
      </c>
      <c r="E548" s="74" t="s">
        <v>118</v>
      </c>
      <c r="F548" s="38">
        <v>148</v>
      </c>
      <c r="G548" s="38">
        <v>24</v>
      </c>
      <c r="H548" s="179">
        <v>16.2162162162162</v>
      </c>
      <c r="I548" s="31"/>
    </row>
    <row r="549" spans="2:9" x14ac:dyDescent="0.25">
      <c r="B549" s="28"/>
      <c r="C549" s="82">
        <v>2016</v>
      </c>
      <c r="D549" s="68" t="s">
        <v>84</v>
      </c>
      <c r="E549" s="74" t="s">
        <v>919</v>
      </c>
      <c r="F549" s="38">
        <v>209</v>
      </c>
      <c r="G549" s="38">
        <v>21</v>
      </c>
      <c r="H549" s="179">
        <v>10.047846889952201</v>
      </c>
      <c r="I549" s="31"/>
    </row>
    <row r="550" spans="2:9" x14ac:dyDescent="0.25">
      <c r="B550" s="28"/>
      <c r="C550" s="82">
        <v>2016</v>
      </c>
      <c r="D550" s="68" t="s">
        <v>10</v>
      </c>
      <c r="E550" s="74" t="s">
        <v>118</v>
      </c>
      <c r="F550" s="38">
        <v>167</v>
      </c>
      <c r="G550" s="38">
        <v>52</v>
      </c>
      <c r="H550" s="179">
        <v>31.137724550898199</v>
      </c>
      <c r="I550" s="31"/>
    </row>
    <row r="551" spans="2:9" x14ac:dyDescent="0.25">
      <c r="B551" s="28"/>
      <c r="C551" s="82">
        <v>2016</v>
      </c>
      <c r="D551" s="68" t="s">
        <v>10</v>
      </c>
      <c r="E551" s="74" t="s">
        <v>919</v>
      </c>
      <c r="F551" s="38">
        <v>230</v>
      </c>
      <c r="G551" s="38">
        <v>30</v>
      </c>
      <c r="H551" s="179">
        <v>13.0434782608696</v>
      </c>
      <c r="I551" s="31"/>
    </row>
    <row r="552" spans="2:9" x14ac:dyDescent="0.25">
      <c r="B552" s="28"/>
      <c r="C552" s="82">
        <v>2016</v>
      </c>
      <c r="D552" s="68" t="s">
        <v>85</v>
      </c>
      <c r="E552" s="74" t="s">
        <v>118</v>
      </c>
      <c r="F552" s="38">
        <v>111</v>
      </c>
      <c r="G552" s="38">
        <v>39</v>
      </c>
      <c r="H552" s="179">
        <v>35.135135135135101</v>
      </c>
      <c r="I552" s="31"/>
    </row>
    <row r="553" spans="2:9" x14ac:dyDescent="0.25">
      <c r="B553" s="28"/>
      <c r="C553" s="82">
        <v>2016</v>
      </c>
      <c r="D553" s="68" t="s">
        <v>85</v>
      </c>
      <c r="E553" s="74" t="s">
        <v>919</v>
      </c>
      <c r="F553" s="38">
        <v>120</v>
      </c>
      <c r="G553" s="38">
        <v>18</v>
      </c>
      <c r="H553" s="179">
        <v>15</v>
      </c>
      <c r="I553" s="31"/>
    </row>
    <row r="554" spans="2:9" x14ac:dyDescent="0.25">
      <c r="B554" s="28"/>
      <c r="C554" s="82">
        <v>2016</v>
      </c>
      <c r="D554" s="68" t="s">
        <v>11</v>
      </c>
      <c r="E554" s="74" t="s">
        <v>118</v>
      </c>
      <c r="F554" s="38">
        <v>182</v>
      </c>
      <c r="G554" s="38">
        <v>85</v>
      </c>
      <c r="H554" s="179">
        <v>46.703296703296701</v>
      </c>
      <c r="I554" s="31"/>
    </row>
    <row r="555" spans="2:9" x14ac:dyDescent="0.25">
      <c r="B555" s="28"/>
      <c r="C555" s="82">
        <v>2016</v>
      </c>
      <c r="D555" s="68" t="s">
        <v>11</v>
      </c>
      <c r="E555" s="74" t="s">
        <v>919</v>
      </c>
      <c r="F555" s="38">
        <v>221</v>
      </c>
      <c r="G555" s="38">
        <v>45</v>
      </c>
      <c r="H555" s="179">
        <v>20.3619909502262</v>
      </c>
      <c r="I555" s="31"/>
    </row>
    <row r="556" spans="2:9" x14ac:dyDescent="0.25">
      <c r="B556" s="28"/>
      <c r="C556" s="82">
        <v>2016</v>
      </c>
      <c r="D556" s="68" t="s">
        <v>12</v>
      </c>
      <c r="E556" s="74" t="s">
        <v>118</v>
      </c>
      <c r="F556" s="38">
        <v>146</v>
      </c>
      <c r="G556" s="38">
        <v>41</v>
      </c>
      <c r="H556" s="179">
        <v>28.082191780821901</v>
      </c>
      <c r="I556" s="31"/>
    </row>
    <row r="557" spans="2:9" x14ac:dyDescent="0.25">
      <c r="B557" s="28"/>
      <c r="C557" s="82">
        <v>2016</v>
      </c>
      <c r="D557" s="68" t="s">
        <v>12</v>
      </c>
      <c r="E557" s="74" t="s">
        <v>919</v>
      </c>
      <c r="F557" s="38">
        <v>183</v>
      </c>
      <c r="G557" s="38">
        <v>32</v>
      </c>
      <c r="H557" s="179">
        <v>17.486338797814199</v>
      </c>
      <c r="I557" s="31"/>
    </row>
    <row r="558" spans="2:9" x14ac:dyDescent="0.25">
      <c r="B558" s="28"/>
      <c r="C558" s="82">
        <v>2016</v>
      </c>
      <c r="D558" s="68" t="s">
        <v>56</v>
      </c>
      <c r="E558" s="74" t="s">
        <v>118</v>
      </c>
      <c r="F558" s="38">
        <v>113</v>
      </c>
      <c r="G558" s="38">
        <v>10</v>
      </c>
      <c r="H558" s="179">
        <v>8.8495575221239005</v>
      </c>
      <c r="I558" s="31"/>
    </row>
    <row r="559" spans="2:9" x14ac:dyDescent="0.25">
      <c r="B559" s="28"/>
      <c r="C559" s="82">
        <v>2016</v>
      </c>
      <c r="D559" s="68" t="s">
        <v>56</v>
      </c>
      <c r="E559" s="74" t="s">
        <v>919</v>
      </c>
      <c r="F559" s="38">
        <v>123</v>
      </c>
      <c r="G559" s="38">
        <v>16</v>
      </c>
      <c r="H559" s="179">
        <v>13.0081300813008</v>
      </c>
      <c r="I559" s="31"/>
    </row>
    <row r="560" spans="2:9" x14ac:dyDescent="0.25">
      <c r="B560" s="28"/>
      <c r="C560" s="82">
        <v>2016</v>
      </c>
      <c r="D560" s="68" t="s">
        <v>13</v>
      </c>
      <c r="E560" s="74" t="s">
        <v>118</v>
      </c>
      <c r="F560" s="38">
        <v>57</v>
      </c>
      <c r="G560" s="38">
        <v>21</v>
      </c>
      <c r="H560" s="179">
        <v>36.842105263157897</v>
      </c>
      <c r="I560" s="31"/>
    </row>
    <row r="561" spans="2:9" x14ac:dyDescent="0.25">
      <c r="B561" s="28"/>
      <c r="C561" s="82">
        <v>2016</v>
      </c>
      <c r="D561" s="68" t="s">
        <v>13</v>
      </c>
      <c r="E561" s="74" t="s">
        <v>919</v>
      </c>
      <c r="F561" s="38">
        <v>71</v>
      </c>
      <c r="G561" s="38">
        <v>13</v>
      </c>
      <c r="H561" s="179">
        <v>18.309859154929601</v>
      </c>
      <c r="I561" s="31"/>
    </row>
    <row r="562" spans="2:9" x14ac:dyDescent="0.25">
      <c r="B562" s="28"/>
      <c r="C562" s="82">
        <v>2016</v>
      </c>
      <c r="D562" s="68" t="s">
        <v>14</v>
      </c>
      <c r="E562" s="74" t="s">
        <v>118</v>
      </c>
      <c r="F562" s="38">
        <v>63</v>
      </c>
      <c r="G562" s="38">
        <v>14</v>
      </c>
      <c r="H562" s="179">
        <v>22.2222222222222</v>
      </c>
      <c r="I562" s="31"/>
    </row>
    <row r="563" spans="2:9" x14ac:dyDescent="0.25">
      <c r="B563" s="28"/>
      <c r="C563" s="82">
        <v>2016</v>
      </c>
      <c r="D563" s="68" t="s">
        <v>14</v>
      </c>
      <c r="E563" s="74" t="s">
        <v>919</v>
      </c>
      <c r="F563" s="38">
        <v>149</v>
      </c>
      <c r="G563" s="38">
        <v>17</v>
      </c>
      <c r="H563" s="179">
        <v>11.4093959731544</v>
      </c>
      <c r="I563" s="31"/>
    </row>
    <row r="564" spans="2:9" x14ac:dyDescent="0.25">
      <c r="B564" s="28"/>
      <c r="C564" s="82">
        <v>2016</v>
      </c>
      <c r="D564" s="68" t="s">
        <v>86</v>
      </c>
      <c r="E564" s="74" t="s">
        <v>118</v>
      </c>
      <c r="F564" s="38">
        <v>456</v>
      </c>
      <c r="G564" s="38">
        <v>139</v>
      </c>
      <c r="H564" s="179">
        <v>30.482456140350902</v>
      </c>
      <c r="I564" s="31"/>
    </row>
    <row r="565" spans="2:9" x14ac:dyDescent="0.25">
      <c r="B565" s="28"/>
      <c r="C565" s="82">
        <v>2016</v>
      </c>
      <c r="D565" s="68" t="s">
        <v>86</v>
      </c>
      <c r="E565" s="74" t="s">
        <v>919</v>
      </c>
      <c r="F565" s="38">
        <v>521</v>
      </c>
      <c r="G565" s="38">
        <v>91</v>
      </c>
      <c r="H565" s="179">
        <v>17.466410748560499</v>
      </c>
      <c r="I565" s="31"/>
    </row>
    <row r="566" spans="2:9" x14ac:dyDescent="0.25">
      <c r="B566" s="28"/>
      <c r="C566" s="82">
        <v>2016</v>
      </c>
      <c r="D566" s="68" t="s">
        <v>88</v>
      </c>
      <c r="E566" s="74" t="s">
        <v>118</v>
      </c>
      <c r="F566" s="38">
        <v>14</v>
      </c>
      <c r="G566" s="38" t="s">
        <v>137</v>
      </c>
      <c r="H566" s="179" t="s">
        <v>137</v>
      </c>
      <c r="I566" s="31"/>
    </row>
    <row r="567" spans="2:9" x14ac:dyDescent="0.25">
      <c r="B567" s="28"/>
      <c r="C567" s="82">
        <v>2016</v>
      </c>
      <c r="D567" s="68" t="s">
        <v>88</v>
      </c>
      <c r="E567" s="74" t="s">
        <v>919</v>
      </c>
      <c r="F567" s="38">
        <v>11</v>
      </c>
      <c r="G567" s="38" t="s">
        <v>137</v>
      </c>
      <c r="H567" s="179" t="s">
        <v>137</v>
      </c>
      <c r="I567" s="31"/>
    </row>
    <row r="568" spans="2:9" x14ac:dyDescent="0.25">
      <c r="B568" s="28"/>
      <c r="C568" s="82">
        <v>2016</v>
      </c>
      <c r="D568" s="68" t="s">
        <v>37</v>
      </c>
      <c r="E568" s="74" t="s">
        <v>118</v>
      </c>
      <c r="F568" s="38">
        <v>110</v>
      </c>
      <c r="G568" s="38">
        <v>35</v>
      </c>
      <c r="H568" s="179">
        <v>31.818181818181799</v>
      </c>
      <c r="I568" s="31"/>
    </row>
    <row r="569" spans="2:9" x14ac:dyDescent="0.25">
      <c r="B569" s="28"/>
      <c r="C569" s="82">
        <v>2016</v>
      </c>
      <c r="D569" s="68" t="s">
        <v>37</v>
      </c>
      <c r="E569" s="74" t="s">
        <v>919</v>
      </c>
      <c r="F569" s="38">
        <v>110</v>
      </c>
      <c r="G569" s="38">
        <v>14</v>
      </c>
      <c r="H569" s="179">
        <v>12.7272727272727</v>
      </c>
      <c r="I569" s="31"/>
    </row>
    <row r="570" spans="2:9" x14ac:dyDescent="0.25">
      <c r="B570" s="28"/>
      <c r="C570" s="82">
        <v>2016</v>
      </c>
      <c r="D570" s="68" t="s">
        <v>66</v>
      </c>
      <c r="E570" s="74" t="s">
        <v>118</v>
      </c>
      <c r="F570" s="38">
        <v>94</v>
      </c>
      <c r="G570" s="38">
        <v>12</v>
      </c>
      <c r="H570" s="179">
        <v>12.7659574468085</v>
      </c>
      <c r="I570" s="31"/>
    </row>
    <row r="571" spans="2:9" x14ac:dyDescent="0.25">
      <c r="B571" s="28"/>
      <c r="C571" s="82">
        <v>2016</v>
      </c>
      <c r="D571" s="68" t="s">
        <v>66</v>
      </c>
      <c r="E571" s="74" t="s">
        <v>919</v>
      </c>
      <c r="F571" s="38">
        <v>102</v>
      </c>
      <c r="G571" s="38">
        <v>15</v>
      </c>
      <c r="H571" s="179">
        <v>14.705882352941201</v>
      </c>
      <c r="I571" s="31"/>
    </row>
    <row r="572" spans="2:9" x14ac:dyDescent="0.25">
      <c r="B572" s="28"/>
      <c r="C572" s="82">
        <v>2016</v>
      </c>
      <c r="D572" s="68" t="s">
        <v>15</v>
      </c>
      <c r="E572" s="74" t="s">
        <v>118</v>
      </c>
      <c r="F572" s="38">
        <v>115</v>
      </c>
      <c r="G572" s="38">
        <v>45</v>
      </c>
      <c r="H572" s="179">
        <v>39.130434782608702</v>
      </c>
      <c r="I572" s="31"/>
    </row>
    <row r="573" spans="2:9" x14ac:dyDescent="0.25">
      <c r="B573" s="28"/>
      <c r="C573" s="82">
        <v>2016</v>
      </c>
      <c r="D573" s="68" t="s">
        <v>15</v>
      </c>
      <c r="E573" s="74" t="s">
        <v>919</v>
      </c>
      <c r="F573" s="38">
        <v>182</v>
      </c>
      <c r="G573" s="38">
        <v>34</v>
      </c>
      <c r="H573" s="179">
        <v>18.6813186813187</v>
      </c>
      <c r="I573" s="31"/>
    </row>
    <row r="574" spans="2:9" x14ac:dyDescent="0.25">
      <c r="B574" s="28"/>
      <c r="C574" s="82">
        <v>2016</v>
      </c>
      <c r="D574" s="68" t="s">
        <v>89</v>
      </c>
      <c r="E574" s="74" t="s">
        <v>118</v>
      </c>
      <c r="F574" s="38">
        <v>144</v>
      </c>
      <c r="G574" s="38">
        <v>30</v>
      </c>
      <c r="H574" s="179">
        <v>20.8333333333333</v>
      </c>
      <c r="I574" s="31"/>
    </row>
    <row r="575" spans="2:9" x14ac:dyDescent="0.25">
      <c r="B575" s="28"/>
      <c r="C575" s="82">
        <v>2016</v>
      </c>
      <c r="D575" s="68" t="s">
        <v>89</v>
      </c>
      <c r="E575" s="74" t="s">
        <v>919</v>
      </c>
      <c r="F575" s="38">
        <v>224</v>
      </c>
      <c r="G575" s="38">
        <v>26</v>
      </c>
      <c r="H575" s="179">
        <v>11.6071428571429</v>
      </c>
      <c r="I575" s="31"/>
    </row>
    <row r="576" spans="2:9" x14ac:dyDescent="0.25">
      <c r="B576" s="28"/>
      <c r="C576" s="82">
        <v>2016</v>
      </c>
      <c r="D576" s="68" t="s">
        <v>16</v>
      </c>
      <c r="E576" s="74" t="s">
        <v>118</v>
      </c>
      <c r="F576" s="38">
        <v>394</v>
      </c>
      <c r="G576" s="38">
        <v>117</v>
      </c>
      <c r="H576" s="179">
        <v>29.6954314720812</v>
      </c>
      <c r="I576" s="31"/>
    </row>
    <row r="577" spans="2:9" x14ac:dyDescent="0.25">
      <c r="B577" s="28"/>
      <c r="C577" s="82">
        <v>2016</v>
      </c>
      <c r="D577" s="68" t="s">
        <v>16</v>
      </c>
      <c r="E577" s="74" t="s">
        <v>919</v>
      </c>
      <c r="F577" s="38">
        <v>450</v>
      </c>
      <c r="G577" s="38">
        <v>70</v>
      </c>
      <c r="H577" s="179">
        <v>15.5555555555556</v>
      </c>
      <c r="I577" s="31"/>
    </row>
    <row r="578" spans="2:9" x14ac:dyDescent="0.25">
      <c r="B578" s="28"/>
      <c r="C578" s="82">
        <v>2016</v>
      </c>
      <c r="D578" s="68" t="s">
        <v>57</v>
      </c>
      <c r="E578" s="74" t="s">
        <v>118</v>
      </c>
      <c r="F578" s="38">
        <v>205</v>
      </c>
      <c r="G578" s="38">
        <v>44</v>
      </c>
      <c r="H578" s="179">
        <v>21.4634146341463</v>
      </c>
      <c r="I578" s="31"/>
    </row>
    <row r="579" spans="2:9" x14ac:dyDescent="0.25">
      <c r="B579" s="28"/>
      <c r="C579" s="82">
        <v>2016</v>
      </c>
      <c r="D579" s="68" t="s">
        <v>57</v>
      </c>
      <c r="E579" s="74" t="s">
        <v>919</v>
      </c>
      <c r="F579" s="38">
        <v>251</v>
      </c>
      <c r="G579" s="38">
        <v>39</v>
      </c>
      <c r="H579" s="179">
        <v>15.5378486055777</v>
      </c>
      <c r="I579" s="31"/>
    </row>
    <row r="580" spans="2:9" x14ac:dyDescent="0.25">
      <c r="B580" s="28"/>
      <c r="C580" s="82">
        <v>2016</v>
      </c>
      <c r="D580" s="68" t="s">
        <v>17</v>
      </c>
      <c r="E580" s="74" t="s">
        <v>118</v>
      </c>
      <c r="F580" s="38">
        <v>116</v>
      </c>
      <c r="G580" s="38">
        <v>36</v>
      </c>
      <c r="H580" s="179">
        <v>31.034482758620701</v>
      </c>
      <c r="I580" s="31"/>
    </row>
    <row r="581" spans="2:9" x14ac:dyDescent="0.25">
      <c r="B581" s="28"/>
      <c r="C581" s="82">
        <v>2016</v>
      </c>
      <c r="D581" s="68" t="s">
        <v>17</v>
      </c>
      <c r="E581" s="74" t="s">
        <v>919</v>
      </c>
      <c r="F581" s="38">
        <v>210</v>
      </c>
      <c r="G581" s="38">
        <v>35</v>
      </c>
      <c r="H581" s="179">
        <v>16.6666666666667</v>
      </c>
      <c r="I581" s="31"/>
    </row>
    <row r="582" spans="2:9" x14ac:dyDescent="0.25">
      <c r="B582" s="28"/>
      <c r="C582" s="82">
        <v>2016</v>
      </c>
      <c r="D582" s="68" t="s">
        <v>18</v>
      </c>
      <c r="E582" s="74" t="s">
        <v>118</v>
      </c>
      <c r="F582" s="38">
        <v>104</v>
      </c>
      <c r="G582" s="38">
        <v>24</v>
      </c>
      <c r="H582" s="179">
        <v>23.076923076923102</v>
      </c>
      <c r="I582" s="31"/>
    </row>
    <row r="583" spans="2:9" x14ac:dyDescent="0.25">
      <c r="B583" s="28"/>
      <c r="C583" s="82">
        <v>2016</v>
      </c>
      <c r="D583" s="68" t="s">
        <v>18</v>
      </c>
      <c r="E583" s="74" t="s">
        <v>919</v>
      </c>
      <c r="F583" s="38">
        <v>178</v>
      </c>
      <c r="G583" s="38">
        <v>27</v>
      </c>
      <c r="H583" s="179">
        <v>15.168539325842699</v>
      </c>
      <c r="I583" s="31"/>
    </row>
    <row r="584" spans="2:9" x14ac:dyDescent="0.25">
      <c r="B584" s="28"/>
      <c r="C584" s="82">
        <v>2016</v>
      </c>
      <c r="D584" s="68" t="s">
        <v>87</v>
      </c>
      <c r="E584" s="74" t="s">
        <v>118</v>
      </c>
      <c r="F584" s="38">
        <v>201</v>
      </c>
      <c r="G584" s="38">
        <v>39</v>
      </c>
      <c r="H584" s="179">
        <v>19.402985074626901</v>
      </c>
      <c r="I584" s="31"/>
    </row>
    <row r="585" spans="2:9" x14ac:dyDescent="0.25">
      <c r="B585" s="28"/>
      <c r="C585" s="82">
        <v>2016</v>
      </c>
      <c r="D585" s="68" t="s">
        <v>87</v>
      </c>
      <c r="E585" s="74" t="s">
        <v>919</v>
      </c>
      <c r="F585" s="38">
        <v>264</v>
      </c>
      <c r="G585" s="38">
        <v>31</v>
      </c>
      <c r="H585" s="179">
        <v>11.7424242424242</v>
      </c>
      <c r="I585" s="31"/>
    </row>
    <row r="586" spans="2:9" x14ac:dyDescent="0.25">
      <c r="B586" s="28"/>
      <c r="C586" s="82">
        <v>2016</v>
      </c>
      <c r="D586" s="68" t="s">
        <v>19</v>
      </c>
      <c r="E586" s="74" t="s">
        <v>118</v>
      </c>
      <c r="F586" s="38">
        <v>308</v>
      </c>
      <c r="G586" s="38">
        <v>62</v>
      </c>
      <c r="H586" s="179">
        <v>20.129870129870099</v>
      </c>
      <c r="I586" s="31"/>
    </row>
    <row r="587" spans="2:9" x14ac:dyDescent="0.25">
      <c r="B587" s="28"/>
      <c r="C587" s="82">
        <v>2016</v>
      </c>
      <c r="D587" s="68" t="s">
        <v>19</v>
      </c>
      <c r="E587" s="74" t="s">
        <v>919</v>
      </c>
      <c r="F587" s="38">
        <v>234</v>
      </c>
      <c r="G587" s="38">
        <v>23</v>
      </c>
      <c r="H587" s="179">
        <v>9.8290598290598297</v>
      </c>
      <c r="I587" s="31"/>
    </row>
    <row r="588" spans="2:9" x14ac:dyDescent="0.25">
      <c r="B588" s="28"/>
      <c r="C588" s="82">
        <v>2016</v>
      </c>
      <c r="D588" s="68" t="s">
        <v>20</v>
      </c>
      <c r="E588" s="74" t="s">
        <v>118</v>
      </c>
      <c r="F588" s="38">
        <v>264</v>
      </c>
      <c r="G588" s="38">
        <v>65</v>
      </c>
      <c r="H588" s="179">
        <v>24.6212121212121</v>
      </c>
      <c r="I588" s="31"/>
    </row>
    <row r="589" spans="2:9" x14ac:dyDescent="0.25">
      <c r="B589" s="28"/>
      <c r="C589" s="82">
        <v>2016</v>
      </c>
      <c r="D589" s="68" t="s">
        <v>20</v>
      </c>
      <c r="E589" s="74" t="s">
        <v>919</v>
      </c>
      <c r="F589" s="38">
        <v>236</v>
      </c>
      <c r="G589" s="38">
        <v>28</v>
      </c>
      <c r="H589" s="179">
        <v>11.864406779661</v>
      </c>
      <c r="I589" s="31"/>
    </row>
    <row r="590" spans="2:9" x14ac:dyDescent="0.25">
      <c r="B590" s="28"/>
      <c r="C590" s="82">
        <v>2016</v>
      </c>
      <c r="D590" s="68" t="s">
        <v>21</v>
      </c>
      <c r="E590" s="74" t="s">
        <v>118</v>
      </c>
      <c r="F590" s="38">
        <v>92</v>
      </c>
      <c r="G590" s="38">
        <v>31</v>
      </c>
      <c r="H590" s="179">
        <v>33.695652173913103</v>
      </c>
      <c r="I590" s="31"/>
    </row>
    <row r="591" spans="2:9" x14ac:dyDescent="0.25">
      <c r="B591" s="28"/>
      <c r="C591" s="82">
        <v>2016</v>
      </c>
      <c r="D591" s="68" t="s">
        <v>21</v>
      </c>
      <c r="E591" s="74" t="s">
        <v>919</v>
      </c>
      <c r="F591" s="38">
        <v>85</v>
      </c>
      <c r="G591" s="38">
        <v>13</v>
      </c>
      <c r="H591" s="179">
        <v>15.294117647058799</v>
      </c>
      <c r="I591" s="31"/>
    </row>
    <row r="592" spans="2:9" x14ac:dyDescent="0.25">
      <c r="B592" s="28"/>
      <c r="C592" s="82">
        <v>2016</v>
      </c>
      <c r="D592" s="68" t="s">
        <v>67</v>
      </c>
      <c r="E592" s="74" t="s">
        <v>118</v>
      </c>
      <c r="F592" s="38">
        <v>133</v>
      </c>
      <c r="G592" s="38">
        <v>24</v>
      </c>
      <c r="H592" s="179">
        <v>18.045112781954899</v>
      </c>
      <c r="I592" s="31"/>
    </row>
    <row r="593" spans="2:9" x14ac:dyDescent="0.25">
      <c r="B593" s="28"/>
      <c r="C593" s="82">
        <v>2016</v>
      </c>
      <c r="D593" s="68" t="s">
        <v>67</v>
      </c>
      <c r="E593" s="74" t="s">
        <v>919</v>
      </c>
      <c r="F593" s="38">
        <v>178</v>
      </c>
      <c r="G593" s="38">
        <v>24</v>
      </c>
      <c r="H593" s="179">
        <v>13.483146067415699</v>
      </c>
      <c r="I593" s="31"/>
    </row>
    <row r="594" spans="2:9" x14ac:dyDescent="0.25">
      <c r="B594" s="28"/>
      <c r="C594" s="82">
        <v>2016</v>
      </c>
      <c r="D594" s="68" t="s">
        <v>22</v>
      </c>
      <c r="E594" s="74" t="s">
        <v>118</v>
      </c>
      <c r="F594" s="38">
        <v>126</v>
      </c>
      <c r="G594" s="38">
        <v>57</v>
      </c>
      <c r="H594" s="179">
        <v>45.238095238095198</v>
      </c>
      <c r="I594" s="31"/>
    </row>
    <row r="595" spans="2:9" x14ac:dyDescent="0.25">
      <c r="B595" s="28"/>
      <c r="C595" s="82">
        <v>2016</v>
      </c>
      <c r="D595" s="68" t="s">
        <v>22</v>
      </c>
      <c r="E595" s="74" t="s">
        <v>919</v>
      </c>
      <c r="F595" s="38">
        <v>181</v>
      </c>
      <c r="G595" s="38">
        <v>28</v>
      </c>
      <c r="H595" s="179">
        <v>15.469613259668501</v>
      </c>
      <c r="I595" s="31"/>
    </row>
    <row r="596" spans="2:9" x14ac:dyDescent="0.25">
      <c r="B596" s="28"/>
      <c r="C596" s="82">
        <v>2016</v>
      </c>
      <c r="D596" s="68" t="s">
        <v>68</v>
      </c>
      <c r="E596" s="74" t="s">
        <v>118</v>
      </c>
      <c r="F596" s="38">
        <v>204</v>
      </c>
      <c r="G596" s="38">
        <v>54</v>
      </c>
      <c r="H596" s="179">
        <v>26.470588235294102</v>
      </c>
      <c r="I596" s="31"/>
    </row>
    <row r="597" spans="2:9" x14ac:dyDescent="0.25">
      <c r="B597" s="28"/>
      <c r="C597" s="82">
        <v>2016</v>
      </c>
      <c r="D597" s="68" t="s">
        <v>68</v>
      </c>
      <c r="E597" s="74" t="s">
        <v>919</v>
      </c>
      <c r="F597" s="38">
        <v>247</v>
      </c>
      <c r="G597" s="38">
        <v>32</v>
      </c>
      <c r="H597" s="179">
        <v>12.9554655870445</v>
      </c>
      <c r="I597" s="31"/>
    </row>
    <row r="598" spans="2:9" x14ac:dyDescent="0.25">
      <c r="B598" s="28"/>
      <c r="C598" s="82">
        <v>2016</v>
      </c>
      <c r="D598" s="68" t="s">
        <v>90</v>
      </c>
      <c r="E598" s="74" t="s">
        <v>118</v>
      </c>
      <c r="F598" s="38">
        <v>196</v>
      </c>
      <c r="G598" s="38">
        <v>67</v>
      </c>
      <c r="H598" s="179">
        <v>34.183673469387799</v>
      </c>
      <c r="I598" s="31"/>
    </row>
    <row r="599" spans="2:9" x14ac:dyDescent="0.25">
      <c r="B599" s="28"/>
      <c r="C599" s="82">
        <v>2016</v>
      </c>
      <c r="D599" s="68" t="s">
        <v>90</v>
      </c>
      <c r="E599" s="74" t="s">
        <v>919</v>
      </c>
      <c r="F599" s="38">
        <v>302</v>
      </c>
      <c r="G599" s="38">
        <v>50</v>
      </c>
      <c r="H599" s="179">
        <v>16.5562913907285</v>
      </c>
      <c r="I599" s="31"/>
    </row>
    <row r="600" spans="2:9" x14ac:dyDescent="0.25">
      <c r="B600" s="28"/>
      <c r="C600" s="82">
        <v>2016</v>
      </c>
      <c r="D600" s="68" t="s">
        <v>23</v>
      </c>
      <c r="E600" s="74" t="s">
        <v>118</v>
      </c>
      <c r="F600" s="38">
        <v>123</v>
      </c>
      <c r="G600" s="38">
        <v>52</v>
      </c>
      <c r="H600" s="179">
        <v>42.276422764227704</v>
      </c>
      <c r="I600" s="31"/>
    </row>
    <row r="601" spans="2:9" x14ac:dyDescent="0.25">
      <c r="B601" s="28"/>
      <c r="C601" s="82">
        <v>2016</v>
      </c>
      <c r="D601" s="68" t="s">
        <v>23</v>
      </c>
      <c r="E601" s="74" t="s">
        <v>919</v>
      </c>
      <c r="F601" s="38">
        <v>144</v>
      </c>
      <c r="G601" s="38">
        <v>24</v>
      </c>
      <c r="H601" s="179">
        <v>16.6666666666667</v>
      </c>
      <c r="I601" s="31"/>
    </row>
    <row r="602" spans="2:9" x14ac:dyDescent="0.25">
      <c r="B602" s="28"/>
      <c r="C602" s="82">
        <v>2016</v>
      </c>
      <c r="D602" s="68" t="s">
        <v>38</v>
      </c>
      <c r="E602" s="74" t="s">
        <v>118</v>
      </c>
      <c r="F602" s="38">
        <v>111</v>
      </c>
      <c r="G602" s="38">
        <v>27</v>
      </c>
      <c r="H602" s="179">
        <v>24.324324324324301</v>
      </c>
      <c r="I602" s="31"/>
    </row>
    <row r="603" spans="2:9" x14ac:dyDescent="0.25">
      <c r="B603" s="28"/>
      <c r="C603" s="82">
        <v>2016</v>
      </c>
      <c r="D603" s="68" t="s">
        <v>38</v>
      </c>
      <c r="E603" s="74" t="s">
        <v>919</v>
      </c>
      <c r="F603" s="38">
        <v>124</v>
      </c>
      <c r="G603" s="38">
        <v>20</v>
      </c>
      <c r="H603" s="179">
        <v>16.129032258064498</v>
      </c>
      <c r="I603" s="31"/>
    </row>
    <row r="604" spans="2:9" x14ac:dyDescent="0.25">
      <c r="B604" s="28"/>
      <c r="C604" s="82">
        <v>2016</v>
      </c>
      <c r="D604" s="68" t="s">
        <v>24</v>
      </c>
      <c r="E604" s="74" t="s">
        <v>118</v>
      </c>
      <c r="F604" s="38">
        <v>193</v>
      </c>
      <c r="G604" s="38">
        <v>75</v>
      </c>
      <c r="H604" s="179">
        <v>38.860103626943001</v>
      </c>
      <c r="I604" s="31"/>
    </row>
    <row r="605" spans="2:9" x14ac:dyDescent="0.25">
      <c r="B605" s="28"/>
      <c r="C605" s="82">
        <v>2016</v>
      </c>
      <c r="D605" s="68" t="s">
        <v>24</v>
      </c>
      <c r="E605" s="74" t="s">
        <v>919</v>
      </c>
      <c r="F605" s="38">
        <v>261</v>
      </c>
      <c r="G605" s="38">
        <v>35</v>
      </c>
      <c r="H605" s="179">
        <v>13.4099616858238</v>
      </c>
      <c r="I605" s="31"/>
    </row>
    <row r="606" spans="2:9" x14ac:dyDescent="0.25">
      <c r="B606" s="28"/>
      <c r="C606" s="82">
        <v>2016</v>
      </c>
      <c r="D606" s="68" t="s">
        <v>25</v>
      </c>
      <c r="E606" s="74" t="s">
        <v>118</v>
      </c>
      <c r="F606" s="38">
        <v>127</v>
      </c>
      <c r="G606" s="38">
        <v>25</v>
      </c>
      <c r="H606" s="179">
        <v>19.685039370078702</v>
      </c>
      <c r="I606" s="31"/>
    </row>
    <row r="607" spans="2:9" x14ac:dyDescent="0.25">
      <c r="B607" s="28"/>
      <c r="C607" s="82">
        <v>2016</v>
      </c>
      <c r="D607" s="68" t="s">
        <v>25</v>
      </c>
      <c r="E607" s="74" t="s">
        <v>919</v>
      </c>
      <c r="F607" s="38">
        <v>134</v>
      </c>
      <c r="G607" s="38">
        <v>14</v>
      </c>
      <c r="H607" s="179">
        <v>10.4477611940299</v>
      </c>
      <c r="I607" s="31"/>
    </row>
    <row r="608" spans="2:9" x14ac:dyDescent="0.25">
      <c r="B608" s="28"/>
      <c r="C608" s="82">
        <v>2016</v>
      </c>
      <c r="D608" s="68" t="s">
        <v>39</v>
      </c>
      <c r="E608" s="74" t="s">
        <v>118</v>
      </c>
      <c r="F608" s="38">
        <v>245</v>
      </c>
      <c r="G608" s="38">
        <v>62</v>
      </c>
      <c r="H608" s="179">
        <v>25.3061224489796</v>
      </c>
      <c r="I608" s="31"/>
    </row>
    <row r="609" spans="2:9" x14ac:dyDescent="0.25">
      <c r="B609" s="28"/>
      <c r="C609" s="82">
        <v>2016</v>
      </c>
      <c r="D609" s="68" t="s">
        <v>39</v>
      </c>
      <c r="E609" s="74" t="s">
        <v>919</v>
      </c>
      <c r="F609" s="38">
        <v>273</v>
      </c>
      <c r="G609" s="38">
        <v>38</v>
      </c>
      <c r="H609" s="179">
        <v>13.9194139194139</v>
      </c>
      <c r="I609" s="31"/>
    </row>
    <row r="610" spans="2:9" x14ac:dyDescent="0.25">
      <c r="B610" s="28"/>
      <c r="C610" s="82">
        <v>2016</v>
      </c>
      <c r="D610" s="68" t="s">
        <v>26</v>
      </c>
      <c r="E610" s="74" t="s">
        <v>118</v>
      </c>
      <c r="F610" s="38">
        <v>159</v>
      </c>
      <c r="G610" s="38">
        <v>46</v>
      </c>
      <c r="H610" s="179">
        <v>28.930817610062899</v>
      </c>
      <c r="I610" s="31"/>
    </row>
    <row r="611" spans="2:9" x14ac:dyDescent="0.25">
      <c r="B611" s="28"/>
      <c r="C611" s="82">
        <v>2016</v>
      </c>
      <c r="D611" s="68" t="s">
        <v>26</v>
      </c>
      <c r="E611" s="74" t="s">
        <v>919</v>
      </c>
      <c r="F611" s="38">
        <v>193</v>
      </c>
      <c r="G611" s="38">
        <v>25</v>
      </c>
      <c r="H611" s="179">
        <v>12.9533678756477</v>
      </c>
      <c r="I611" s="31"/>
    </row>
    <row r="612" spans="2:9" x14ac:dyDescent="0.25">
      <c r="B612" s="28"/>
      <c r="C612" s="82">
        <v>2016</v>
      </c>
      <c r="D612" s="68" t="s">
        <v>58</v>
      </c>
      <c r="E612" s="74" t="s">
        <v>118</v>
      </c>
      <c r="F612" s="38">
        <v>213</v>
      </c>
      <c r="G612" s="38">
        <v>32</v>
      </c>
      <c r="H612" s="179">
        <v>15.0234741784038</v>
      </c>
      <c r="I612" s="31"/>
    </row>
    <row r="613" spans="2:9" x14ac:dyDescent="0.25">
      <c r="B613" s="28"/>
      <c r="C613" s="82">
        <v>2016</v>
      </c>
      <c r="D613" s="68" t="s">
        <v>58</v>
      </c>
      <c r="E613" s="74" t="s">
        <v>919</v>
      </c>
      <c r="F613" s="38">
        <v>222</v>
      </c>
      <c r="G613" s="38">
        <v>29</v>
      </c>
      <c r="H613" s="179">
        <v>13.063063063063099</v>
      </c>
      <c r="I613" s="31"/>
    </row>
    <row r="614" spans="2:9" x14ac:dyDescent="0.25">
      <c r="B614" s="28"/>
      <c r="C614" s="82">
        <v>2016</v>
      </c>
      <c r="D614" s="68" t="s">
        <v>69</v>
      </c>
      <c r="E614" s="74" t="s">
        <v>118</v>
      </c>
      <c r="F614" s="38">
        <v>117</v>
      </c>
      <c r="G614" s="38">
        <v>18</v>
      </c>
      <c r="H614" s="179">
        <v>15.384615384615399</v>
      </c>
      <c r="I614" s="31"/>
    </row>
    <row r="615" spans="2:9" x14ac:dyDescent="0.25">
      <c r="B615" s="28"/>
      <c r="C615" s="82">
        <v>2016</v>
      </c>
      <c r="D615" s="68" t="s">
        <v>69</v>
      </c>
      <c r="E615" s="74" t="s">
        <v>919</v>
      </c>
      <c r="F615" s="38">
        <v>247</v>
      </c>
      <c r="G615" s="38">
        <v>32</v>
      </c>
      <c r="H615" s="179">
        <v>12.9554655870445</v>
      </c>
      <c r="I615" s="31"/>
    </row>
    <row r="616" spans="2:9" x14ac:dyDescent="0.25">
      <c r="B616" s="28"/>
      <c r="C616" s="82">
        <v>2016</v>
      </c>
      <c r="D616" s="68" t="s">
        <v>40</v>
      </c>
      <c r="E616" s="74" t="s">
        <v>118</v>
      </c>
      <c r="F616" s="38">
        <v>196</v>
      </c>
      <c r="G616" s="38">
        <v>65</v>
      </c>
      <c r="H616" s="179">
        <v>33.163265306122497</v>
      </c>
      <c r="I616" s="31"/>
    </row>
    <row r="617" spans="2:9" x14ac:dyDescent="0.25">
      <c r="B617" s="28"/>
      <c r="C617" s="82">
        <v>2016</v>
      </c>
      <c r="D617" s="68" t="s">
        <v>40</v>
      </c>
      <c r="E617" s="74" t="s">
        <v>919</v>
      </c>
      <c r="F617" s="38">
        <v>207</v>
      </c>
      <c r="G617" s="38">
        <v>37</v>
      </c>
      <c r="H617" s="179">
        <v>17.874396135265702</v>
      </c>
      <c r="I617" s="31"/>
    </row>
    <row r="618" spans="2:9" x14ac:dyDescent="0.25">
      <c r="B618" s="28"/>
      <c r="C618" s="82">
        <v>2016</v>
      </c>
      <c r="D618" s="68" t="s">
        <v>41</v>
      </c>
      <c r="E618" s="74" t="s">
        <v>118</v>
      </c>
      <c r="F618" s="38">
        <v>228</v>
      </c>
      <c r="G618" s="38">
        <v>53</v>
      </c>
      <c r="H618" s="179">
        <v>23.245614035087701</v>
      </c>
      <c r="I618" s="31"/>
    </row>
    <row r="619" spans="2:9" x14ac:dyDescent="0.25">
      <c r="B619" s="28"/>
      <c r="C619" s="82">
        <v>2016</v>
      </c>
      <c r="D619" s="68" t="s">
        <v>41</v>
      </c>
      <c r="E619" s="74" t="s">
        <v>919</v>
      </c>
      <c r="F619" s="38">
        <v>282</v>
      </c>
      <c r="G619" s="38">
        <v>25</v>
      </c>
      <c r="H619" s="179">
        <v>8.8652482269503601</v>
      </c>
      <c r="I619" s="31"/>
    </row>
    <row r="620" spans="2:9" x14ac:dyDescent="0.25">
      <c r="B620" s="28"/>
      <c r="C620" s="82">
        <v>2016</v>
      </c>
      <c r="D620" s="68" t="s">
        <v>27</v>
      </c>
      <c r="E620" s="74" t="s">
        <v>118</v>
      </c>
      <c r="F620" s="38">
        <v>183</v>
      </c>
      <c r="G620" s="38">
        <v>48</v>
      </c>
      <c r="H620" s="179">
        <v>26.229508196721302</v>
      </c>
      <c r="I620" s="31"/>
    </row>
    <row r="621" spans="2:9" x14ac:dyDescent="0.25">
      <c r="B621" s="28"/>
      <c r="C621" s="82">
        <v>2016</v>
      </c>
      <c r="D621" s="68" t="s">
        <v>27</v>
      </c>
      <c r="E621" s="74" t="s">
        <v>919</v>
      </c>
      <c r="F621" s="38">
        <v>225</v>
      </c>
      <c r="G621" s="38">
        <v>31</v>
      </c>
      <c r="H621" s="179">
        <v>13.7777777777778</v>
      </c>
      <c r="I621" s="31"/>
    </row>
    <row r="622" spans="2:9" x14ac:dyDescent="0.25">
      <c r="B622" s="28"/>
      <c r="C622" s="82">
        <v>2016</v>
      </c>
      <c r="D622" s="68" t="s">
        <v>28</v>
      </c>
      <c r="E622" s="74" t="s">
        <v>118</v>
      </c>
      <c r="F622" s="38">
        <v>136</v>
      </c>
      <c r="G622" s="38">
        <v>42</v>
      </c>
      <c r="H622" s="179">
        <v>30.882352941176499</v>
      </c>
      <c r="I622" s="31"/>
    </row>
    <row r="623" spans="2:9" x14ac:dyDescent="0.25">
      <c r="B623" s="28"/>
      <c r="C623" s="82">
        <v>2016</v>
      </c>
      <c r="D623" s="68" t="s">
        <v>28</v>
      </c>
      <c r="E623" s="74" t="s">
        <v>919</v>
      </c>
      <c r="F623" s="38">
        <v>175</v>
      </c>
      <c r="G623" s="38">
        <v>25</v>
      </c>
      <c r="H623" s="179">
        <v>14.285714285714301</v>
      </c>
      <c r="I623" s="31"/>
    </row>
    <row r="624" spans="2:9" x14ac:dyDescent="0.25">
      <c r="B624" s="28"/>
      <c r="C624" s="82">
        <v>2016</v>
      </c>
      <c r="D624" s="68" t="s">
        <v>29</v>
      </c>
      <c r="E624" s="74" t="s">
        <v>118</v>
      </c>
      <c r="F624" s="38">
        <v>107</v>
      </c>
      <c r="G624" s="38">
        <v>38</v>
      </c>
      <c r="H624" s="179">
        <v>35.514018691588802</v>
      </c>
      <c r="I624" s="31"/>
    </row>
    <row r="625" spans="2:9" x14ac:dyDescent="0.25">
      <c r="B625" s="28"/>
      <c r="C625" s="82">
        <v>2016</v>
      </c>
      <c r="D625" s="68" t="s">
        <v>29</v>
      </c>
      <c r="E625" s="74" t="s">
        <v>919</v>
      </c>
      <c r="F625" s="38">
        <v>149</v>
      </c>
      <c r="G625" s="38">
        <v>24</v>
      </c>
      <c r="H625" s="179">
        <v>16.107382550335601</v>
      </c>
      <c r="I625" s="31"/>
    </row>
    <row r="626" spans="2:9" x14ac:dyDescent="0.25">
      <c r="B626" s="28"/>
      <c r="C626" s="82">
        <v>2016</v>
      </c>
      <c r="D626" s="68" t="s">
        <v>42</v>
      </c>
      <c r="E626" s="74" t="s">
        <v>118</v>
      </c>
      <c r="F626" s="38">
        <v>111</v>
      </c>
      <c r="G626" s="38">
        <v>25</v>
      </c>
      <c r="H626" s="179">
        <v>22.5225225225225</v>
      </c>
      <c r="I626" s="31"/>
    </row>
    <row r="627" spans="2:9" x14ac:dyDescent="0.25">
      <c r="B627" s="28"/>
      <c r="C627" s="82">
        <v>2016</v>
      </c>
      <c r="D627" s="68" t="s">
        <v>42</v>
      </c>
      <c r="E627" s="74" t="s">
        <v>919</v>
      </c>
      <c r="F627" s="38">
        <v>87</v>
      </c>
      <c r="G627" s="38">
        <v>12</v>
      </c>
      <c r="H627" s="179">
        <v>13.7931034482759</v>
      </c>
      <c r="I627" s="31"/>
    </row>
    <row r="628" spans="2:9" x14ac:dyDescent="0.25">
      <c r="B628" s="28"/>
      <c r="C628" s="82">
        <v>2016</v>
      </c>
      <c r="D628" s="68" t="s">
        <v>30</v>
      </c>
      <c r="E628" s="74" t="s">
        <v>118</v>
      </c>
      <c r="F628" s="38">
        <v>52</v>
      </c>
      <c r="G628" s="38">
        <v>13</v>
      </c>
      <c r="H628" s="179">
        <v>25</v>
      </c>
      <c r="I628" s="31"/>
    </row>
    <row r="629" spans="2:9" x14ac:dyDescent="0.25">
      <c r="B629" s="28"/>
      <c r="C629" s="82">
        <v>2016</v>
      </c>
      <c r="D629" s="68" t="s">
        <v>30</v>
      </c>
      <c r="E629" s="74" t="s">
        <v>919</v>
      </c>
      <c r="F629" s="38">
        <v>68</v>
      </c>
      <c r="G629" s="38">
        <v>12</v>
      </c>
      <c r="H629" s="179">
        <v>17.647058823529399</v>
      </c>
      <c r="I629" s="31"/>
    </row>
    <row r="630" spans="2:9" x14ac:dyDescent="0.25">
      <c r="B630" s="28"/>
      <c r="C630" s="82">
        <v>2016</v>
      </c>
      <c r="D630" s="68" t="s">
        <v>59</v>
      </c>
      <c r="E630" s="74" t="s">
        <v>118</v>
      </c>
      <c r="F630" s="38">
        <v>118</v>
      </c>
      <c r="G630" s="38">
        <v>20</v>
      </c>
      <c r="H630" s="179">
        <v>16.9491525423729</v>
      </c>
      <c r="I630" s="31"/>
    </row>
    <row r="631" spans="2:9" x14ac:dyDescent="0.25">
      <c r="B631" s="28"/>
      <c r="C631" s="82">
        <v>2016</v>
      </c>
      <c r="D631" s="68" t="s">
        <v>59</v>
      </c>
      <c r="E631" s="74" t="s">
        <v>919</v>
      </c>
      <c r="F631" s="38">
        <v>127</v>
      </c>
      <c r="G631" s="38">
        <v>16</v>
      </c>
      <c r="H631" s="179">
        <v>12.5984251968504</v>
      </c>
      <c r="I631" s="31"/>
    </row>
    <row r="632" spans="2:9" x14ac:dyDescent="0.25">
      <c r="B632" s="28"/>
      <c r="C632" s="82">
        <v>2016</v>
      </c>
      <c r="D632" s="68" t="s">
        <v>70</v>
      </c>
      <c r="E632" s="74" t="s">
        <v>118</v>
      </c>
      <c r="F632" s="38">
        <v>145</v>
      </c>
      <c r="G632" s="38">
        <v>38</v>
      </c>
      <c r="H632" s="179">
        <v>26.2068965517241</v>
      </c>
      <c r="I632" s="31"/>
    </row>
    <row r="633" spans="2:9" x14ac:dyDescent="0.25">
      <c r="B633" s="28"/>
      <c r="C633" s="82">
        <v>2016</v>
      </c>
      <c r="D633" s="68" t="s">
        <v>70</v>
      </c>
      <c r="E633" s="74" t="s">
        <v>919</v>
      </c>
      <c r="F633" s="38">
        <v>197</v>
      </c>
      <c r="G633" s="38">
        <v>25</v>
      </c>
      <c r="H633" s="179">
        <v>12.690355329949201</v>
      </c>
      <c r="I633" s="31"/>
    </row>
    <row r="634" spans="2:9" x14ac:dyDescent="0.25">
      <c r="B634" s="28"/>
      <c r="C634" s="82">
        <v>2016</v>
      </c>
      <c r="D634" s="68" t="s">
        <v>91</v>
      </c>
      <c r="E634" s="74" t="s">
        <v>118</v>
      </c>
      <c r="F634" s="38">
        <v>97</v>
      </c>
      <c r="G634" s="38">
        <v>23</v>
      </c>
      <c r="H634" s="179">
        <v>23.7113402061856</v>
      </c>
      <c r="I634" s="31"/>
    </row>
    <row r="635" spans="2:9" x14ac:dyDescent="0.25">
      <c r="B635" s="28"/>
      <c r="C635" s="82">
        <v>2016</v>
      </c>
      <c r="D635" s="68" t="s">
        <v>91</v>
      </c>
      <c r="E635" s="74" t="s">
        <v>919</v>
      </c>
      <c r="F635" s="38">
        <v>133</v>
      </c>
      <c r="G635" s="38">
        <v>14</v>
      </c>
      <c r="H635" s="179">
        <v>10.526315789473699</v>
      </c>
      <c r="I635" s="31"/>
    </row>
    <row r="636" spans="2:9" x14ac:dyDescent="0.25">
      <c r="B636" s="28"/>
      <c r="C636" s="82">
        <v>2016</v>
      </c>
      <c r="D636" s="68" t="s">
        <v>92</v>
      </c>
      <c r="E636" s="74" t="s">
        <v>118</v>
      </c>
      <c r="F636" s="38">
        <v>275</v>
      </c>
      <c r="G636" s="38">
        <v>73</v>
      </c>
      <c r="H636" s="179">
        <v>26.5454545454546</v>
      </c>
      <c r="I636" s="31"/>
    </row>
    <row r="637" spans="2:9" x14ac:dyDescent="0.25">
      <c r="B637" s="28"/>
      <c r="C637" s="82">
        <v>2016</v>
      </c>
      <c r="D637" s="68" t="s">
        <v>92</v>
      </c>
      <c r="E637" s="74" t="s">
        <v>919</v>
      </c>
      <c r="F637" s="38">
        <v>379</v>
      </c>
      <c r="G637" s="38">
        <v>41</v>
      </c>
      <c r="H637" s="179">
        <v>10.817941952506599</v>
      </c>
      <c r="I637" s="31"/>
    </row>
    <row r="638" spans="2:9" x14ac:dyDescent="0.25">
      <c r="B638" s="28"/>
      <c r="C638" s="82">
        <v>2016</v>
      </c>
      <c r="D638" s="68" t="s">
        <v>31</v>
      </c>
      <c r="E638" s="74" t="s">
        <v>118</v>
      </c>
      <c r="F638" s="38">
        <v>1362</v>
      </c>
      <c r="G638" s="38">
        <v>332</v>
      </c>
      <c r="H638" s="179">
        <v>24.375917767988302</v>
      </c>
      <c r="I638" s="31"/>
    </row>
    <row r="639" spans="2:9" x14ac:dyDescent="0.25">
      <c r="B639" s="28"/>
      <c r="C639" s="82">
        <v>2016</v>
      </c>
      <c r="D639" s="68" t="s">
        <v>31</v>
      </c>
      <c r="E639" s="74" t="s">
        <v>919</v>
      </c>
      <c r="F639" s="38">
        <v>1534</v>
      </c>
      <c r="G639" s="38">
        <v>198</v>
      </c>
      <c r="H639" s="179">
        <v>12.9074315514994</v>
      </c>
      <c r="I639" s="31"/>
    </row>
    <row r="640" spans="2:9" x14ac:dyDescent="0.25">
      <c r="B640" s="28"/>
      <c r="C640" s="82">
        <v>2016</v>
      </c>
      <c r="D640" s="68" t="s">
        <v>71</v>
      </c>
      <c r="E640" s="74" t="s">
        <v>118</v>
      </c>
      <c r="F640" s="38">
        <v>131</v>
      </c>
      <c r="G640" s="38">
        <v>28</v>
      </c>
      <c r="H640" s="179">
        <v>21.374045801526702</v>
      </c>
      <c r="I640" s="31"/>
    </row>
    <row r="641" spans="2:9" x14ac:dyDescent="0.25">
      <c r="B641" s="28"/>
      <c r="C641" s="82">
        <v>2016</v>
      </c>
      <c r="D641" s="68" t="s">
        <v>71</v>
      </c>
      <c r="E641" s="74" t="s">
        <v>919</v>
      </c>
      <c r="F641" s="38">
        <v>202</v>
      </c>
      <c r="G641" s="38">
        <v>31</v>
      </c>
      <c r="H641" s="179">
        <v>15.3465346534653</v>
      </c>
      <c r="I641" s="31"/>
    </row>
    <row r="642" spans="2:9" x14ac:dyDescent="0.25">
      <c r="B642" s="28"/>
      <c r="C642" s="82">
        <v>2016</v>
      </c>
      <c r="D642" s="68" t="s">
        <v>93</v>
      </c>
      <c r="E642" s="74" t="s">
        <v>118</v>
      </c>
      <c r="F642" s="38">
        <v>89</v>
      </c>
      <c r="G642" s="38">
        <v>22</v>
      </c>
      <c r="H642" s="179">
        <v>24.7191011235955</v>
      </c>
      <c r="I642" s="31"/>
    </row>
    <row r="643" spans="2:9" x14ac:dyDescent="0.25">
      <c r="B643" s="28"/>
      <c r="C643" s="82">
        <v>2016</v>
      </c>
      <c r="D643" s="68" t="s">
        <v>93</v>
      </c>
      <c r="E643" s="74" t="s">
        <v>919</v>
      </c>
      <c r="F643" s="38">
        <v>97</v>
      </c>
      <c r="G643" s="38">
        <v>11</v>
      </c>
      <c r="H643" s="179">
        <v>11.340206185567</v>
      </c>
      <c r="I643" s="31"/>
    </row>
    <row r="644" spans="2:9" x14ac:dyDescent="0.25">
      <c r="B644" s="28"/>
      <c r="C644" s="82">
        <v>2016</v>
      </c>
      <c r="D644" s="68" t="s">
        <v>72</v>
      </c>
      <c r="E644" s="74" t="s">
        <v>118</v>
      </c>
      <c r="F644" s="38">
        <v>75</v>
      </c>
      <c r="G644" s="38">
        <v>11</v>
      </c>
      <c r="H644" s="179">
        <v>14.6666666666667</v>
      </c>
      <c r="I644" s="31"/>
    </row>
    <row r="645" spans="2:9" x14ac:dyDescent="0.25">
      <c r="B645" s="28"/>
      <c r="C645" s="82">
        <v>2016</v>
      </c>
      <c r="D645" s="68" t="s">
        <v>72</v>
      </c>
      <c r="E645" s="74" t="s">
        <v>919</v>
      </c>
      <c r="F645" s="38">
        <v>100</v>
      </c>
      <c r="G645" s="38">
        <v>12</v>
      </c>
      <c r="H645" s="179">
        <v>12</v>
      </c>
      <c r="I645" s="31"/>
    </row>
    <row r="646" spans="2:9" x14ac:dyDescent="0.25">
      <c r="B646" s="28"/>
      <c r="C646" s="82">
        <v>2016</v>
      </c>
      <c r="D646" s="68" t="s">
        <v>43</v>
      </c>
      <c r="E646" s="74" t="s">
        <v>118</v>
      </c>
      <c r="F646" s="38">
        <v>69</v>
      </c>
      <c r="G646" s="38">
        <v>18</v>
      </c>
      <c r="H646" s="179">
        <v>26.086956521739101</v>
      </c>
      <c r="I646" s="31"/>
    </row>
    <row r="647" spans="2:9" x14ac:dyDescent="0.25">
      <c r="B647" s="28"/>
      <c r="C647" s="82">
        <v>2016</v>
      </c>
      <c r="D647" s="68" t="s">
        <v>43</v>
      </c>
      <c r="E647" s="74" t="s">
        <v>919</v>
      </c>
      <c r="F647" s="38">
        <v>70</v>
      </c>
      <c r="G647" s="38">
        <v>16</v>
      </c>
      <c r="H647" s="179">
        <v>22.8571428571429</v>
      </c>
      <c r="I647" s="31"/>
    </row>
    <row r="648" spans="2:9" x14ac:dyDescent="0.25">
      <c r="B648" s="28"/>
      <c r="C648" s="82">
        <v>2016</v>
      </c>
      <c r="D648" s="68" t="s">
        <v>73</v>
      </c>
      <c r="E648" s="74" t="s">
        <v>118</v>
      </c>
      <c r="F648" s="38">
        <v>162</v>
      </c>
      <c r="G648" s="38">
        <v>35</v>
      </c>
      <c r="H648" s="179">
        <v>21.604938271604901</v>
      </c>
      <c r="I648" s="31"/>
    </row>
    <row r="649" spans="2:9" x14ac:dyDescent="0.25">
      <c r="B649" s="28"/>
      <c r="C649" s="82">
        <v>2016</v>
      </c>
      <c r="D649" s="68" t="s">
        <v>73</v>
      </c>
      <c r="E649" s="74" t="s">
        <v>919</v>
      </c>
      <c r="F649" s="38">
        <v>171</v>
      </c>
      <c r="G649" s="38">
        <v>19</v>
      </c>
      <c r="H649" s="179">
        <v>11.1111111111111</v>
      </c>
      <c r="I649" s="31"/>
    </row>
    <row r="650" spans="2:9" x14ac:dyDescent="0.25">
      <c r="B650" s="28"/>
      <c r="C650" s="82">
        <v>2016</v>
      </c>
      <c r="D650" s="68" t="s">
        <v>32</v>
      </c>
      <c r="E650" s="74" t="s">
        <v>118</v>
      </c>
      <c r="F650" s="38">
        <v>229</v>
      </c>
      <c r="G650" s="38">
        <v>54</v>
      </c>
      <c r="H650" s="179">
        <v>23.580786026200901</v>
      </c>
      <c r="I650" s="31"/>
    </row>
    <row r="651" spans="2:9" x14ac:dyDescent="0.25">
      <c r="B651" s="28"/>
      <c r="C651" s="82">
        <v>2016</v>
      </c>
      <c r="D651" s="68" t="s">
        <v>32</v>
      </c>
      <c r="E651" s="74" t="s">
        <v>919</v>
      </c>
      <c r="F651" s="38">
        <v>248</v>
      </c>
      <c r="G651" s="38">
        <v>25</v>
      </c>
      <c r="H651" s="179">
        <v>10.080645161290301</v>
      </c>
      <c r="I651" s="31"/>
    </row>
    <row r="652" spans="2:9" x14ac:dyDescent="0.25">
      <c r="B652" s="28"/>
      <c r="C652" s="82">
        <v>2016</v>
      </c>
      <c r="D652" s="68" t="s">
        <v>60</v>
      </c>
      <c r="E652" s="74" t="s">
        <v>118</v>
      </c>
      <c r="F652" s="38">
        <v>10</v>
      </c>
      <c r="G652" s="38" t="s">
        <v>137</v>
      </c>
      <c r="H652" s="179" t="s">
        <v>137</v>
      </c>
      <c r="I652" s="31"/>
    </row>
    <row r="653" spans="2:9" x14ac:dyDescent="0.25">
      <c r="B653" s="28"/>
      <c r="C653" s="82">
        <v>2016</v>
      </c>
      <c r="D653" s="68" t="s">
        <v>61</v>
      </c>
      <c r="E653" s="74" t="s">
        <v>118</v>
      </c>
      <c r="F653" s="38">
        <v>117</v>
      </c>
      <c r="G653" s="38">
        <v>15</v>
      </c>
      <c r="H653" s="179">
        <v>12.8205128205128</v>
      </c>
      <c r="I653" s="31"/>
    </row>
    <row r="654" spans="2:9" x14ac:dyDescent="0.25">
      <c r="B654" s="28"/>
      <c r="C654" s="82">
        <v>2016</v>
      </c>
      <c r="D654" s="68" t="s">
        <v>61</v>
      </c>
      <c r="E654" s="74" t="s">
        <v>919</v>
      </c>
      <c r="F654" s="38">
        <v>118</v>
      </c>
      <c r="G654" s="38">
        <v>17</v>
      </c>
      <c r="H654" s="179">
        <v>14.406779661017</v>
      </c>
      <c r="I654" s="31"/>
    </row>
    <row r="655" spans="2:9" x14ac:dyDescent="0.25">
      <c r="B655" s="28"/>
      <c r="C655" s="82">
        <v>2016</v>
      </c>
      <c r="D655" s="68" t="s">
        <v>94</v>
      </c>
      <c r="E655" s="74" t="s">
        <v>118</v>
      </c>
      <c r="F655" s="38">
        <v>141</v>
      </c>
      <c r="G655" s="38">
        <v>24</v>
      </c>
      <c r="H655" s="179">
        <v>17.021276595744698</v>
      </c>
      <c r="I655" s="31"/>
    </row>
    <row r="656" spans="2:9" x14ac:dyDescent="0.25">
      <c r="B656" s="28"/>
      <c r="C656" s="82">
        <v>2016</v>
      </c>
      <c r="D656" s="68" t="s">
        <v>94</v>
      </c>
      <c r="E656" s="74" t="s">
        <v>919</v>
      </c>
      <c r="F656" s="38">
        <v>185</v>
      </c>
      <c r="G656" s="38">
        <v>16</v>
      </c>
      <c r="H656" s="179">
        <v>8.6486486486486491</v>
      </c>
      <c r="I656" s="31"/>
    </row>
    <row r="657" spans="2:9" x14ac:dyDescent="0.25">
      <c r="B657" s="28"/>
      <c r="C657" s="82">
        <v>2016</v>
      </c>
      <c r="D657" s="68" t="s">
        <v>62</v>
      </c>
      <c r="E657" s="74" t="s">
        <v>118</v>
      </c>
      <c r="F657" s="38">
        <v>70</v>
      </c>
      <c r="G657" s="38">
        <v>13</v>
      </c>
      <c r="H657" s="179">
        <v>18.571428571428601</v>
      </c>
      <c r="I657" s="31"/>
    </row>
    <row r="658" spans="2:9" x14ac:dyDescent="0.25">
      <c r="B658" s="28"/>
      <c r="C658" s="82">
        <v>2016</v>
      </c>
      <c r="D658" s="68" t="s">
        <v>62</v>
      </c>
      <c r="E658" s="74" t="s">
        <v>919</v>
      </c>
      <c r="F658" s="38">
        <v>79</v>
      </c>
      <c r="G658" s="38">
        <v>13</v>
      </c>
      <c r="H658" s="179">
        <v>16.455696202531598</v>
      </c>
      <c r="I658" s="31"/>
    </row>
    <row r="659" spans="2:9" x14ac:dyDescent="0.25">
      <c r="B659" s="28"/>
      <c r="C659" s="82">
        <v>2016</v>
      </c>
      <c r="D659" s="68" t="s">
        <v>44</v>
      </c>
      <c r="E659" s="74" t="s">
        <v>118</v>
      </c>
      <c r="F659" s="38">
        <v>106</v>
      </c>
      <c r="G659" s="38">
        <v>28</v>
      </c>
      <c r="H659" s="179">
        <v>26.415094339622598</v>
      </c>
      <c r="I659" s="31"/>
    </row>
    <row r="660" spans="2:9" x14ac:dyDescent="0.25">
      <c r="B660" s="28"/>
      <c r="C660" s="82">
        <v>2016</v>
      </c>
      <c r="D660" s="68" t="s">
        <v>44</v>
      </c>
      <c r="E660" s="74" t="s">
        <v>919</v>
      </c>
      <c r="F660" s="38">
        <v>112</v>
      </c>
      <c r="G660" s="38">
        <v>19</v>
      </c>
      <c r="H660" s="179">
        <v>16.964285714285701</v>
      </c>
      <c r="I660" s="31"/>
    </row>
    <row r="661" spans="2:9" x14ac:dyDescent="0.25">
      <c r="B661" s="28"/>
      <c r="C661" s="82">
        <v>2016</v>
      </c>
      <c r="D661" s="68" t="s">
        <v>95</v>
      </c>
      <c r="E661" s="74" t="s">
        <v>118</v>
      </c>
      <c r="F661" s="38">
        <v>87</v>
      </c>
      <c r="G661" s="38">
        <v>20</v>
      </c>
      <c r="H661" s="179">
        <v>22.9885057471264</v>
      </c>
      <c r="I661" s="31"/>
    </row>
    <row r="662" spans="2:9" x14ac:dyDescent="0.25">
      <c r="B662" s="28"/>
      <c r="C662" s="82">
        <v>2016</v>
      </c>
      <c r="D662" s="68" t="s">
        <v>95</v>
      </c>
      <c r="E662" s="74" t="s">
        <v>919</v>
      </c>
      <c r="F662" s="38">
        <v>122</v>
      </c>
      <c r="G662" s="38">
        <v>13</v>
      </c>
      <c r="H662" s="179">
        <v>10.655737704918</v>
      </c>
      <c r="I662" s="31"/>
    </row>
    <row r="663" spans="2:9" x14ac:dyDescent="0.25">
      <c r="B663" s="28"/>
      <c r="C663" s="82">
        <v>2016</v>
      </c>
      <c r="D663" s="68" t="s">
        <v>96</v>
      </c>
      <c r="E663" s="74" t="s">
        <v>118</v>
      </c>
      <c r="F663" s="38">
        <v>106</v>
      </c>
      <c r="G663" s="38">
        <v>20</v>
      </c>
      <c r="H663" s="179">
        <v>18.867924528301899</v>
      </c>
      <c r="I663" s="31"/>
    </row>
    <row r="664" spans="2:9" x14ac:dyDescent="0.25">
      <c r="B664" s="28"/>
      <c r="C664" s="82">
        <v>2016</v>
      </c>
      <c r="D664" s="68" t="s">
        <v>96</v>
      </c>
      <c r="E664" s="74" t="s">
        <v>919</v>
      </c>
      <c r="F664" s="38">
        <v>176</v>
      </c>
      <c r="G664" s="38">
        <v>18</v>
      </c>
      <c r="H664" s="179">
        <v>10.2272727272727</v>
      </c>
      <c r="I664" s="31"/>
    </row>
    <row r="665" spans="2:9" x14ac:dyDescent="0.25">
      <c r="B665" s="28"/>
      <c r="C665" s="82">
        <v>2016</v>
      </c>
      <c r="D665" s="68" t="s">
        <v>74</v>
      </c>
      <c r="E665" s="74" t="s">
        <v>118</v>
      </c>
      <c r="F665" s="38">
        <v>237</v>
      </c>
      <c r="G665" s="38">
        <v>39</v>
      </c>
      <c r="H665" s="179">
        <v>16.455696202531598</v>
      </c>
      <c r="I665" s="31"/>
    </row>
    <row r="666" spans="2:9" x14ac:dyDescent="0.25">
      <c r="B666" s="28"/>
      <c r="C666" s="82">
        <v>2016</v>
      </c>
      <c r="D666" s="68" t="s">
        <v>74</v>
      </c>
      <c r="E666" s="74" t="s">
        <v>919</v>
      </c>
      <c r="F666" s="38">
        <v>206</v>
      </c>
      <c r="G666" s="38">
        <v>23</v>
      </c>
      <c r="H666" s="179">
        <v>11.1650485436893</v>
      </c>
      <c r="I666" s="31"/>
    </row>
    <row r="667" spans="2:9" x14ac:dyDescent="0.25">
      <c r="B667" s="28"/>
      <c r="C667" s="82">
        <v>2016</v>
      </c>
      <c r="D667" s="68" t="s">
        <v>45</v>
      </c>
      <c r="E667" s="74" t="s">
        <v>118</v>
      </c>
      <c r="F667" s="38">
        <v>58</v>
      </c>
      <c r="G667" s="38">
        <v>12</v>
      </c>
      <c r="H667" s="179">
        <v>20.689655172413801</v>
      </c>
      <c r="I667" s="31"/>
    </row>
    <row r="668" spans="2:9" x14ac:dyDescent="0.25">
      <c r="B668" s="28"/>
      <c r="C668" s="82">
        <v>2016</v>
      </c>
      <c r="D668" s="68" t="s">
        <v>45</v>
      </c>
      <c r="E668" s="74" t="s">
        <v>919</v>
      </c>
      <c r="F668" s="38">
        <v>45</v>
      </c>
      <c r="G668" s="38">
        <v>6</v>
      </c>
      <c r="H668" s="179">
        <v>13.3333333333333</v>
      </c>
      <c r="I668" s="31"/>
    </row>
    <row r="669" spans="2:9" x14ac:dyDescent="0.25">
      <c r="B669" s="28"/>
      <c r="C669" s="82">
        <v>2016</v>
      </c>
      <c r="D669" s="68" t="s">
        <v>97</v>
      </c>
      <c r="E669" s="74" t="s">
        <v>118</v>
      </c>
      <c r="F669" s="38">
        <v>652</v>
      </c>
      <c r="G669" s="38">
        <v>134</v>
      </c>
      <c r="H669" s="179">
        <v>20.5521472392638</v>
      </c>
      <c r="I669" s="31"/>
    </row>
    <row r="670" spans="2:9" x14ac:dyDescent="0.25">
      <c r="B670" s="28"/>
      <c r="C670" s="82">
        <v>2016</v>
      </c>
      <c r="D670" s="68" t="s">
        <v>97</v>
      </c>
      <c r="E670" s="74" t="s">
        <v>919</v>
      </c>
      <c r="F670" s="38">
        <v>797</v>
      </c>
      <c r="G670" s="38">
        <v>84</v>
      </c>
      <c r="H670" s="179">
        <v>10.5395232120452</v>
      </c>
      <c r="I670" s="31"/>
    </row>
    <row r="671" spans="2:9" x14ac:dyDescent="0.25">
      <c r="B671" s="28"/>
      <c r="C671" s="82">
        <v>2016</v>
      </c>
      <c r="D671" s="68" t="s">
        <v>75</v>
      </c>
      <c r="E671" s="74" t="s">
        <v>118</v>
      </c>
      <c r="F671" s="38">
        <v>100</v>
      </c>
      <c r="G671" s="38">
        <v>21</v>
      </c>
      <c r="H671" s="179">
        <v>21</v>
      </c>
      <c r="I671" s="31"/>
    </row>
    <row r="672" spans="2:9" x14ac:dyDescent="0.25">
      <c r="B672" s="28"/>
      <c r="C672" s="82">
        <v>2016</v>
      </c>
      <c r="D672" s="68" t="s">
        <v>75</v>
      </c>
      <c r="E672" s="74" t="s">
        <v>919</v>
      </c>
      <c r="F672" s="38">
        <v>156</v>
      </c>
      <c r="G672" s="38">
        <v>14</v>
      </c>
      <c r="H672" s="179">
        <v>8.9743589743589798</v>
      </c>
      <c r="I672" s="31"/>
    </row>
    <row r="673" spans="2:9" x14ac:dyDescent="0.25">
      <c r="B673" s="28"/>
      <c r="C673" s="82">
        <v>2016</v>
      </c>
      <c r="D673" s="68" t="s">
        <v>46</v>
      </c>
      <c r="E673" s="74" t="s">
        <v>118</v>
      </c>
      <c r="F673" s="38">
        <v>302</v>
      </c>
      <c r="G673" s="38">
        <v>63</v>
      </c>
      <c r="H673" s="179">
        <v>20.860927152317899</v>
      </c>
      <c r="I673" s="31"/>
    </row>
    <row r="674" spans="2:9" x14ac:dyDescent="0.25">
      <c r="B674" s="28"/>
      <c r="C674" s="82">
        <v>2016</v>
      </c>
      <c r="D674" s="68" t="s">
        <v>46</v>
      </c>
      <c r="E674" s="74" t="s">
        <v>919</v>
      </c>
      <c r="F674" s="38">
        <v>311</v>
      </c>
      <c r="G674" s="38">
        <v>45</v>
      </c>
      <c r="H674" s="179">
        <v>14.4694533762058</v>
      </c>
      <c r="I674" s="31"/>
    </row>
    <row r="675" spans="2:9" x14ac:dyDescent="0.25">
      <c r="B675" s="28"/>
      <c r="C675" s="82">
        <v>2016</v>
      </c>
      <c r="D675" s="68" t="s">
        <v>63</v>
      </c>
      <c r="E675" s="74" t="s">
        <v>118</v>
      </c>
      <c r="F675" s="38">
        <v>95</v>
      </c>
      <c r="G675" s="38">
        <v>12</v>
      </c>
      <c r="H675" s="179">
        <v>12.6315789473684</v>
      </c>
      <c r="I675" s="31"/>
    </row>
    <row r="676" spans="2:9" x14ac:dyDescent="0.25">
      <c r="B676" s="28"/>
      <c r="C676" s="82">
        <v>2016</v>
      </c>
      <c r="D676" s="68" t="s">
        <v>63</v>
      </c>
      <c r="E676" s="74" t="s">
        <v>919</v>
      </c>
      <c r="F676" s="38">
        <v>68</v>
      </c>
      <c r="G676" s="38">
        <v>8</v>
      </c>
      <c r="H676" s="179">
        <v>11.764705882352899</v>
      </c>
      <c r="I676" s="31"/>
    </row>
    <row r="677" spans="2:9" x14ac:dyDescent="0.25">
      <c r="B677" s="28"/>
      <c r="C677" s="82">
        <v>2016</v>
      </c>
      <c r="D677" s="68" t="s">
        <v>47</v>
      </c>
      <c r="E677" s="74" t="s">
        <v>118</v>
      </c>
      <c r="F677" s="38">
        <v>188</v>
      </c>
      <c r="G677" s="38">
        <v>49</v>
      </c>
      <c r="H677" s="179">
        <v>26.063829787234098</v>
      </c>
      <c r="I677" s="31"/>
    </row>
    <row r="678" spans="2:9" x14ac:dyDescent="0.25">
      <c r="B678" s="28"/>
      <c r="C678" s="82">
        <v>2016</v>
      </c>
      <c r="D678" s="68" t="s">
        <v>47</v>
      </c>
      <c r="E678" s="74" t="s">
        <v>919</v>
      </c>
      <c r="F678" s="38">
        <v>144</v>
      </c>
      <c r="G678" s="38">
        <v>25</v>
      </c>
      <c r="H678" s="179">
        <v>17.3611111111111</v>
      </c>
      <c r="I678" s="31"/>
    </row>
    <row r="679" spans="2:9" x14ac:dyDescent="0.25">
      <c r="B679" s="28"/>
      <c r="C679" s="82">
        <v>2016</v>
      </c>
      <c r="D679" s="68" t="s">
        <v>76</v>
      </c>
      <c r="E679" s="74" t="s">
        <v>118</v>
      </c>
      <c r="F679" s="38">
        <v>114</v>
      </c>
      <c r="G679" s="38">
        <v>30</v>
      </c>
      <c r="H679" s="179">
        <v>26.315789473684202</v>
      </c>
      <c r="I679" s="31"/>
    </row>
    <row r="680" spans="2:9" x14ac:dyDescent="0.25">
      <c r="B680" s="28"/>
      <c r="C680" s="82">
        <v>2016</v>
      </c>
      <c r="D680" s="68" t="s">
        <v>76</v>
      </c>
      <c r="E680" s="74" t="s">
        <v>919</v>
      </c>
      <c r="F680" s="38">
        <v>112</v>
      </c>
      <c r="G680" s="38">
        <v>14</v>
      </c>
      <c r="H680" s="179">
        <v>12.5</v>
      </c>
      <c r="I680" s="31"/>
    </row>
    <row r="681" spans="2:9" x14ac:dyDescent="0.25">
      <c r="B681" s="28"/>
      <c r="C681" s="82">
        <v>2016</v>
      </c>
      <c r="D681" s="68" t="s">
        <v>77</v>
      </c>
      <c r="E681" s="74" t="s">
        <v>118</v>
      </c>
      <c r="F681" s="38">
        <v>269</v>
      </c>
      <c r="G681" s="38">
        <v>34</v>
      </c>
      <c r="H681" s="179">
        <v>12.639405204460999</v>
      </c>
      <c r="I681" s="31"/>
    </row>
    <row r="682" spans="2:9" x14ac:dyDescent="0.25">
      <c r="B682" s="28"/>
      <c r="C682" s="82">
        <v>2016</v>
      </c>
      <c r="D682" s="68" t="s">
        <v>77</v>
      </c>
      <c r="E682" s="74" t="s">
        <v>919</v>
      </c>
      <c r="F682" s="38">
        <v>372</v>
      </c>
      <c r="G682" s="38">
        <v>39</v>
      </c>
      <c r="H682" s="179">
        <v>10.4838709677419</v>
      </c>
      <c r="I682" s="31"/>
    </row>
    <row r="683" spans="2:9" x14ac:dyDescent="0.25">
      <c r="B683" s="28"/>
      <c r="C683" s="82">
        <v>2016</v>
      </c>
      <c r="D683" s="68" t="s">
        <v>33</v>
      </c>
      <c r="E683" s="74" t="s">
        <v>118</v>
      </c>
      <c r="F683" s="38">
        <v>230</v>
      </c>
      <c r="G683" s="38">
        <v>70</v>
      </c>
      <c r="H683" s="179">
        <v>30.434782608695699</v>
      </c>
      <c r="I683" s="31"/>
    </row>
    <row r="684" spans="2:9" x14ac:dyDescent="0.25">
      <c r="B684" s="28"/>
      <c r="C684" s="82">
        <v>2016</v>
      </c>
      <c r="D684" s="68" t="s">
        <v>33</v>
      </c>
      <c r="E684" s="74" t="s">
        <v>919</v>
      </c>
      <c r="F684" s="38">
        <v>271</v>
      </c>
      <c r="G684" s="38">
        <v>35</v>
      </c>
      <c r="H684" s="179">
        <v>12.915129151291501</v>
      </c>
      <c r="I684" s="31"/>
    </row>
    <row r="685" spans="2:9" x14ac:dyDescent="0.25">
      <c r="B685" s="28"/>
      <c r="C685" s="82">
        <v>2016</v>
      </c>
      <c r="D685" s="68" t="s">
        <v>34</v>
      </c>
      <c r="E685" s="74" t="s">
        <v>118</v>
      </c>
      <c r="F685" s="38">
        <v>140</v>
      </c>
      <c r="G685" s="38">
        <v>53</v>
      </c>
      <c r="H685" s="179">
        <v>37.857142857142897</v>
      </c>
      <c r="I685" s="31"/>
    </row>
    <row r="686" spans="2:9" x14ac:dyDescent="0.25">
      <c r="B686" s="28"/>
      <c r="C686" s="82">
        <v>2016</v>
      </c>
      <c r="D686" s="68" t="s">
        <v>34</v>
      </c>
      <c r="E686" s="74" t="s">
        <v>919</v>
      </c>
      <c r="F686" s="38">
        <v>182</v>
      </c>
      <c r="G686" s="38">
        <v>28</v>
      </c>
      <c r="H686" s="179">
        <v>15.384615384615399</v>
      </c>
      <c r="I686" s="31"/>
    </row>
    <row r="687" spans="2:9" x14ac:dyDescent="0.25">
      <c r="B687" s="28"/>
      <c r="C687" s="82">
        <v>2016</v>
      </c>
      <c r="D687" s="68" t="s">
        <v>48</v>
      </c>
      <c r="E687" s="74" t="s">
        <v>118</v>
      </c>
      <c r="F687" s="38">
        <v>13</v>
      </c>
      <c r="G687" s="38" t="s">
        <v>137</v>
      </c>
      <c r="H687" s="179" t="s">
        <v>137</v>
      </c>
      <c r="I687" s="31"/>
    </row>
    <row r="688" spans="2:9" x14ac:dyDescent="0.25">
      <c r="B688" s="28"/>
      <c r="C688" s="82">
        <v>2016</v>
      </c>
      <c r="D688" s="68" t="s">
        <v>48</v>
      </c>
      <c r="E688" s="74" t="s">
        <v>919</v>
      </c>
      <c r="F688" s="38">
        <v>17</v>
      </c>
      <c r="G688" s="38" t="s">
        <v>137</v>
      </c>
      <c r="H688" s="179" t="s">
        <v>137</v>
      </c>
      <c r="I688" s="31"/>
    </row>
    <row r="689" spans="2:9" x14ac:dyDescent="0.25">
      <c r="B689" s="28"/>
      <c r="C689" s="82">
        <v>2016</v>
      </c>
      <c r="D689" s="68" t="s">
        <v>49</v>
      </c>
      <c r="E689" s="74" t="s">
        <v>118</v>
      </c>
      <c r="F689" s="38">
        <v>225</v>
      </c>
      <c r="G689" s="38">
        <v>39</v>
      </c>
      <c r="H689" s="179">
        <v>17.3333333333333</v>
      </c>
      <c r="I689" s="31"/>
    </row>
    <row r="690" spans="2:9" x14ac:dyDescent="0.25">
      <c r="B690" s="28"/>
      <c r="C690" s="82">
        <v>2016</v>
      </c>
      <c r="D690" s="68" t="s">
        <v>49</v>
      </c>
      <c r="E690" s="74" t="s">
        <v>919</v>
      </c>
      <c r="F690" s="38">
        <v>239</v>
      </c>
      <c r="G690" s="38">
        <v>33</v>
      </c>
      <c r="H690" s="179">
        <v>13.807531380753099</v>
      </c>
      <c r="I690" s="31"/>
    </row>
    <row r="691" spans="2:9" x14ac:dyDescent="0.25">
      <c r="B691" s="28"/>
      <c r="C691" s="82">
        <v>2016</v>
      </c>
      <c r="D691" s="68" t="s">
        <v>50</v>
      </c>
      <c r="E691" s="74" t="s">
        <v>118</v>
      </c>
      <c r="F691" s="38">
        <v>127</v>
      </c>
      <c r="G691" s="38">
        <v>28</v>
      </c>
      <c r="H691" s="179">
        <v>22.0472440944882</v>
      </c>
      <c r="I691" s="31"/>
    </row>
    <row r="692" spans="2:9" x14ac:dyDescent="0.25">
      <c r="B692" s="28"/>
      <c r="C692" s="82">
        <v>2016</v>
      </c>
      <c r="D692" s="68" t="s">
        <v>50</v>
      </c>
      <c r="E692" s="74" t="s">
        <v>919</v>
      </c>
      <c r="F692" s="38">
        <v>144</v>
      </c>
      <c r="G692" s="38">
        <v>16</v>
      </c>
      <c r="H692" s="179">
        <v>11.1111111111111</v>
      </c>
      <c r="I692" s="31"/>
    </row>
    <row r="693" spans="2:9" x14ac:dyDescent="0.25">
      <c r="B693" s="28"/>
      <c r="C693" s="82">
        <v>2016</v>
      </c>
      <c r="D693" s="68" t="s">
        <v>51</v>
      </c>
      <c r="E693" s="74" t="s">
        <v>118</v>
      </c>
      <c r="F693" s="38">
        <v>169</v>
      </c>
      <c r="G693" s="38">
        <v>42</v>
      </c>
      <c r="H693" s="179">
        <v>24.8520710059172</v>
      </c>
      <c r="I693" s="31"/>
    </row>
    <row r="694" spans="2:9" x14ac:dyDescent="0.25">
      <c r="B694" s="28"/>
      <c r="C694" s="82">
        <v>2016</v>
      </c>
      <c r="D694" s="68" t="s">
        <v>51</v>
      </c>
      <c r="E694" s="74" t="s">
        <v>919</v>
      </c>
      <c r="F694" s="38">
        <v>170</v>
      </c>
      <c r="G694" s="38">
        <v>19</v>
      </c>
      <c r="H694" s="179">
        <v>11.176470588235301</v>
      </c>
      <c r="I694" s="31"/>
    </row>
    <row r="695" spans="2:9" x14ac:dyDescent="0.25">
      <c r="B695" s="28"/>
      <c r="C695" s="82">
        <v>2016</v>
      </c>
      <c r="D695" s="68" t="s">
        <v>78</v>
      </c>
      <c r="E695" s="74" t="s">
        <v>118</v>
      </c>
      <c r="F695" s="38">
        <v>261</v>
      </c>
      <c r="G695" s="38">
        <v>70</v>
      </c>
      <c r="H695" s="179">
        <v>26.819923371647501</v>
      </c>
      <c r="I695" s="31"/>
    </row>
    <row r="696" spans="2:9" x14ac:dyDescent="0.25">
      <c r="B696" s="28"/>
      <c r="C696" s="82">
        <v>2016</v>
      </c>
      <c r="D696" s="68" t="s">
        <v>78</v>
      </c>
      <c r="E696" s="74" t="s">
        <v>919</v>
      </c>
      <c r="F696" s="38">
        <v>355</v>
      </c>
      <c r="G696" s="38">
        <v>45</v>
      </c>
      <c r="H696" s="179">
        <v>12.6760563380282</v>
      </c>
      <c r="I696" s="31"/>
    </row>
    <row r="697" spans="2:9" x14ac:dyDescent="0.25">
      <c r="B697" s="28"/>
      <c r="C697" s="82">
        <v>2016</v>
      </c>
      <c r="D697" s="68" t="s">
        <v>79</v>
      </c>
      <c r="E697" s="74" t="s">
        <v>118</v>
      </c>
      <c r="F697" s="38">
        <v>45</v>
      </c>
      <c r="G697" s="38">
        <v>6</v>
      </c>
      <c r="H697" s="179">
        <v>13.3333333333333</v>
      </c>
      <c r="I697" s="31"/>
    </row>
    <row r="698" spans="2:9" x14ac:dyDescent="0.25">
      <c r="B698" s="28"/>
      <c r="C698" s="82">
        <v>2016</v>
      </c>
      <c r="D698" s="68" t="s">
        <v>79</v>
      </c>
      <c r="E698" s="74" t="s">
        <v>919</v>
      </c>
      <c r="F698" s="38">
        <v>68</v>
      </c>
      <c r="G698" s="38">
        <v>7</v>
      </c>
      <c r="H698" s="179">
        <v>10.294117647058799</v>
      </c>
      <c r="I698" s="31"/>
    </row>
    <row r="699" spans="2:9" x14ac:dyDescent="0.25">
      <c r="B699" s="28"/>
      <c r="C699" s="82">
        <v>2016</v>
      </c>
      <c r="D699" s="68" t="s">
        <v>80</v>
      </c>
      <c r="E699" s="74" t="s">
        <v>118</v>
      </c>
      <c r="F699" s="38">
        <v>83</v>
      </c>
      <c r="G699" s="38">
        <v>23</v>
      </c>
      <c r="H699" s="179">
        <v>27.710843373494001</v>
      </c>
      <c r="I699" s="31"/>
    </row>
    <row r="700" spans="2:9" x14ac:dyDescent="0.25">
      <c r="B700" s="28"/>
      <c r="C700" s="82">
        <v>2016</v>
      </c>
      <c r="D700" s="68" t="s">
        <v>80</v>
      </c>
      <c r="E700" s="74" t="s">
        <v>919</v>
      </c>
      <c r="F700" s="38">
        <v>130</v>
      </c>
      <c r="G700" s="38">
        <v>27</v>
      </c>
      <c r="H700" s="179">
        <v>20.769230769230798</v>
      </c>
      <c r="I700" s="31"/>
    </row>
    <row r="701" spans="2:9" x14ac:dyDescent="0.25">
      <c r="B701" s="28"/>
      <c r="C701" s="82">
        <v>2016</v>
      </c>
      <c r="D701" s="68" t="s">
        <v>81</v>
      </c>
      <c r="E701" s="74" t="s">
        <v>118</v>
      </c>
      <c r="F701" s="38">
        <v>63</v>
      </c>
      <c r="G701" s="38">
        <v>10</v>
      </c>
      <c r="H701" s="179">
        <v>15.8730158730159</v>
      </c>
      <c r="I701" s="31"/>
    </row>
    <row r="702" spans="2:9" x14ac:dyDescent="0.25">
      <c r="B702" s="28"/>
      <c r="C702" s="82">
        <v>2016</v>
      </c>
      <c r="D702" s="68" t="s">
        <v>81</v>
      </c>
      <c r="E702" s="74" t="s">
        <v>919</v>
      </c>
      <c r="F702" s="38">
        <v>76</v>
      </c>
      <c r="G702" s="38">
        <v>10</v>
      </c>
      <c r="H702" s="179">
        <v>13.157894736842101</v>
      </c>
      <c r="I702" s="31"/>
    </row>
    <row r="703" spans="2:9" x14ac:dyDescent="0.25">
      <c r="B703" s="28"/>
      <c r="C703" s="82">
        <v>2016</v>
      </c>
      <c r="D703" s="68" t="s">
        <v>52</v>
      </c>
      <c r="E703" s="74" t="s">
        <v>118</v>
      </c>
      <c r="F703" s="38">
        <v>72</v>
      </c>
      <c r="G703" s="38">
        <v>17</v>
      </c>
      <c r="H703" s="179">
        <v>23.6111111111111</v>
      </c>
      <c r="I703" s="31"/>
    </row>
    <row r="704" spans="2:9" x14ac:dyDescent="0.25">
      <c r="B704" s="28"/>
      <c r="C704" s="82">
        <v>2016</v>
      </c>
      <c r="D704" s="68" t="s">
        <v>52</v>
      </c>
      <c r="E704" s="74" t="s">
        <v>919</v>
      </c>
      <c r="F704" s="38">
        <v>62</v>
      </c>
      <c r="G704" s="38">
        <v>9</v>
      </c>
      <c r="H704" s="179">
        <v>14.5161290322581</v>
      </c>
      <c r="I704" s="31"/>
    </row>
    <row r="705" spans="2:9" x14ac:dyDescent="0.25">
      <c r="B705" s="28"/>
      <c r="C705" s="82">
        <v>2016</v>
      </c>
      <c r="D705" s="68" t="s">
        <v>98</v>
      </c>
      <c r="E705" s="74" t="s">
        <v>118</v>
      </c>
      <c r="F705" s="38">
        <v>251</v>
      </c>
      <c r="G705" s="38">
        <v>73</v>
      </c>
      <c r="H705" s="179">
        <v>29.0836653386454</v>
      </c>
      <c r="I705" s="31"/>
    </row>
    <row r="706" spans="2:9" x14ac:dyDescent="0.25">
      <c r="B706" s="28"/>
      <c r="C706" s="82">
        <v>2016</v>
      </c>
      <c r="D706" s="68" t="s">
        <v>98</v>
      </c>
      <c r="E706" s="74" t="s">
        <v>919</v>
      </c>
      <c r="F706" s="38">
        <v>286</v>
      </c>
      <c r="G706" s="38">
        <v>56</v>
      </c>
      <c r="H706" s="179">
        <v>19.580419580419601</v>
      </c>
      <c r="I706" s="31"/>
    </row>
    <row r="707" spans="2:9" x14ac:dyDescent="0.25">
      <c r="B707" s="28"/>
      <c r="C707" s="82">
        <v>2016</v>
      </c>
      <c r="D707" s="68" t="s">
        <v>53</v>
      </c>
      <c r="E707" s="74" t="s">
        <v>118</v>
      </c>
      <c r="F707" s="38">
        <v>77</v>
      </c>
      <c r="G707" s="38">
        <v>20</v>
      </c>
      <c r="H707" s="179">
        <v>25.974025974025999</v>
      </c>
      <c r="I707" s="31"/>
    </row>
    <row r="708" spans="2:9" x14ac:dyDescent="0.25">
      <c r="B708" s="28"/>
      <c r="C708" s="82">
        <v>2016</v>
      </c>
      <c r="D708" s="68" t="s">
        <v>53</v>
      </c>
      <c r="E708" s="74" t="s">
        <v>919</v>
      </c>
      <c r="F708" s="38">
        <v>115</v>
      </c>
      <c r="G708" s="38">
        <v>12</v>
      </c>
      <c r="H708" s="179">
        <v>10.4347826086957</v>
      </c>
      <c r="I708" s="31"/>
    </row>
    <row r="709" spans="2:9" x14ac:dyDescent="0.25">
      <c r="B709" s="28"/>
      <c r="C709" s="82">
        <v>2016</v>
      </c>
      <c r="D709" s="68" t="s">
        <v>99</v>
      </c>
      <c r="E709" s="74" t="s">
        <v>118</v>
      </c>
      <c r="F709" s="38">
        <v>241</v>
      </c>
      <c r="G709" s="38">
        <v>84</v>
      </c>
      <c r="H709" s="179">
        <v>34.854771784232398</v>
      </c>
      <c r="I709" s="31"/>
    </row>
    <row r="710" spans="2:9" x14ac:dyDescent="0.25">
      <c r="B710" s="28"/>
      <c r="C710" s="82">
        <v>2016</v>
      </c>
      <c r="D710" s="68" t="s">
        <v>99</v>
      </c>
      <c r="E710" s="74" t="s">
        <v>919</v>
      </c>
      <c r="F710" s="38">
        <v>403</v>
      </c>
      <c r="G710" s="38">
        <v>75</v>
      </c>
      <c r="H710" s="179">
        <v>18.610421836228301</v>
      </c>
      <c r="I710" s="31"/>
    </row>
    <row r="711" spans="2:9" x14ac:dyDescent="0.25">
      <c r="B711" s="28"/>
      <c r="C711" s="82">
        <v>2016</v>
      </c>
      <c r="D711" s="68" t="s">
        <v>64</v>
      </c>
      <c r="E711" s="74" t="s">
        <v>118</v>
      </c>
      <c r="F711" s="38">
        <v>143</v>
      </c>
      <c r="G711" s="38">
        <v>30</v>
      </c>
      <c r="H711" s="179">
        <v>20.979020979021001</v>
      </c>
      <c r="I711" s="31"/>
    </row>
    <row r="712" spans="2:9" x14ac:dyDescent="0.25">
      <c r="B712" s="28"/>
      <c r="C712" s="82">
        <v>2016</v>
      </c>
      <c r="D712" s="68" t="s">
        <v>64</v>
      </c>
      <c r="E712" s="74" t="s">
        <v>919</v>
      </c>
      <c r="F712" s="38">
        <v>116</v>
      </c>
      <c r="G712" s="38">
        <v>14</v>
      </c>
      <c r="H712" s="179">
        <v>12.0689655172414</v>
      </c>
      <c r="I712" s="31"/>
    </row>
    <row r="713" spans="2:9" x14ac:dyDescent="0.25">
      <c r="B713" s="28"/>
      <c r="C713" s="82">
        <v>2016</v>
      </c>
      <c r="D713" s="68" t="s">
        <v>100</v>
      </c>
      <c r="E713" s="74" t="s">
        <v>118</v>
      </c>
      <c r="F713" s="38">
        <v>156</v>
      </c>
      <c r="G713" s="38">
        <v>73</v>
      </c>
      <c r="H713" s="179">
        <v>46.794871794871803</v>
      </c>
      <c r="I713" s="31"/>
    </row>
    <row r="714" spans="2:9" x14ac:dyDescent="0.25">
      <c r="B714" s="28"/>
      <c r="C714" s="82">
        <v>2016</v>
      </c>
      <c r="D714" s="68" t="s">
        <v>100</v>
      </c>
      <c r="E714" s="74" t="s">
        <v>919</v>
      </c>
      <c r="F714" s="38">
        <v>227</v>
      </c>
      <c r="G714" s="38">
        <v>63</v>
      </c>
      <c r="H714" s="179">
        <v>27.753303964757698</v>
      </c>
      <c r="I714" s="31"/>
    </row>
    <row r="715" spans="2:9" x14ac:dyDescent="0.25">
      <c r="B715" s="28"/>
      <c r="C715" s="82">
        <v>2016</v>
      </c>
      <c r="D715" s="68" t="s">
        <v>35</v>
      </c>
      <c r="E715" s="74" t="s">
        <v>118</v>
      </c>
      <c r="F715" s="38">
        <v>163</v>
      </c>
      <c r="G715" s="38">
        <v>51</v>
      </c>
      <c r="H715" s="179">
        <v>31.2883435582822</v>
      </c>
      <c r="I715" s="31"/>
    </row>
    <row r="716" spans="2:9" x14ac:dyDescent="0.25">
      <c r="B716" s="28"/>
      <c r="C716" s="82">
        <v>2016</v>
      </c>
      <c r="D716" s="68" t="s">
        <v>35</v>
      </c>
      <c r="E716" s="74" t="s">
        <v>919</v>
      </c>
      <c r="F716" s="38">
        <v>176</v>
      </c>
      <c r="G716" s="38">
        <v>19</v>
      </c>
      <c r="H716" s="179">
        <v>10.795454545454501</v>
      </c>
      <c r="I716" s="31"/>
    </row>
    <row r="717" spans="2:9" x14ac:dyDescent="0.25">
      <c r="B717" s="28"/>
      <c r="C717" s="82">
        <v>2016</v>
      </c>
      <c r="D717" s="68" t="s">
        <v>36</v>
      </c>
      <c r="E717" s="74" t="s">
        <v>118</v>
      </c>
      <c r="F717" s="38">
        <v>28</v>
      </c>
      <c r="G717" s="38">
        <v>9</v>
      </c>
      <c r="H717" s="179">
        <v>32.142857142857203</v>
      </c>
      <c r="I717" s="31"/>
    </row>
    <row r="718" spans="2:9" x14ac:dyDescent="0.25">
      <c r="B718" s="28"/>
      <c r="C718" s="82">
        <v>2016</v>
      </c>
      <c r="D718" s="68" t="s">
        <v>36</v>
      </c>
      <c r="E718" s="74" t="s">
        <v>919</v>
      </c>
      <c r="F718" s="38">
        <v>48</v>
      </c>
      <c r="G718" s="38">
        <v>7</v>
      </c>
      <c r="H718" s="179">
        <v>14.5833333333333</v>
      </c>
      <c r="I718" s="31"/>
    </row>
    <row r="719" spans="2:9" x14ac:dyDescent="0.25">
      <c r="B719" s="28"/>
      <c r="C719" s="82">
        <v>2016</v>
      </c>
      <c r="D719" s="68" t="s">
        <v>101</v>
      </c>
      <c r="E719" s="74" t="s">
        <v>118</v>
      </c>
      <c r="F719" s="38">
        <v>180</v>
      </c>
      <c r="G719" s="38">
        <v>63</v>
      </c>
      <c r="H719" s="179">
        <v>35</v>
      </c>
      <c r="I719" s="31"/>
    </row>
    <row r="720" spans="2:9" x14ac:dyDescent="0.25">
      <c r="B720" s="28"/>
      <c r="C720" s="82">
        <v>2016</v>
      </c>
      <c r="D720" s="68" t="s">
        <v>101</v>
      </c>
      <c r="E720" s="74" t="s">
        <v>919</v>
      </c>
      <c r="F720" s="38">
        <v>196</v>
      </c>
      <c r="G720" s="38">
        <v>36</v>
      </c>
      <c r="H720" s="179">
        <v>18.367346938775501</v>
      </c>
      <c r="I720" s="31"/>
    </row>
    <row r="721" spans="2:9" x14ac:dyDescent="0.25">
      <c r="B721" s="28"/>
      <c r="C721" s="82">
        <v>2016</v>
      </c>
      <c r="D721" s="68" t="s">
        <v>102</v>
      </c>
      <c r="E721" s="74" t="s">
        <v>118</v>
      </c>
      <c r="F721" s="38">
        <v>146</v>
      </c>
      <c r="G721" s="38">
        <v>46</v>
      </c>
      <c r="H721" s="179">
        <v>31.5068493150685</v>
      </c>
      <c r="I721" s="31"/>
    </row>
    <row r="722" spans="2:9" x14ac:dyDescent="0.25">
      <c r="B722" s="28"/>
      <c r="C722" s="82">
        <v>2016</v>
      </c>
      <c r="D722" s="68" t="s">
        <v>102</v>
      </c>
      <c r="E722" s="74" t="s">
        <v>919</v>
      </c>
      <c r="F722" s="38">
        <v>192</v>
      </c>
      <c r="G722" s="38">
        <v>26</v>
      </c>
      <c r="H722" s="179">
        <v>13.5416666666667</v>
      </c>
      <c r="I722" s="31"/>
    </row>
    <row r="723" spans="2:9" x14ac:dyDescent="0.25">
      <c r="B723" s="28"/>
      <c r="C723" s="82">
        <v>2016</v>
      </c>
      <c r="D723" s="68" t="s">
        <v>103</v>
      </c>
      <c r="E723" s="74" t="s">
        <v>118</v>
      </c>
      <c r="F723" s="38">
        <v>354</v>
      </c>
      <c r="G723" s="38">
        <v>68</v>
      </c>
      <c r="H723" s="179">
        <v>19.209039548022599</v>
      </c>
      <c r="I723" s="31"/>
    </row>
    <row r="724" spans="2:9" x14ac:dyDescent="0.25">
      <c r="B724" s="28"/>
      <c r="C724" s="82">
        <v>2016</v>
      </c>
      <c r="D724" s="68" t="s">
        <v>103</v>
      </c>
      <c r="E724" s="74" t="s">
        <v>919</v>
      </c>
      <c r="F724" s="38">
        <v>428</v>
      </c>
      <c r="G724" s="38">
        <v>41</v>
      </c>
      <c r="H724" s="179">
        <v>9.5794392523364493</v>
      </c>
      <c r="I724" s="31"/>
    </row>
    <row r="725" spans="2:9" x14ac:dyDescent="0.25">
      <c r="B725" s="28"/>
      <c r="C725" s="82">
        <v>2016</v>
      </c>
      <c r="D725" s="68" t="s">
        <v>65</v>
      </c>
      <c r="E725" s="74" t="s">
        <v>118</v>
      </c>
      <c r="F725" s="38">
        <v>117</v>
      </c>
      <c r="G725" s="38">
        <v>17</v>
      </c>
      <c r="H725" s="179">
        <v>14.5299145299145</v>
      </c>
      <c r="I725" s="31"/>
    </row>
    <row r="726" spans="2:9" x14ac:dyDescent="0.25">
      <c r="B726" s="28"/>
      <c r="C726" s="82">
        <v>2016</v>
      </c>
      <c r="D726" s="68" t="s">
        <v>65</v>
      </c>
      <c r="E726" s="74" t="s">
        <v>919</v>
      </c>
      <c r="F726" s="38">
        <v>97</v>
      </c>
      <c r="G726" s="38">
        <v>16</v>
      </c>
      <c r="H726" s="179">
        <v>16.494845360824701</v>
      </c>
      <c r="I726" s="31"/>
    </row>
    <row r="727" spans="2:9" x14ac:dyDescent="0.25">
      <c r="B727" s="28"/>
      <c r="C727" s="82">
        <v>2016</v>
      </c>
      <c r="D727" s="68" t="s">
        <v>54</v>
      </c>
      <c r="E727" s="74" t="s">
        <v>118</v>
      </c>
      <c r="F727" s="38">
        <v>307</v>
      </c>
      <c r="G727" s="38">
        <v>62</v>
      </c>
      <c r="H727" s="179">
        <v>20.1954397394137</v>
      </c>
      <c r="I727" s="31"/>
    </row>
    <row r="728" spans="2:9" x14ac:dyDescent="0.25">
      <c r="B728" s="28"/>
      <c r="C728" s="82">
        <v>2016</v>
      </c>
      <c r="D728" s="68" t="s">
        <v>54</v>
      </c>
      <c r="E728" s="74" t="s">
        <v>919</v>
      </c>
      <c r="F728" s="38">
        <v>332</v>
      </c>
      <c r="G728" s="38">
        <v>42</v>
      </c>
      <c r="H728" s="179">
        <v>12.6506024096386</v>
      </c>
      <c r="I728" s="31"/>
    </row>
    <row r="729" spans="2:9" x14ac:dyDescent="0.25">
      <c r="B729" s="28"/>
      <c r="C729" s="82">
        <v>2016</v>
      </c>
      <c r="D729" s="68" t="s">
        <v>82</v>
      </c>
      <c r="E729" s="74" t="s">
        <v>118</v>
      </c>
      <c r="F729" s="38">
        <v>133</v>
      </c>
      <c r="G729" s="38">
        <v>36</v>
      </c>
      <c r="H729" s="179">
        <v>27.067669172932298</v>
      </c>
      <c r="I729" s="31"/>
    </row>
    <row r="730" spans="2:9" x14ac:dyDescent="0.25">
      <c r="B730" s="28"/>
      <c r="C730" s="82">
        <v>2016</v>
      </c>
      <c r="D730" s="68" t="s">
        <v>82</v>
      </c>
      <c r="E730" s="74" t="s">
        <v>919</v>
      </c>
      <c r="F730" s="38">
        <v>127</v>
      </c>
      <c r="G730" s="38">
        <v>22</v>
      </c>
      <c r="H730" s="179">
        <v>17.3228346456693</v>
      </c>
      <c r="I730" s="31"/>
    </row>
    <row r="731" spans="2:9" x14ac:dyDescent="0.25">
      <c r="B731" s="28"/>
      <c r="C731" s="82">
        <v>2016</v>
      </c>
      <c r="D731" s="68" t="s">
        <v>104</v>
      </c>
      <c r="E731" s="74" t="s">
        <v>118</v>
      </c>
      <c r="F731" s="38">
        <v>50</v>
      </c>
      <c r="G731" s="38">
        <v>8</v>
      </c>
      <c r="H731" s="179">
        <v>16</v>
      </c>
      <c r="I731" s="31"/>
    </row>
    <row r="732" spans="2:9" x14ac:dyDescent="0.25">
      <c r="B732" s="28"/>
      <c r="C732" s="82">
        <v>2016</v>
      </c>
      <c r="D732" s="68" t="s">
        <v>104</v>
      </c>
      <c r="E732" s="74" t="s">
        <v>919</v>
      </c>
      <c r="F732" s="38">
        <v>33</v>
      </c>
      <c r="G732" s="38" t="s">
        <v>137</v>
      </c>
      <c r="H732" s="179" t="s">
        <v>137</v>
      </c>
      <c r="I732" s="31"/>
    </row>
    <row r="733" spans="2:9" x14ac:dyDescent="0.25">
      <c r="B733" s="28"/>
      <c r="C733" s="82">
        <v>2016</v>
      </c>
      <c r="D733" s="68" t="s">
        <v>83</v>
      </c>
      <c r="E733" s="74" t="s">
        <v>118</v>
      </c>
      <c r="F733" s="38">
        <v>178</v>
      </c>
      <c r="G733" s="38">
        <v>66</v>
      </c>
      <c r="H733" s="179">
        <v>37.078651685393297</v>
      </c>
      <c r="I733" s="31"/>
    </row>
    <row r="734" spans="2:9" x14ac:dyDescent="0.25">
      <c r="B734" s="28"/>
      <c r="C734" s="82">
        <v>2016</v>
      </c>
      <c r="D734" s="68" t="s">
        <v>83</v>
      </c>
      <c r="E734" s="74" t="s">
        <v>919</v>
      </c>
      <c r="F734" s="38">
        <v>257</v>
      </c>
      <c r="G734" s="38">
        <v>63</v>
      </c>
      <c r="H734" s="179">
        <v>24.5136186770428</v>
      </c>
      <c r="I734" s="31"/>
    </row>
    <row r="735" spans="2:9" x14ac:dyDescent="0.25">
      <c r="B735" s="28"/>
      <c r="C735" s="82">
        <v>2016</v>
      </c>
      <c r="D735" s="68" t="s">
        <v>55</v>
      </c>
      <c r="E735" s="74" t="s">
        <v>118</v>
      </c>
      <c r="F735" s="38">
        <v>569</v>
      </c>
      <c r="G735" s="38">
        <v>111</v>
      </c>
      <c r="H735" s="179">
        <v>19.507908611599301</v>
      </c>
      <c r="I735" s="31"/>
    </row>
    <row r="736" spans="2:9" x14ac:dyDescent="0.25">
      <c r="B736" s="28"/>
      <c r="C736" s="82">
        <v>2016</v>
      </c>
      <c r="D736" s="68" t="s">
        <v>55</v>
      </c>
      <c r="E736" s="74" t="s">
        <v>919</v>
      </c>
      <c r="F736" s="38">
        <v>568</v>
      </c>
      <c r="G736" s="38">
        <v>52</v>
      </c>
      <c r="H736" s="179">
        <v>9.1549295774647899</v>
      </c>
      <c r="I736" s="31"/>
    </row>
    <row r="737" spans="2:9" x14ac:dyDescent="0.25">
      <c r="B737" s="28"/>
      <c r="C737" s="82">
        <v>2016</v>
      </c>
      <c r="D737" s="68" t="s">
        <v>110</v>
      </c>
      <c r="E737" s="74" t="s">
        <v>118</v>
      </c>
      <c r="F737" s="38">
        <v>941</v>
      </c>
      <c r="G737" s="38">
        <v>198</v>
      </c>
      <c r="H737" s="179">
        <v>21.041445270988302</v>
      </c>
      <c r="I737" s="31"/>
    </row>
    <row r="738" spans="2:9" x14ac:dyDescent="0.25">
      <c r="B738" s="28"/>
      <c r="C738" s="82">
        <v>2016</v>
      </c>
      <c r="D738" s="68" t="s">
        <v>110</v>
      </c>
      <c r="E738" s="74" t="s">
        <v>919</v>
      </c>
      <c r="F738" s="38">
        <v>772</v>
      </c>
      <c r="G738" s="38">
        <v>84</v>
      </c>
      <c r="H738" s="179">
        <v>10.880829015544</v>
      </c>
      <c r="I738" s="31"/>
    </row>
    <row r="739" spans="2:9" x14ac:dyDescent="0.25">
      <c r="B739" s="28"/>
      <c r="C739" s="82">
        <v>2017</v>
      </c>
      <c r="D739" s="68" t="s">
        <v>8</v>
      </c>
      <c r="E739" s="74" t="s">
        <v>118</v>
      </c>
      <c r="F739" s="38">
        <v>77</v>
      </c>
      <c r="G739" s="38">
        <v>33</v>
      </c>
      <c r="H739" s="179">
        <v>42.857142857142897</v>
      </c>
      <c r="I739" s="31"/>
    </row>
    <row r="740" spans="2:9" x14ac:dyDescent="0.25">
      <c r="B740" s="28"/>
      <c r="C740" s="82">
        <v>2017</v>
      </c>
      <c r="D740" s="68" t="s">
        <v>8</v>
      </c>
      <c r="E740" s="74" t="s">
        <v>919</v>
      </c>
      <c r="F740" s="38">
        <v>88</v>
      </c>
      <c r="G740" s="38">
        <v>17</v>
      </c>
      <c r="H740" s="179">
        <v>19.318181818181799</v>
      </c>
      <c r="I740" s="31"/>
    </row>
    <row r="741" spans="2:9" x14ac:dyDescent="0.25">
      <c r="B741" s="28"/>
      <c r="C741" s="82">
        <v>2017</v>
      </c>
      <c r="D741" s="68" t="s">
        <v>9</v>
      </c>
      <c r="E741" s="74" t="s">
        <v>118</v>
      </c>
      <c r="F741" s="38">
        <v>83</v>
      </c>
      <c r="G741" s="38">
        <v>32</v>
      </c>
      <c r="H741" s="179">
        <v>38.554216867469897</v>
      </c>
      <c r="I741" s="31"/>
    </row>
    <row r="742" spans="2:9" x14ac:dyDescent="0.25">
      <c r="B742" s="28"/>
      <c r="C742" s="82">
        <v>2017</v>
      </c>
      <c r="D742" s="68" t="s">
        <v>9</v>
      </c>
      <c r="E742" s="74" t="s">
        <v>919</v>
      </c>
      <c r="F742" s="38">
        <v>86</v>
      </c>
      <c r="G742" s="38">
        <v>7</v>
      </c>
      <c r="H742" s="179">
        <v>8.1395348837209305</v>
      </c>
      <c r="I742" s="31"/>
    </row>
    <row r="743" spans="2:9" x14ac:dyDescent="0.25">
      <c r="B743" s="28"/>
      <c r="C743" s="82">
        <v>2017</v>
      </c>
      <c r="D743" s="68" t="s">
        <v>84</v>
      </c>
      <c r="E743" s="74" t="s">
        <v>118</v>
      </c>
      <c r="F743" s="38">
        <v>144</v>
      </c>
      <c r="G743" s="38">
        <v>25</v>
      </c>
      <c r="H743" s="179">
        <v>17.3611111111111</v>
      </c>
      <c r="I743" s="31"/>
    </row>
    <row r="744" spans="2:9" x14ac:dyDescent="0.25">
      <c r="B744" s="28"/>
      <c r="C744" s="82">
        <v>2017</v>
      </c>
      <c r="D744" s="68" t="s">
        <v>84</v>
      </c>
      <c r="E744" s="74" t="s">
        <v>919</v>
      </c>
      <c r="F744" s="38">
        <v>217</v>
      </c>
      <c r="G744" s="38">
        <v>20</v>
      </c>
      <c r="H744" s="179">
        <v>9.2165898617511601</v>
      </c>
      <c r="I744" s="31"/>
    </row>
    <row r="745" spans="2:9" x14ac:dyDescent="0.25">
      <c r="B745" s="28"/>
      <c r="C745" s="82">
        <v>2017</v>
      </c>
      <c r="D745" s="68" t="s">
        <v>10</v>
      </c>
      <c r="E745" s="74" t="s">
        <v>118</v>
      </c>
      <c r="F745" s="38">
        <v>154</v>
      </c>
      <c r="G745" s="38">
        <v>47</v>
      </c>
      <c r="H745" s="179">
        <v>30.519480519480499</v>
      </c>
      <c r="I745" s="31"/>
    </row>
    <row r="746" spans="2:9" x14ac:dyDescent="0.25">
      <c r="B746" s="28"/>
      <c r="C746" s="82">
        <v>2017</v>
      </c>
      <c r="D746" s="68" t="s">
        <v>10</v>
      </c>
      <c r="E746" s="74" t="s">
        <v>919</v>
      </c>
      <c r="F746" s="38">
        <v>267</v>
      </c>
      <c r="G746" s="38">
        <v>45</v>
      </c>
      <c r="H746" s="179">
        <v>16.8539325842697</v>
      </c>
      <c r="I746" s="31"/>
    </row>
    <row r="747" spans="2:9" x14ac:dyDescent="0.25">
      <c r="B747" s="28"/>
      <c r="C747" s="82">
        <v>2017</v>
      </c>
      <c r="D747" s="68" t="s">
        <v>85</v>
      </c>
      <c r="E747" s="74" t="s">
        <v>118</v>
      </c>
      <c r="F747" s="38">
        <v>102</v>
      </c>
      <c r="G747" s="38">
        <v>22</v>
      </c>
      <c r="H747" s="179">
        <v>21.568627450980401</v>
      </c>
      <c r="I747" s="31"/>
    </row>
    <row r="748" spans="2:9" x14ac:dyDescent="0.25">
      <c r="B748" s="28"/>
      <c r="C748" s="82">
        <v>2017</v>
      </c>
      <c r="D748" s="68" t="s">
        <v>85</v>
      </c>
      <c r="E748" s="74" t="s">
        <v>919</v>
      </c>
      <c r="F748" s="38">
        <v>114</v>
      </c>
      <c r="G748" s="38">
        <v>13</v>
      </c>
      <c r="H748" s="179">
        <v>11.403508771929801</v>
      </c>
      <c r="I748" s="31"/>
    </row>
    <row r="749" spans="2:9" x14ac:dyDescent="0.25">
      <c r="B749" s="28"/>
      <c r="C749" s="82">
        <v>2017</v>
      </c>
      <c r="D749" s="68" t="s">
        <v>11</v>
      </c>
      <c r="E749" s="74" t="s">
        <v>118</v>
      </c>
      <c r="F749" s="38">
        <v>177</v>
      </c>
      <c r="G749" s="38">
        <v>74</v>
      </c>
      <c r="H749" s="179">
        <v>41.8079096045198</v>
      </c>
      <c r="I749" s="31"/>
    </row>
    <row r="750" spans="2:9" x14ac:dyDescent="0.25">
      <c r="B750" s="28"/>
      <c r="C750" s="82">
        <v>2017</v>
      </c>
      <c r="D750" s="68" t="s">
        <v>11</v>
      </c>
      <c r="E750" s="74" t="s">
        <v>919</v>
      </c>
      <c r="F750" s="38">
        <v>227</v>
      </c>
      <c r="G750" s="38">
        <v>41</v>
      </c>
      <c r="H750" s="179">
        <v>18.061674008810598</v>
      </c>
      <c r="I750" s="31"/>
    </row>
    <row r="751" spans="2:9" x14ac:dyDescent="0.25">
      <c r="B751" s="28"/>
      <c r="C751" s="82">
        <v>2017</v>
      </c>
      <c r="D751" s="68" t="s">
        <v>12</v>
      </c>
      <c r="E751" s="74" t="s">
        <v>118</v>
      </c>
      <c r="F751" s="38">
        <v>131</v>
      </c>
      <c r="G751" s="38">
        <v>40</v>
      </c>
      <c r="H751" s="179">
        <v>30.534351145038201</v>
      </c>
      <c r="I751" s="31"/>
    </row>
    <row r="752" spans="2:9" x14ac:dyDescent="0.25">
      <c r="B752" s="28"/>
      <c r="C752" s="82">
        <v>2017</v>
      </c>
      <c r="D752" s="68" t="s">
        <v>12</v>
      </c>
      <c r="E752" s="74" t="s">
        <v>919</v>
      </c>
      <c r="F752" s="38">
        <v>183</v>
      </c>
      <c r="G752" s="38">
        <v>28</v>
      </c>
      <c r="H752" s="179">
        <v>15.300546448087401</v>
      </c>
      <c r="I752" s="31"/>
    </row>
    <row r="753" spans="2:9" x14ac:dyDescent="0.25">
      <c r="B753" s="28"/>
      <c r="C753" s="82">
        <v>2017</v>
      </c>
      <c r="D753" s="68" t="s">
        <v>56</v>
      </c>
      <c r="E753" s="74" t="s">
        <v>118</v>
      </c>
      <c r="F753" s="38">
        <v>107</v>
      </c>
      <c r="G753" s="38">
        <v>12</v>
      </c>
      <c r="H753" s="179">
        <v>11.214953271028</v>
      </c>
      <c r="I753" s="31"/>
    </row>
    <row r="754" spans="2:9" x14ac:dyDescent="0.25">
      <c r="B754" s="28"/>
      <c r="C754" s="82">
        <v>2017</v>
      </c>
      <c r="D754" s="68" t="s">
        <v>56</v>
      </c>
      <c r="E754" s="74" t="s">
        <v>919</v>
      </c>
      <c r="F754" s="38">
        <v>107</v>
      </c>
      <c r="G754" s="38">
        <v>9</v>
      </c>
      <c r="H754" s="179">
        <v>8.4112149532710294</v>
      </c>
      <c r="I754" s="31"/>
    </row>
    <row r="755" spans="2:9" x14ac:dyDescent="0.25">
      <c r="B755" s="28"/>
      <c r="C755" s="82">
        <v>2017</v>
      </c>
      <c r="D755" s="68" t="s">
        <v>13</v>
      </c>
      <c r="E755" s="74" t="s">
        <v>118</v>
      </c>
      <c r="F755" s="38">
        <v>49</v>
      </c>
      <c r="G755" s="38">
        <v>16</v>
      </c>
      <c r="H755" s="179">
        <v>32.653061224489797</v>
      </c>
      <c r="I755" s="31"/>
    </row>
    <row r="756" spans="2:9" x14ac:dyDescent="0.25">
      <c r="B756" s="28"/>
      <c r="C756" s="82">
        <v>2017</v>
      </c>
      <c r="D756" s="68" t="s">
        <v>13</v>
      </c>
      <c r="E756" s="74" t="s">
        <v>919</v>
      </c>
      <c r="F756" s="38">
        <v>64</v>
      </c>
      <c r="G756" s="38">
        <v>10</v>
      </c>
      <c r="H756" s="179">
        <v>15.625</v>
      </c>
      <c r="I756" s="31"/>
    </row>
    <row r="757" spans="2:9" x14ac:dyDescent="0.25">
      <c r="B757" s="28"/>
      <c r="C757" s="82">
        <v>2017</v>
      </c>
      <c r="D757" s="68" t="s">
        <v>14</v>
      </c>
      <c r="E757" s="74" t="s">
        <v>118</v>
      </c>
      <c r="F757" s="38">
        <v>88</v>
      </c>
      <c r="G757" s="38">
        <v>17</v>
      </c>
      <c r="H757" s="179">
        <v>19.318181818181799</v>
      </c>
      <c r="I757" s="31"/>
    </row>
    <row r="758" spans="2:9" x14ac:dyDescent="0.25">
      <c r="B758" s="28"/>
      <c r="C758" s="82">
        <v>2017</v>
      </c>
      <c r="D758" s="68" t="s">
        <v>14</v>
      </c>
      <c r="E758" s="74" t="s">
        <v>919</v>
      </c>
      <c r="F758" s="38">
        <v>134</v>
      </c>
      <c r="G758" s="38">
        <v>15</v>
      </c>
      <c r="H758" s="179">
        <v>11.194029850746301</v>
      </c>
      <c r="I758" s="31"/>
    </row>
    <row r="759" spans="2:9" x14ac:dyDescent="0.25">
      <c r="B759" s="28"/>
      <c r="C759" s="82">
        <v>2017</v>
      </c>
      <c r="D759" s="68" t="s">
        <v>86</v>
      </c>
      <c r="E759" s="74" t="s">
        <v>118</v>
      </c>
      <c r="F759" s="38">
        <v>454</v>
      </c>
      <c r="G759" s="38">
        <v>102</v>
      </c>
      <c r="H759" s="179">
        <v>22.466960352422898</v>
      </c>
      <c r="I759" s="31"/>
    </row>
    <row r="760" spans="2:9" x14ac:dyDescent="0.25">
      <c r="B760" s="28"/>
      <c r="C760" s="82">
        <v>2017</v>
      </c>
      <c r="D760" s="68" t="s">
        <v>86</v>
      </c>
      <c r="E760" s="74" t="s">
        <v>919</v>
      </c>
      <c r="F760" s="38">
        <v>583</v>
      </c>
      <c r="G760" s="38">
        <v>89</v>
      </c>
      <c r="H760" s="179">
        <v>15.2658662092624</v>
      </c>
      <c r="I760" s="31"/>
    </row>
    <row r="761" spans="2:9" x14ac:dyDescent="0.25">
      <c r="B761" s="28"/>
      <c r="C761" s="82">
        <v>2017</v>
      </c>
      <c r="D761" s="68" t="s">
        <v>88</v>
      </c>
      <c r="E761" s="74" t="s">
        <v>118</v>
      </c>
      <c r="F761" s="38">
        <v>15</v>
      </c>
      <c r="G761" s="38" t="s">
        <v>137</v>
      </c>
      <c r="H761" s="179" t="s">
        <v>137</v>
      </c>
      <c r="I761" s="31"/>
    </row>
    <row r="762" spans="2:9" x14ac:dyDescent="0.25">
      <c r="B762" s="28"/>
      <c r="C762" s="82">
        <v>2017</v>
      </c>
      <c r="D762" s="68" t="s">
        <v>37</v>
      </c>
      <c r="E762" s="74" t="s">
        <v>118</v>
      </c>
      <c r="F762" s="38">
        <v>109</v>
      </c>
      <c r="G762" s="38">
        <v>35</v>
      </c>
      <c r="H762" s="179">
        <v>32.110091743119298</v>
      </c>
      <c r="I762" s="31"/>
    </row>
    <row r="763" spans="2:9" x14ac:dyDescent="0.25">
      <c r="B763" s="28"/>
      <c r="C763" s="82">
        <v>2017</v>
      </c>
      <c r="D763" s="68" t="s">
        <v>37</v>
      </c>
      <c r="E763" s="74" t="s">
        <v>919</v>
      </c>
      <c r="F763" s="38">
        <v>121</v>
      </c>
      <c r="G763" s="38">
        <v>17</v>
      </c>
      <c r="H763" s="179">
        <v>14.049586776859501</v>
      </c>
      <c r="I763" s="31"/>
    </row>
    <row r="764" spans="2:9" x14ac:dyDescent="0.25">
      <c r="B764" s="28"/>
      <c r="C764" s="82">
        <v>2017</v>
      </c>
      <c r="D764" s="68" t="s">
        <v>66</v>
      </c>
      <c r="E764" s="74" t="s">
        <v>118</v>
      </c>
      <c r="F764" s="38">
        <v>94</v>
      </c>
      <c r="G764" s="38">
        <v>12</v>
      </c>
      <c r="H764" s="179">
        <v>12.7659574468085</v>
      </c>
      <c r="I764" s="31"/>
    </row>
    <row r="765" spans="2:9" x14ac:dyDescent="0.25">
      <c r="B765" s="28"/>
      <c r="C765" s="82">
        <v>2017</v>
      </c>
      <c r="D765" s="68" t="s">
        <v>66</v>
      </c>
      <c r="E765" s="74" t="s">
        <v>919</v>
      </c>
      <c r="F765" s="38">
        <v>115</v>
      </c>
      <c r="G765" s="38">
        <v>19</v>
      </c>
      <c r="H765" s="179">
        <v>16.521739130434799</v>
      </c>
      <c r="I765" s="31"/>
    </row>
    <row r="766" spans="2:9" x14ac:dyDescent="0.25">
      <c r="B766" s="28"/>
      <c r="C766" s="82">
        <v>2017</v>
      </c>
      <c r="D766" s="68" t="s">
        <v>15</v>
      </c>
      <c r="E766" s="74" t="s">
        <v>118</v>
      </c>
      <c r="F766" s="38">
        <v>111</v>
      </c>
      <c r="G766" s="38">
        <v>46</v>
      </c>
      <c r="H766" s="179">
        <v>41.441441441441398</v>
      </c>
      <c r="I766" s="31"/>
    </row>
    <row r="767" spans="2:9" x14ac:dyDescent="0.25">
      <c r="B767" s="28"/>
      <c r="C767" s="82">
        <v>2017</v>
      </c>
      <c r="D767" s="68" t="s">
        <v>15</v>
      </c>
      <c r="E767" s="74" t="s">
        <v>919</v>
      </c>
      <c r="F767" s="38">
        <v>189</v>
      </c>
      <c r="G767" s="38">
        <v>34</v>
      </c>
      <c r="H767" s="179">
        <v>17.989417989418001</v>
      </c>
      <c r="I767" s="31"/>
    </row>
    <row r="768" spans="2:9" x14ac:dyDescent="0.25">
      <c r="B768" s="28"/>
      <c r="C768" s="82">
        <v>2017</v>
      </c>
      <c r="D768" s="68" t="s">
        <v>89</v>
      </c>
      <c r="E768" s="74" t="s">
        <v>118</v>
      </c>
      <c r="F768" s="38">
        <v>159</v>
      </c>
      <c r="G768" s="38">
        <v>31</v>
      </c>
      <c r="H768" s="179">
        <v>19.496855345912</v>
      </c>
      <c r="I768" s="31"/>
    </row>
    <row r="769" spans="2:9" x14ac:dyDescent="0.25">
      <c r="B769" s="28"/>
      <c r="C769" s="82">
        <v>2017</v>
      </c>
      <c r="D769" s="68" t="s">
        <v>89</v>
      </c>
      <c r="E769" s="74" t="s">
        <v>919</v>
      </c>
      <c r="F769" s="38">
        <v>232</v>
      </c>
      <c r="G769" s="38">
        <v>21</v>
      </c>
      <c r="H769" s="179">
        <v>9.0517241379310391</v>
      </c>
      <c r="I769" s="31"/>
    </row>
    <row r="770" spans="2:9" x14ac:dyDescent="0.25">
      <c r="B770" s="28"/>
      <c r="C770" s="82">
        <v>2017</v>
      </c>
      <c r="D770" s="68" t="s">
        <v>16</v>
      </c>
      <c r="E770" s="74" t="s">
        <v>118</v>
      </c>
      <c r="F770" s="38">
        <v>428</v>
      </c>
      <c r="G770" s="38">
        <v>132</v>
      </c>
      <c r="H770" s="179">
        <v>30.841121495327101</v>
      </c>
      <c r="I770" s="31"/>
    </row>
    <row r="771" spans="2:9" x14ac:dyDescent="0.25">
      <c r="B771" s="28"/>
      <c r="C771" s="82">
        <v>2017</v>
      </c>
      <c r="D771" s="68" t="s">
        <v>16</v>
      </c>
      <c r="E771" s="74" t="s">
        <v>919</v>
      </c>
      <c r="F771" s="38">
        <v>424</v>
      </c>
      <c r="G771" s="38">
        <v>58</v>
      </c>
      <c r="H771" s="179">
        <v>13.679245283018901</v>
      </c>
      <c r="I771" s="31"/>
    </row>
    <row r="772" spans="2:9" x14ac:dyDescent="0.25">
      <c r="B772" s="28"/>
      <c r="C772" s="82">
        <v>2017</v>
      </c>
      <c r="D772" s="68" t="s">
        <v>57</v>
      </c>
      <c r="E772" s="74" t="s">
        <v>118</v>
      </c>
      <c r="F772" s="38">
        <v>204</v>
      </c>
      <c r="G772" s="38">
        <v>44</v>
      </c>
      <c r="H772" s="179">
        <v>21.568627450980401</v>
      </c>
      <c r="I772" s="31"/>
    </row>
    <row r="773" spans="2:9" x14ac:dyDescent="0.25">
      <c r="B773" s="28"/>
      <c r="C773" s="82">
        <v>2017</v>
      </c>
      <c r="D773" s="68" t="s">
        <v>57</v>
      </c>
      <c r="E773" s="74" t="s">
        <v>919</v>
      </c>
      <c r="F773" s="38">
        <v>237</v>
      </c>
      <c r="G773" s="38">
        <v>32</v>
      </c>
      <c r="H773" s="179">
        <v>13.5021097046414</v>
      </c>
      <c r="I773" s="31"/>
    </row>
    <row r="774" spans="2:9" x14ac:dyDescent="0.25">
      <c r="B774" s="28"/>
      <c r="C774" s="82">
        <v>2017</v>
      </c>
      <c r="D774" s="68" t="s">
        <v>17</v>
      </c>
      <c r="E774" s="74" t="s">
        <v>118</v>
      </c>
      <c r="F774" s="38">
        <v>116</v>
      </c>
      <c r="G774" s="38">
        <v>36</v>
      </c>
      <c r="H774" s="179">
        <v>31.034482758620701</v>
      </c>
      <c r="I774" s="31"/>
    </row>
    <row r="775" spans="2:9" x14ac:dyDescent="0.25">
      <c r="B775" s="28"/>
      <c r="C775" s="82">
        <v>2017</v>
      </c>
      <c r="D775" s="68" t="s">
        <v>17</v>
      </c>
      <c r="E775" s="74" t="s">
        <v>919</v>
      </c>
      <c r="F775" s="38">
        <v>225</v>
      </c>
      <c r="G775" s="38">
        <v>30</v>
      </c>
      <c r="H775" s="179">
        <v>13.3333333333333</v>
      </c>
      <c r="I775" s="31"/>
    </row>
    <row r="776" spans="2:9" x14ac:dyDescent="0.25">
      <c r="B776" s="28"/>
      <c r="C776" s="82">
        <v>2017</v>
      </c>
      <c r="D776" s="68" t="s">
        <v>18</v>
      </c>
      <c r="E776" s="74" t="s">
        <v>118</v>
      </c>
      <c r="F776" s="38">
        <v>108</v>
      </c>
      <c r="G776" s="38">
        <v>18</v>
      </c>
      <c r="H776" s="179">
        <v>16.6666666666667</v>
      </c>
      <c r="I776" s="31"/>
    </row>
    <row r="777" spans="2:9" x14ac:dyDescent="0.25">
      <c r="B777" s="28"/>
      <c r="C777" s="82">
        <v>2017</v>
      </c>
      <c r="D777" s="68" t="s">
        <v>18</v>
      </c>
      <c r="E777" s="74" t="s">
        <v>919</v>
      </c>
      <c r="F777" s="38">
        <v>185</v>
      </c>
      <c r="G777" s="38">
        <v>21</v>
      </c>
      <c r="H777" s="179">
        <v>11.351351351351401</v>
      </c>
      <c r="I777" s="31"/>
    </row>
    <row r="778" spans="2:9" x14ac:dyDescent="0.25">
      <c r="B778" s="28"/>
      <c r="C778" s="82">
        <v>2017</v>
      </c>
      <c r="D778" s="68" t="s">
        <v>87</v>
      </c>
      <c r="E778" s="74" t="s">
        <v>118</v>
      </c>
      <c r="F778" s="38">
        <v>192</v>
      </c>
      <c r="G778" s="38">
        <v>42</v>
      </c>
      <c r="H778" s="179">
        <v>21.875</v>
      </c>
      <c r="I778" s="31"/>
    </row>
    <row r="779" spans="2:9" x14ac:dyDescent="0.25">
      <c r="B779" s="28"/>
      <c r="C779" s="82">
        <v>2017</v>
      </c>
      <c r="D779" s="68" t="s">
        <v>87</v>
      </c>
      <c r="E779" s="74" t="s">
        <v>919</v>
      </c>
      <c r="F779" s="38">
        <v>287</v>
      </c>
      <c r="G779" s="38">
        <v>25</v>
      </c>
      <c r="H779" s="179">
        <v>8.7108013937282305</v>
      </c>
      <c r="I779" s="31"/>
    </row>
    <row r="780" spans="2:9" x14ac:dyDescent="0.25">
      <c r="B780" s="28"/>
      <c r="C780" s="82">
        <v>2017</v>
      </c>
      <c r="D780" s="68" t="s">
        <v>19</v>
      </c>
      <c r="E780" s="74" t="s">
        <v>118</v>
      </c>
      <c r="F780" s="38">
        <v>272</v>
      </c>
      <c r="G780" s="38">
        <v>65</v>
      </c>
      <c r="H780" s="179">
        <v>23.897058823529399</v>
      </c>
      <c r="I780" s="31"/>
    </row>
    <row r="781" spans="2:9" x14ac:dyDescent="0.25">
      <c r="B781" s="28"/>
      <c r="C781" s="82">
        <v>2017</v>
      </c>
      <c r="D781" s="68" t="s">
        <v>19</v>
      </c>
      <c r="E781" s="74" t="s">
        <v>919</v>
      </c>
      <c r="F781" s="38">
        <v>260</v>
      </c>
      <c r="G781" s="38">
        <v>32</v>
      </c>
      <c r="H781" s="179">
        <v>12.307692307692299</v>
      </c>
      <c r="I781" s="31"/>
    </row>
    <row r="782" spans="2:9" x14ac:dyDescent="0.25">
      <c r="B782" s="28"/>
      <c r="C782" s="82">
        <v>2017</v>
      </c>
      <c r="D782" s="68" t="s">
        <v>20</v>
      </c>
      <c r="E782" s="74" t="s">
        <v>118</v>
      </c>
      <c r="F782" s="38">
        <v>250</v>
      </c>
      <c r="G782" s="38">
        <v>54</v>
      </c>
      <c r="H782" s="179">
        <v>21.6</v>
      </c>
      <c r="I782" s="31"/>
    </row>
    <row r="783" spans="2:9" x14ac:dyDescent="0.25">
      <c r="B783" s="28"/>
      <c r="C783" s="82">
        <v>2017</v>
      </c>
      <c r="D783" s="68" t="s">
        <v>20</v>
      </c>
      <c r="E783" s="74" t="s">
        <v>919</v>
      </c>
      <c r="F783" s="38">
        <v>220</v>
      </c>
      <c r="G783" s="38">
        <v>30</v>
      </c>
      <c r="H783" s="179">
        <v>13.636363636363599</v>
      </c>
      <c r="I783" s="31"/>
    </row>
    <row r="784" spans="2:9" x14ac:dyDescent="0.25">
      <c r="B784" s="28"/>
      <c r="C784" s="82">
        <v>2017</v>
      </c>
      <c r="D784" s="68" t="s">
        <v>21</v>
      </c>
      <c r="E784" s="74" t="s">
        <v>118</v>
      </c>
      <c r="F784" s="38">
        <v>95</v>
      </c>
      <c r="G784" s="38">
        <v>39</v>
      </c>
      <c r="H784" s="179">
        <v>41.052631578947398</v>
      </c>
      <c r="I784" s="31"/>
    </row>
    <row r="785" spans="2:9" x14ac:dyDescent="0.25">
      <c r="B785" s="28"/>
      <c r="C785" s="82">
        <v>2017</v>
      </c>
      <c r="D785" s="68" t="s">
        <v>21</v>
      </c>
      <c r="E785" s="74" t="s">
        <v>919</v>
      </c>
      <c r="F785" s="38">
        <v>93</v>
      </c>
      <c r="G785" s="38">
        <v>14</v>
      </c>
      <c r="H785" s="179">
        <v>15.0537634408602</v>
      </c>
      <c r="I785" s="31"/>
    </row>
    <row r="786" spans="2:9" x14ac:dyDescent="0.25">
      <c r="B786" s="28"/>
      <c r="C786" s="82">
        <v>2017</v>
      </c>
      <c r="D786" s="68" t="s">
        <v>67</v>
      </c>
      <c r="E786" s="74" t="s">
        <v>118</v>
      </c>
      <c r="F786" s="38">
        <v>133</v>
      </c>
      <c r="G786" s="38">
        <v>21</v>
      </c>
      <c r="H786" s="179">
        <v>15.789473684210501</v>
      </c>
      <c r="I786" s="31"/>
    </row>
    <row r="787" spans="2:9" x14ac:dyDescent="0.25">
      <c r="B787" s="28"/>
      <c r="C787" s="82">
        <v>2017</v>
      </c>
      <c r="D787" s="68" t="s">
        <v>67</v>
      </c>
      <c r="E787" s="74" t="s">
        <v>919</v>
      </c>
      <c r="F787" s="38">
        <v>184</v>
      </c>
      <c r="G787" s="38">
        <v>19</v>
      </c>
      <c r="H787" s="179">
        <v>10.326086956521699</v>
      </c>
      <c r="I787" s="31"/>
    </row>
    <row r="788" spans="2:9" x14ac:dyDescent="0.25">
      <c r="B788" s="28"/>
      <c r="C788" s="82">
        <v>2017</v>
      </c>
      <c r="D788" s="68" t="s">
        <v>22</v>
      </c>
      <c r="E788" s="74" t="s">
        <v>118</v>
      </c>
      <c r="F788" s="38">
        <v>150</v>
      </c>
      <c r="G788" s="38">
        <v>52</v>
      </c>
      <c r="H788" s="179">
        <v>34.6666666666667</v>
      </c>
      <c r="I788" s="31"/>
    </row>
    <row r="789" spans="2:9" x14ac:dyDescent="0.25">
      <c r="B789" s="28"/>
      <c r="C789" s="82">
        <v>2017</v>
      </c>
      <c r="D789" s="68" t="s">
        <v>22</v>
      </c>
      <c r="E789" s="74" t="s">
        <v>919</v>
      </c>
      <c r="F789" s="38">
        <v>194</v>
      </c>
      <c r="G789" s="38">
        <v>32</v>
      </c>
      <c r="H789" s="179">
        <v>16.494845360824701</v>
      </c>
      <c r="I789" s="31"/>
    </row>
    <row r="790" spans="2:9" x14ac:dyDescent="0.25">
      <c r="B790" s="28"/>
      <c r="C790" s="82">
        <v>2017</v>
      </c>
      <c r="D790" s="68" t="s">
        <v>68</v>
      </c>
      <c r="E790" s="74" t="s">
        <v>118</v>
      </c>
      <c r="F790" s="38">
        <v>214</v>
      </c>
      <c r="G790" s="38">
        <v>43</v>
      </c>
      <c r="H790" s="179">
        <v>20.093457943925198</v>
      </c>
      <c r="I790" s="31"/>
    </row>
    <row r="791" spans="2:9" x14ac:dyDescent="0.25">
      <c r="B791" s="28"/>
      <c r="C791" s="82">
        <v>2017</v>
      </c>
      <c r="D791" s="68" t="s">
        <v>68</v>
      </c>
      <c r="E791" s="74" t="s">
        <v>919</v>
      </c>
      <c r="F791" s="38">
        <v>242</v>
      </c>
      <c r="G791" s="38">
        <v>28</v>
      </c>
      <c r="H791" s="179">
        <v>11.5702479338843</v>
      </c>
      <c r="I791" s="31"/>
    </row>
    <row r="792" spans="2:9" x14ac:dyDescent="0.25">
      <c r="B792" s="28"/>
      <c r="C792" s="82">
        <v>2017</v>
      </c>
      <c r="D792" s="68" t="s">
        <v>90</v>
      </c>
      <c r="E792" s="74" t="s">
        <v>118</v>
      </c>
      <c r="F792" s="38">
        <v>207</v>
      </c>
      <c r="G792" s="38">
        <v>76</v>
      </c>
      <c r="H792" s="179">
        <v>36.714975845410599</v>
      </c>
      <c r="I792" s="31"/>
    </row>
    <row r="793" spans="2:9" x14ac:dyDescent="0.25">
      <c r="B793" s="28"/>
      <c r="C793" s="82">
        <v>2017</v>
      </c>
      <c r="D793" s="68" t="s">
        <v>90</v>
      </c>
      <c r="E793" s="74" t="s">
        <v>919</v>
      </c>
      <c r="F793" s="38">
        <v>321</v>
      </c>
      <c r="G793" s="38">
        <v>49</v>
      </c>
      <c r="H793" s="179">
        <v>15.264797507788201</v>
      </c>
      <c r="I793" s="31"/>
    </row>
    <row r="794" spans="2:9" x14ac:dyDescent="0.25">
      <c r="B794" s="28"/>
      <c r="C794" s="82">
        <v>2017</v>
      </c>
      <c r="D794" s="68" t="s">
        <v>23</v>
      </c>
      <c r="E794" s="74" t="s">
        <v>118</v>
      </c>
      <c r="F794" s="38">
        <v>114</v>
      </c>
      <c r="G794" s="38">
        <v>46</v>
      </c>
      <c r="H794" s="179">
        <v>40.350877192982502</v>
      </c>
      <c r="I794" s="31"/>
    </row>
    <row r="795" spans="2:9" x14ac:dyDescent="0.25">
      <c r="B795" s="28"/>
      <c r="C795" s="82">
        <v>2017</v>
      </c>
      <c r="D795" s="68" t="s">
        <v>23</v>
      </c>
      <c r="E795" s="74" t="s">
        <v>919</v>
      </c>
      <c r="F795" s="38">
        <v>143</v>
      </c>
      <c r="G795" s="38">
        <v>18</v>
      </c>
      <c r="H795" s="179">
        <v>12.587412587412601</v>
      </c>
      <c r="I795" s="31"/>
    </row>
    <row r="796" spans="2:9" x14ac:dyDescent="0.25">
      <c r="B796" s="28"/>
      <c r="C796" s="82">
        <v>2017</v>
      </c>
      <c r="D796" s="68" t="s">
        <v>38</v>
      </c>
      <c r="E796" s="74" t="s">
        <v>118</v>
      </c>
      <c r="F796" s="38">
        <v>100</v>
      </c>
      <c r="G796" s="38">
        <v>24</v>
      </c>
      <c r="H796" s="179">
        <v>24</v>
      </c>
      <c r="I796" s="31"/>
    </row>
    <row r="797" spans="2:9" x14ac:dyDescent="0.25">
      <c r="B797" s="28"/>
      <c r="C797" s="82">
        <v>2017</v>
      </c>
      <c r="D797" s="68" t="s">
        <v>38</v>
      </c>
      <c r="E797" s="74" t="s">
        <v>919</v>
      </c>
      <c r="F797" s="38">
        <v>130</v>
      </c>
      <c r="G797" s="38">
        <v>18</v>
      </c>
      <c r="H797" s="179">
        <v>13.846153846153801</v>
      </c>
      <c r="I797" s="31"/>
    </row>
    <row r="798" spans="2:9" x14ac:dyDescent="0.25">
      <c r="B798" s="28"/>
      <c r="C798" s="82">
        <v>2017</v>
      </c>
      <c r="D798" s="68" t="s">
        <v>24</v>
      </c>
      <c r="E798" s="74" t="s">
        <v>118</v>
      </c>
      <c r="F798" s="38">
        <v>192</v>
      </c>
      <c r="G798" s="38">
        <v>77</v>
      </c>
      <c r="H798" s="179">
        <v>40.1041666666667</v>
      </c>
      <c r="I798" s="31"/>
    </row>
    <row r="799" spans="2:9" x14ac:dyDescent="0.25">
      <c r="B799" s="28"/>
      <c r="C799" s="82">
        <v>2017</v>
      </c>
      <c r="D799" s="68" t="s">
        <v>24</v>
      </c>
      <c r="E799" s="74" t="s">
        <v>919</v>
      </c>
      <c r="F799" s="38">
        <v>316</v>
      </c>
      <c r="G799" s="38">
        <v>41</v>
      </c>
      <c r="H799" s="179">
        <v>12.974683544303801</v>
      </c>
      <c r="I799" s="31"/>
    </row>
    <row r="800" spans="2:9" x14ac:dyDescent="0.25">
      <c r="B800" s="28"/>
      <c r="C800" s="82">
        <v>2017</v>
      </c>
      <c r="D800" s="68" t="s">
        <v>25</v>
      </c>
      <c r="E800" s="74" t="s">
        <v>118</v>
      </c>
      <c r="F800" s="38">
        <v>136</v>
      </c>
      <c r="G800" s="38">
        <v>26</v>
      </c>
      <c r="H800" s="179">
        <v>19.117647058823501</v>
      </c>
      <c r="I800" s="31"/>
    </row>
    <row r="801" spans="2:9" x14ac:dyDescent="0.25">
      <c r="B801" s="28"/>
      <c r="C801" s="82">
        <v>2017</v>
      </c>
      <c r="D801" s="68" t="s">
        <v>25</v>
      </c>
      <c r="E801" s="74" t="s">
        <v>919</v>
      </c>
      <c r="F801" s="38">
        <v>117</v>
      </c>
      <c r="G801" s="38">
        <v>15</v>
      </c>
      <c r="H801" s="179">
        <v>12.8205128205128</v>
      </c>
      <c r="I801" s="31"/>
    </row>
    <row r="802" spans="2:9" x14ac:dyDescent="0.25">
      <c r="B802" s="28"/>
      <c r="C802" s="82">
        <v>2017</v>
      </c>
      <c r="D802" s="68" t="s">
        <v>39</v>
      </c>
      <c r="E802" s="74" t="s">
        <v>118</v>
      </c>
      <c r="F802" s="38">
        <v>239</v>
      </c>
      <c r="G802" s="38">
        <v>60</v>
      </c>
      <c r="H802" s="179">
        <v>25.1046025104603</v>
      </c>
      <c r="I802" s="31"/>
    </row>
    <row r="803" spans="2:9" x14ac:dyDescent="0.25">
      <c r="B803" s="28"/>
      <c r="C803" s="82">
        <v>2017</v>
      </c>
      <c r="D803" s="68" t="s">
        <v>39</v>
      </c>
      <c r="E803" s="74" t="s">
        <v>919</v>
      </c>
      <c r="F803" s="38">
        <v>280</v>
      </c>
      <c r="G803" s="38">
        <v>41</v>
      </c>
      <c r="H803" s="179">
        <v>14.6428571428571</v>
      </c>
      <c r="I803" s="31"/>
    </row>
    <row r="804" spans="2:9" x14ac:dyDescent="0.25">
      <c r="B804" s="28"/>
      <c r="C804" s="82">
        <v>2017</v>
      </c>
      <c r="D804" s="68" t="s">
        <v>26</v>
      </c>
      <c r="E804" s="74" t="s">
        <v>118</v>
      </c>
      <c r="F804" s="38">
        <v>165</v>
      </c>
      <c r="G804" s="38">
        <v>42</v>
      </c>
      <c r="H804" s="179">
        <v>25.454545454545499</v>
      </c>
      <c r="I804" s="31"/>
    </row>
    <row r="805" spans="2:9" x14ac:dyDescent="0.25">
      <c r="B805" s="28"/>
      <c r="C805" s="82">
        <v>2017</v>
      </c>
      <c r="D805" s="68" t="s">
        <v>26</v>
      </c>
      <c r="E805" s="74" t="s">
        <v>919</v>
      </c>
      <c r="F805" s="38">
        <v>190</v>
      </c>
      <c r="G805" s="38">
        <v>21</v>
      </c>
      <c r="H805" s="179">
        <v>11.0526315789474</v>
      </c>
      <c r="I805" s="31"/>
    </row>
    <row r="806" spans="2:9" x14ac:dyDescent="0.25">
      <c r="B806" s="28"/>
      <c r="C806" s="82">
        <v>2017</v>
      </c>
      <c r="D806" s="68" t="s">
        <v>58</v>
      </c>
      <c r="E806" s="74" t="s">
        <v>118</v>
      </c>
      <c r="F806" s="38">
        <v>204</v>
      </c>
      <c r="G806" s="38">
        <v>26</v>
      </c>
      <c r="H806" s="179">
        <v>12.7450980392157</v>
      </c>
      <c r="I806" s="31"/>
    </row>
    <row r="807" spans="2:9" x14ac:dyDescent="0.25">
      <c r="B807" s="28"/>
      <c r="C807" s="82">
        <v>2017</v>
      </c>
      <c r="D807" s="68" t="s">
        <v>58</v>
      </c>
      <c r="E807" s="74" t="s">
        <v>919</v>
      </c>
      <c r="F807" s="38">
        <v>217</v>
      </c>
      <c r="G807" s="38">
        <v>25</v>
      </c>
      <c r="H807" s="179">
        <v>11.5207373271889</v>
      </c>
      <c r="I807" s="31"/>
    </row>
    <row r="808" spans="2:9" x14ac:dyDescent="0.25">
      <c r="B808" s="28"/>
      <c r="C808" s="82">
        <v>2017</v>
      </c>
      <c r="D808" s="68" t="s">
        <v>69</v>
      </c>
      <c r="E808" s="74" t="s">
        <v>118</v>
      </c>
      <c r="F808" s="38">
        <v>129</v>
      </c>
      <c r="G808" s="38">
        <v>21</v>
      </c>
      <c r="H808" s="179">
        <v>16.2790697674419</v>
      </c>
      <c r="I808" s="31"/>
    </row>
    <row r="809" spans="2:9" x14ac:dyDescent="0.25">
      <c r="B809" s="28"/>
      <c r="C809" s="82">
        <v>2017</v>
      </c>
      <c r="D809" s="68" t="s">
        <v>69</v>
      </c>
      <c r="E809" s="74" t="s">
        <v>919</v>
      </c>
      <c r="F809" s="38">
        <v>224</v>
      </c>
      <c r="G809" s="38">
        <v>31</v>
      </c>
      <c r="H809" s="179">
        <v>13.839285714285699</v>
      </c>
      <c r="I809" s="31"/>
    </row>
    <row r="810" spans="2:9" x14ac:dyDescent="0.25">
      <c r="B810" s="28"/>
      <c r="C810" s="82">
        <v>2017</v>
      </c>
      <c r="D810" s="68" t="s">
        <v>40</v>
      </c>
      <c r="E810" s="74" t="s">
        <v>118</v>
      </c>
      <c r="F810" s="38">
        <v>191</v>
      </c>
      <c r="G810" s="38">
        <v>72</v>
      </c>
      <c r="H810" s="179">
        <v>37.696335078533998</v>
      </c>
      <c r="I810" s="31"/>
    </row>
    <row r="811" spans="2:9" x14ac:dyDescent="0.25">
      <c r="B811" s="28"/>
      <c r="C811" s="82">
        <v>2017</v>
      </c>
      <c r="D811" s="68" t="s">
        <v>40</v>
      </c>
      <c r="E811" s="74" t="s">
        <v>919</v>
      </c>
      <c r="F811" s="38">
        <v>212</v>
      </c>
      <c r="G811" s="38">
        <v>32</v>
      </c>
      <c r="H811" s="179">
        <v>15.094339622641501</v>
      </c>
      <c r="I811" s="31"/>
    </row>
    <row r="812" spans="2:9" x14ac:dyDescent="0.25">
      <c r="B812" s="28"/>
      <c r="C812" s="82">
        <v>2017</v>
      </c>
      <c r="D812" s="68" t="s">
        <v>41</v>
      </c>
      <c r="E812" s="74" t="s">
        <v>118</v>
      </c>
      <c r="F812" s="38">
        <v>228</v>
      </c>
      <c r="G812" s="38">
        <v>47</v>
      </c>
      <c r="H812" s="179">
        <v>20.614035087719301</v>
      </c>
      <c r="I812" s="31"/>
    </row>
    <row r="813" spans="2:9" x14ac:dyDescent="0.25">
      <c r="B813" s="28"/>
      <c r="C813" s="82">
        <v>2017</v>
      </c>
      <c r="D813" s="68" t="s">
        <v>41</v>
      </c>
      <c r="E813" s="74" t="s">
        <v>919</v>
      </c>
      <c r="F813" s="38">
        <v>316</v>
      </c>
      <c r="G813" s="38">
        <v>28</v>
      </c>
      <c r="H813" s="179">
        <v>8.8607594936708907</v>
      </c>
      <c r="I813" s="31"/>
    </row>
    <row r="814" spans="2:9" x14ac:dyDescent="0.25">
      <c r="B814" s="28"/>
      <c r="C814" s="82">
        <v>2017</v>
      </c>
      <c r="D814" s="68" t="s">
        <v>27</v>
      </c>
      <c r="E814" s="74" t="s">
        <v>118</v>
      </c>
      <c r="F814" s="38">
        <v>179</v>
      </c>
      <c r="G814" s="38">
        <v>42</v>
      </c>
      <c r="H814" s="179">
        <v>23.463687150837998</v>
      </c>
      <c r="I814" s="31"/>
    </row>
    <row r="815" spans="2:9" x14ac:dyDescent="0.25">
      <c r="B815" s="28"/>
      <c r="C815" s="82">
        <v>2017</v>
      </c>
      <c r="D815" s="68" t="s">
        <v>27</v>
      </c>
      <c r="E815" s="74" t="s">
        <v>919</v>
      </c>
      <c r="F815" s="38">
        <v>233</v>
      </c>
      <c r="G815" s="38">
        <v>20</v>
      </c>
      <c r="H815" s="179">
        <v>8.5836909871244593</v>
      </c>
      <c r="I815" s="31"/>
    </row>
    <row r="816" spans="2:9" x14ac:dyDescent="0.25">
      <c r="B816" s="28"/>
      <c r="C816" s="82">
        <v>2017</v>
      </c>
      <c r="D816" s="68" t="s">
        <v>28</v>
      </c>
      <c r="E816" s="74" t="s">
        <v>118</v>
      </c>
      <c r="F816" s="38">
        <v>135</v>
      </c>
      <c r="G816" s="38">
        <v>38</v>
      </c>
      <c r="H816" s="179">
        <v>28.148148148148199</v>
      </c>
      <c r="I816" s="31"/>
    </row>
    <row r="817" spans="2:9" x14ac:dyDescent="0.25">
      <c r="B817" s="28"/>
      <c r="C817" s="82">
        <v>2017</v>
      </c>
      <c r="D817" s="68" t="s">
        <v>28</v>
      </c>
      <c r="E817" s="74" t="s">
        <v>919</v>
      </c>
      <c r="F817" s="38">
        <v>165</v>
      </c>
      <c r="G817" s="38">
        <v>25</v>
      </c>
      <c r="H817" s="179">
        <v>15.1515151515152</v>
      </c>
      <c r="I817" s="31"/>
    </row>
    <row r="818" spans="2:9" x14ac:dyDescent="0.25">
      <c r="B818" s="28"/>
      <c r="C818" s="82">
        <v>2017</v>
      </c>
      <c r="D818" s="68" t="s">
        <v>29</v>
      </c>
      <c r="E818" s="74" t="s">
        <v>118</v>
      </c>
      <c r="F818" s="38">
        <v>112</v>
      </c>
      <c r="G818" s="38">
        <v>36</v>
      </c>
      <c r="H818" s="179">
        <v>32.142857142857203</v>
      </c>
      <c r="I818" s="31"/>
    </row>
    <row r="819" spans="2:9" x14ac:dyDescent="0.25">
      <c r="B819" s="28"/>
      <c r="C819" s="82">
        <v>2017</v>
      </c>
      <c r="D819" s="68" t="s">
        <v>29</v>
      </c>
      <c r="E819" s="74" t="s">
        <v>919</v>
      </c>
      <c r="F819" s="38">
        <v>140</v>
      </c>
      <c r="G819" s="38">
        <v>15</v>
      </c>
      <c r="H819" s="179">
        <v>10.714285714285699</v>
      </c>
      <c r="I819" s="31"/>
    </row>
    <row r="820" spans="2:9" x14ac:dyDescent="0.25">
      <c r="B820" s="28"/>
      <c r="C820" s="82">
        <v>2017</v>
      </c>
      <c r="D820" s="68" t="s">
        <v>42</v>
      </c>
      <c r="E820" s="74" t="s">
        <v>118</v>
      </c>
      <c r="F820" s="38">
        <v>107</v>
      </c>
      <c r="G820" s="38">
        <v>23</v>
      </c>
      <c r="H820" s="179">
        <v>21.495327102803699</v>
      </c>
      <c r="I820" s="31"/>
    </row>
    <row r="821" spans="2:9" x14ac:dyDescent="0.25">
      <c r="B821" s="28"/>
      <c r="C821" s="82">
        <v>2017</v>
      </c>
      <c r="D821" s="68" t="s">
        <v>42</v>
      </c>
      <c r="E821" s="74" t="s">
        <v>919</v>
      </c>
      <c r="F821" s="38">
        <v>90</v>
      </c>
      <c r="G821" s="38">
        <v>12</v>
      </c>
      <c r="H821" s="179">
        <v>13.3333333333333</v>
      </c>
      <c r="I821" s="31"/>
    </row>
    <row r="822" spans="2:9" x14ac:dyDescent="0.25">
      <c r="B822" s="28"/>
      <c r="C822" s="82">
        <v>2017</v>
      </c>
      <c r="D822" s="68" t="s">
        <v>30</v>
      </c>
      <c r="E822" s="74" t="s">
        <v>118</v>
      </c>
      <c r="F822" s="38">
        <v>52</v>
      </c>
      <c r="G822" s="38">
        <v>13</v>
      </c>
      <c r="H822" s="179">
        <v>25</v>
      </c>
      <c r="I822" s="31"/>
    </row>
    <row r="823" spans="2:9" x14ac:dyDescent="0.25">
      <c r="B823" s="28"/>
      <c r="C823" s="82">
        <v>2017</v>
      </c>
      <c r="D823" s="68" t="s">
        <v>30</v>
      </c>
      <c r="E823" s="74" t="s">
        <v>919</v>
      </c>
      <c r="F823" s="38">
        <v>68</v>
      </c>
      <c r="G823" s="38">
        <v>12</v>
      </c>
      <c r="H823" s="179">
        <v>17.647058823529399</v>
      </c>
      <c r="I823" s="31"/>
    </row>
    <row r="824" spans="2:9" x14ac:dyDescent="0.25">
      <c r="B824" s="28"/>
      <c r="C824" s="82">
        <v>2017</v>
      </c>
      <c r="D824" s="68" t="s">
        <v>59</v>
      </c>
      <c r="E824" s="74" t="s">
        <v>118</v>
      </c>
      <c r="F824" s="38">
        <v>106</v>
      </c>
      <c r="G824" s="38">
        <v>24</v>
      </c>
      <c r="H824" s="179">
        <v>22.641509433962302</v>
      </c>
      <c r="I824" s="31"/>
    </row>
    <row r="825" spans="2:9" x14ac:dyDescent="0.25">
      <c r="B825" s="28"/>
      <c r="C825" s="82">
        <v>2017</v>
      </c>
      <c r="D825" s="68" t="s">
        <v>59</v>
      </c>
      <c r="E825" s="74" t="s">
        <v>919</v>
      </c>
      <c r="F825" s="38">
        <v>112</v>
      </c>
      <c r="G825" s="38">
        <v>15</v>
      </c>
      <c r="H825" s="179">
        <v>13.3928571428571</v>
      </c>
      <c r="I825" s="31"/>
    </row>
    <row r="826" spans="2:9" x14ac:dyDescent="0.25">
      <c r="B826" s="28"/>
      <c r="C826" s="82">
        <v>2017</v>
      </c>
      <c r="D826" s="68" t="s">
        <v>70</v>
      </c>
      <c r="E826" s="74" t="s">
        <v>118</v>
      </c>
      <c r="F826" s="38">
        <v>145</v>
      </c>
      <c r="G826" s="38">
        <v>31</v>
      </c>
      <c r="H826" s="179">
        <v>21.379310344827601</v>
      </c>
      <c r="I826" s="31"/>
    </row>
    <row r="827" spans="2:9" x14ac:dyDescent="0.25">
      <c r="B827" s="28"/>
      <c r="C827" s="82">
        <v>2017</v>
      </c>
      <c r="D827" s="68" t="s">
        <v>70</v>
      </c>
      <c r="E827" s="74" t="s">
        <v>919</v>
      </c>
      <c r="F827" s="38">
        <v>200</v>
      </c>
      <c r="G827" s="38">
        <v>30</v>
      </c>
      <c r="H827" s="179">
        <v>15</v>
      </c>
      <c r="I827" s="31"/>
    </row>
    <row r="828" spans="2:9" x14ac:dyDescent="0.25">
      <c r="B828" s="28"/>
      <c r="C828" s="82">
        <v>2017</v>
      </c>
      <c r="D828" s="68" t="s">
        <v>91</v>
      </c>
      <c r="E828" s="74" t="s">
        <v>118</v>
      </c>
      <c r="F828" s="38">
        <v>91</v>
      </c>
      <c r="G828" s="38">
        <v>23</v>
      </c>
      <c r="H828" s="179">
        <v>25.274725274725299</v>
      </c>
      <c r="I828" s="31"/>
    </row>
    <row r="829" spans="2:9" x14ac:dyDescent="0.25">
      <c r="B829" s="28"/>
      <c r="C829" s="82">
        <v>2017</v>
      </c>
      <c r="D829" s="68" t="s">
        <v>91</v>
      </c>
      <c r="E829" s="74" t="s">
        <v>919</v>
      </c>
      <c r="F829" s="38">
        <v>147</v>
      </c>
      <c r="G829" s="38">
        <v>14</v>
      </c>
      <c r="H829" s="179">
        <v>9.5238095238095308</v>
      </c>
      <c r="I829" s="31"/>
    </row>
    <row r="830" spans="2:9" x14ac:dyDescent="0.25">
      <c r="B830" s="28"/>
      <c r="C830" s="82">
        <v>2017</v>
      </c>
      <c r="D830" s="68" t="s">
        <v>92</v>
      </c>
      <c r="E830" s="74" t="s">
        <v>118</v>
      </c>
      <c r="F830" s="38">
        <v>289</v>
      </c>
      <c r="G830" s="38">
        <v>62</v>
      </c>
      <c r="H830" s="179">
        <v>21.453287197231798</v>
      </c>
      <c r="I830" s="31"/>
    </row>
    <row r="831" spans="2:9" x14ac:dyDescent="0.25">
      <c r="B831" s="28"/>
      <c r="C831" s="82">
        <v>2017</v>
      </c>
      <c r="D831" s="68" t="s">
        <v>92</v>
      </c>
      <c r="E831" s="74" t="s">
        <v>919</v>
      </c>
      <c r="F831" s="38">
        <v>421</v>
      </c>
      <c r="G831" s="38">
        <v>48</v>
      </c>
      <c r="H831" s="179">
        <v>11.401425178147299</v>
      </c>
      <c r="I831" s="31"/>
    </row>
    <row r="832" spans="2:9" x14ac:dyDescent="0.25">
      <c r="B832" s="28"/>
      <c r="C832" s="82">
        <v>2017</v>
      </c>
      <c r="D832" s="68" t="s">
        <v>31</v>
      </c>
      <c r="E832" s="74" t="s">
        <v>118</v>
      </c>
      <c r="F832" s="38">
        <v>1351</v>
      </c>
      <c r="G832" s="38">
        <v>330</v>
      </c>
      <c r="H832" s="179">
        <v>24.426350851221301</v>
      </c>
      <c r="I832" s="31"/>
    </row>
    <row r="833" spans="2:9" x14ac:dyDescent="0.25">
      <c r="B833" s="28"/>
      <c r="C833" s="82">
        <v>2017</v>
      </c>
      <c r="D833" s="68" t="s">
        <v>31</v>
      </c>
      <c r="E833" s="74" t="s">
        <v>919</v>
      </c>
      <c r="F833" s="38">
        <v>1513</v>
      </c>
      <c r="G833" s="38">
        <v>211</v>
      </c>
      <c r="H833" s="179">
        <v>13.945803040317299</v>
      </c>
      <c r="I833" s="31"/>
    </row>
    <row r="834" spans="2:9" x14ac:dyDescent="0.25">
      <c r="B834" s="28"/>
      <c r="C834" s="82">
        <v>2017</v>
      </c>
      <c r="D834" s="68" t="s">
        <v>71</v>
      </c>
      <c r="E834" s="74" t="s">
        <v>118</v>
      </c>
      <c r="F834" s="38">
        <v>127</v>
      </c>
      <c r="G834" s="38">
        <v>29</v>
      </c>
      <c r="H834" s="179">
        <v>22.834645669291302</v>
      </c>
      <c r="I834" s="31"/>
    </row>
    <row r="835" spans="2:9" x14ac:dyDescent="0.25">
      <c r="B835" s="28"/>
      <c r="C835" s="82">
        <v>2017</v>
      </c>
      <c r="D835" s="68" t="s">
        <v>71</v>
      </c>
      <c r="E835" s="74" t="s">
        <v>919</v>
      </c>
      <c r="F835" s="38">
        <v>200</v>
      </c>
      <c r="G835" s="38">
        <v>27</v>
      </c>
      <c r="H835" s="179">
        <v>13.5</v>
      </c>
      <c r="I835" s="31"/>
    </row>
    <row r="836" spans="2:9" x14ac:dyDescent="0.25">
      <c r="B836" s="28"/>
      <c r="C836" s="82">
        <v>2017</v>
      </c>
      <c r="D836" s="68" t="s">
        <v>93</v>
      </c>
      <c r="E836" s="74" t="s">
        <v>118</v>
      </c>
      <c r="F836" s="38">
        <v>95</v>
      </c>
      <c r="G836" s="38">
        <v>22</v>
      </c>
      <c r="H836" s="179">
        <v>23.157894736842099</v>
      </c>
      <c r="I836" s="31"/>
    </row>
    <row r="837" spans="2:9" x14ac:dyDescent="0.25">
      <c r="B837" s="28"/>
      <c r="C837" s="82">
        <v>2017</v>
      </c>
      <c r="D837" s="68" t="s">
        <v>93</v>
      </c>
      <c r="E837" s="74" t="s">
        <v>919</v>
      </c>
      <c r="F837" s="38">
        <v>94</v>
      </c>
      <c r="G837" s="38">
        <v>9</v>
      </c>
      <c r="H837" s="179">
        <v>9.5744680851063908</v>
      </c>
      <c r="I837" s="31"/>
    </row>
    <row r="838" spans="2:9" x14ac:dyDescent="0.25">
      <c r="B838" s="28"/>
      <c r="C838" s="82">
        <v>2017</v>
      </c>
      <c r="D838" s="68" t="s">
        <v>72</v>
      </c>
      <c r="E838" s="74" t="s">
        <v>118</v>
      </c>
      <c r="F838" s="38">
        <v>76</v>
      </c>
      <c r="G838" s="38">
        <v>8</v>
      </c>
      <c r="H838" s="179">
        <v>10.526315789473699</v>
      </c>
      <c r="I838" s="31"/>
    </row>
    <row r="839" spans="2:9" x14ac:dyDescent="0.25">
      <c r="B839" s="28"/>
      <c r="C839" s="82">
        <v>2017</v>
      </c>
      <c r="D839" s="68" t="s">
        <v>72</v>
      </c>
      <c r="E839" s="74" t="s">
        <v>919</v>
      </c>
      <c r="F839" s="38">
        <v>109</v>
      </c>
      <c r="G839" s="38">
        <v>11</v>
      </c>
      <c r="H839" s="179">
        <v>10.0917431192661</v>
      </c>
      <c r="I839" s="31"/>
    </row>
    <row r="840" spans="2:9" x14ac:dyDescent="0.25">
      <c r="B840" s="28"/>
      <c r="C840" s="82">
        <v>2017</v>
      </c>
      <c r="D840" s="68" t="s">
        <v>43</v>
      </c>
      <c r="E840" s="74" t="s">
        <v>118</v>
      </c>
      <c r="F840" s="38">
        <v>68</v>
      </c>
      <c r="G840" s="38">
        <v>19</v>
      </c>
      <c r="H840" s="179">
        <v>27.9411764705882</v>
      </c>
      <c r="I840" s="31"/>
    </row>
    <row r="841" spans="2:9" x14ac:dyDescent="0.25">
      <c r="B841" s="28"/>
      <c r="C841" s="82">
        <v>2017</v>
      </c>
      <c r="D841" s="68" t="s">
        <v>43</v>
      </c>
      <c r="E841" s="74" t="s">
        <v>919</v>
      </c>
      <c r="F841" s="38">
        <v>62</v>
      </c>
      <c r="G841" s="38">
        <v>13</v>
      </c>
      <c r="H841" s="179">
        <v>20.9677419354839</v>
      </c>
      <c r="I841" s="31"/>
    </row>
    <row r="842" spans="2:9" x14ac:dyDescent="0.25">
      <c r="B842" s="28"/>
      <c r="C842" s="82">
        <v>2017</v>
      </c>
      <c r="D842" s="68" t="s">
        <v>73</v>
      </c>
      <c r="E842" s="74" t="s">
        <v>118</v>
      </c>
      <c r="F842" s="38">
        <v>155</v>
      </c>
      <c r="G842" s="38">
        <v>32</v>
      </c>
      <c r="H842" s="179">
        <v>20.645161290322601</v>
      </c>
      <c r="I842" s="31"/>
    </row>
    <row r="843" spans="2:9" x14ac:dyDescent="0.25">
      <c r="B843" s="28"/>
      <c r="C843" s="82">
        <v>2017</v>
      </c>
      <c r="D843" s="68" t="s">
        <v>73</v>
      </c>
      <c r="E843" s="74" t="s">
        <v>919</v>
      </c>
      <c r="F843" s="38">
        <v>166</v>
      </c>
      <c r="G843" s="38">
        <v>24</v>
      </c>
      <c r="H843" s="179">
        <v>14.4578313253012</v>
      </c>
      <c r="I843" s="31"/>
    </row>
    <row r="844" spans="2:9" x14ac:dyDescent="0.25">
      <c r="B844" s="28"/>
      <c r="C844" s="82">
        <v>2017</v>
      </c>
      <c r="D844" s="68" t="s">
        <v>32</v>
      </c>
      <c r="E844" s="74" t="s">
        <v>118</v>
      </c>
      <c r="F844" s="38">
        <v>231</v>
      </c>
      <c r="G844" s="38">
        <v>46</v>
      </c>
      <c r="H844" s="179">
        <v>19.913419913419901</v>
      </c>
      <c r="I844" s="31"/>
    </row>
    <row r="845" spans="2:9" x14ac:dyDescent="0.25">
      <c r="B845" s="28"/>
      <c r="C845" s="82">
        <v>2017</v>
      </c>
      <c r="D845" s="68" t="s">
        <v>32</v>
      </c>
      <c r="E845" s="74" t="s">
        <v>919</v>
      </c>
      <c r="F845" s="38">
        <v>238</v>
      </c>
      <c r="G845" s="38">
        <v>27</v>
      </c>
      <c r="H845" s="179">
        <v>11.344537815126101</v>
      </c>
      <c r="I845" s="31"/>
    </row>
    <row r="846" spans="2:9" x14ac:dyDescent="0.25">
      <c r="B846" s="28"/>
      <c r="C846" s="82">
        <v>2017</v>
      </c>
      <c r="D846" s="68" t="s">
        <v>60</v>
      </c>
      <c r="E846" s="74" t="s">
        <v>118</v>
      </c>
      <c r="F846" s="38">
        <v>10</v>
      </c>
      <c r="G846" s="38" t="s">
        <v>137</v>
      </c>
      <c r="H846" s="179" t="s">
        <v>137</v>
      </c>
      <c r="I846" s="31"/>
    </row>
    <row r="847" spans="2:9" x14ac:dyDescent="0.25">
      <c r="B847" s="28"/>
      <c r="C847" s="82">
        <v>2017</v>
      </c>
      <c r="D847" s="68" t="s">
        <v>61</v>
      </c>
      <c r="E847" s="74" t="s">
        <v>118</v>
      </c>
      <c r="F847" s="38">
        <v>112</v>
      </c>
      <c r="G847" s="38">
        <v>20</v>
      </c>
      <c r="H847" s="179">
        <v>17.8571428571429</v>
      </c>
      <c r="I847" s="31"/>
    </row>
    <row r="848" spans="2:9" x14ac:dyDescent="0.25">
      <c r="B848" s="28"/>
      <c r="C848" s="82">
        <v>2017</v>
      </c>
      <c r="D848" s="68" t="s">
        <v>61</v>
      </c>
      <c r="E848" s="74" t="s">
        <v>919</v>
      </c>
      <c r="F848" s="38">
        <v>111</v>
      </c>
      <c r="G848" s="38">
        <v>15</v>
      </c>
      <c r="H848" s="179">
        <v>13.5135135135135</v>
      </c>
      <c r="I848" s="31"/>
    </row>
    <row r="849" spans="2:9" x14ac:dyDescent="0.25">
      <c r="B849" s="28"/>
      <c r="C849" s="82">
        <v>2017</v>
      </c>
      <c r="D849" s="68" t="s">
        <v>94</v>
      </c>
      <c r="E849" s="74" t="s">
        <v>118</v>
      </c>
      <c r="F849" s="38">
        <v>142</v>
      </c>
      <c r="G849" s="38">
        <v>30</v>
      </c>
      <c r="H849" s="179">
        <v>21.126760563380302</v>
      </c>
      <c r="I849" s="31"/>
    </row>
    <row r="850" spans="2:9" x14ac:dyDescent="0.25">
      <c r="B850" s="28"/>
      <c r="C850" s="82">
        <v>2017</v>
      </c>
      <c r="D850" s="68" t="s">
        <v>94</v>
      </c>
      <c r="E850" s="74" t="s">
        <v>919</v>
      </c>
      <c r="F850" s="38">
        <v>194</v>
      </c>
      <c r="G850" s="38">
        <v>19</v>
      </c>
      <c r="H850" s="179">
        <v>9.7938144329896897</v>
      </c>
      <c r="I850" s="31"/>
    </row>
    <row r="851" spans="2:9" x14ac:dyDescent="0.25">
      <c r="B851" s="28"/>
      <c r="C851" s="82">
        <v>2017</v>
      </c>
      <c r="D851" s="68" t="s">
        <v>62</v>
      </c>
      <c r="E851" s="74" t="s">
        <v>118</v>
      </c>
      <c r="F851" s="38">
        <v>77</v>
      </c>
      <c r="G851" s="38">
        <v>6</v>
      </c>
      <c r="H851" s="179">
        <v>7.7922077922077904</v>
      </c>
      <c r="I851" s="31"/>
    </row>
    <row r="852" spans="2:9" x14ac:dyDescent="0.25">
      <c r="B852" s="28"/>
      <c r="C852" s="82">
        <v>2017</v>
      </c>
      <c r="D852" s="68" t="s">
        <v>62</v>
      </c>
      <c r="E852" s="74" t="s">
        <v>919</v>
      </c>
      <c r="F852" s="38">
        <v>77</v>
      </c>
      <c r="G852" s="38">
        <v>14</v>
      </c>
      <c r="H852" s="179">
        <v>18.181818181818201</v>
      </c>
      <c r="I852" s="31"/>
    </row>
    <row r="853" spans="2:9" x14ac:dyDescent="0.25">
      <c r="B853" s="28"/>
      <c r="C853" s="82">
        <v>2017</v>
      </c>
      <c r="D853" s="68" t="s">
        <v>44</v>
      </c>
      <c r="E853" s="74" t="s">
        <v>118</v>
      </c>
      <c r="F853" s="38">
        <v>108</v>
      </c>
      <c r="G853" s="38">
        <v>32</v>
      </c>
      <c r="H853" s="179">
        <v>29.629629629629601</v>
      </c>
      <c r="I853" s="31"/>
    </row>
    <row r="854" spans="2:9" x14ac:dyDescent="0.25">
      <c r="B854" s="28"/>
      <c r="C854" s="82">
        <v>2017</v>
      </c>
      <c r="D854" s="68" t="s">
        <v>44</v>
      </c>
      <c r="E854" s="74" t="s">
        <v>919</v>
      </c>
      <c r="F854" s="38">
        <v>128</v>
      </c>
      <c r="G854" s="38">
        <v>15</v>
      </c>
      <c r="H854" s="179">
        <v>11.71875</v>
      </c>
      <c r="I854" s="31"/>
    </row>
    <row r="855" spans="2:9" x14ac:dyDescent="0.25">
      <c r="B855" s="28"/>
      <c r="C855" s="82">
        <v>2017</v>
      </c>
      <c r="D855" s="68" t="s">
        <v>95</v>
      </c>
      <c r="E855" s="74" t="s">
        <v>118</v>
      </c>
      <c r="F855" s="38">
        <v>87</v>
      </c>
      <c r="G855" s="38">
        <v>17</v>
      </c>
      <c r="H855" s="179">
        <v>19.540229885057499</v>
      </c>
      <c r="I855" s="31"/>
    </row>
    <row r="856" spans="2:9" x14ac:dyDescent="0.25">
      <c r="B856" s="28"/>
      <c r="C856" s="82">
        <v>2017</v>
      </c>
      <c r="D856" s="68" t="s">
        <v>95</v>
      </c>
      <c r="E856" s="74" t="s">
        <v>919</v>
      </c>
      <c r="F856" s="38">
        <v>137</v>
      </c>
      <c r="G856" s="38">
        <v>18</v>
      </c>
      <c r="H856" s="179">
        <v>13.138686131386899</v>
      </c>
      <c r="I856" s="31"/>
    </row>
    <row r="857" spans="2:9" x14ac:dyDescent="0.25">
      <c r="B857" s="28"/>
      <c r="C857" s="82">
        <v>2017</v>
      </c>
      <c r="D857" s="68" t="s">
        <v>96</v>
      </c>
      <c r="E857" s="74" t="s">
        <v>118</v>
      </c>
      <c r="F857" s="38">
        <v>99</v>
      </c>
      <c r="G857" s="38">
        <v>18</v>
      </c>
      <c r="H857" s="179">
        <v>18.181818181818201</v>
      </c>
      <c r="I857" s="31"/>
    </row>
    <row r="858" spans="2:9" x14ac:dyDescent="0.25">
      <c r="B858" s="28"/>
      <c r="C858" s="82">
        <v>2017</v>
      </c>
      <c r="D858" s="68" t="s">
        <v>96</v>
      </c>
      <c r="E858" s="74" t="s">
        <v>919</v>
      </c>
      <c r="F858" s="38">
        <v>188</v>
      </c>
      <c r="G858" s="38">
        <v>16</v>
      </c>
      <c r="H858" s="179">
        <v>8.5106382978723403</v>
      </c>
      <c r="I858" s="31"/>
    </row>
    <row r="859" spans="2:9" x14ac:dyDescent="0.25">
      <c r="B859" s="28"/>
      <c r="C859" s="82">
        <v>2017</v>
      </c>
      <c r="D859" s="68" t="s">
        <v>74</v>
      </c>
      <c r="E859" s="74" t="s">
        <v>118</v>
      </c>
      <c r="F859" s="38">
        <v>216</v>
      </c>
      <c r="G859" s="38">
        <v>32</v>
      </c>
      <c r="H859" s="179">
        <v>14.814814814814801</v>
      </c>
      <c r="I859" s="31"/>
    </row>
    <row r="860" spans="2:9" x14ac:dyDescent="0.25">
      <c r="B860" s="28"/>
      <c r="C860" s="82">
        <v>2017</v>
      </c>
      <c r="D860" s="68" t="s">
        <v>74</v>
      </c>
      <c r="E860" s="74" t="s">
        <v>919</v>
      </c>
      <c r="F860" s="38">
        <v>221</v>
      </c>
      <c r="G860" s="38">
        <v>30</v>
      </c>
      <c r="H860" s="179">
        <v>13.5746606334842</v>
      </c>
      <c r="I860" s="31"/>
    </row>
    <row r="861" spans="2:9" x14ac:dyDescent="0.25">
      <c r="B861" s="28"/>
      <c r="C861" s="82">
        <v>2017</v>
      </c>
      <c r="D861" s="68" t="s">
        <v>45</v>
      </c>
      <c r="E861" s="74" t="s">
        <v>118</v>
      </c>
      <c r="F861" s="38">
        <v>67</v>
      </c>
      <c r="G861" s="38">
        <v>12</v>
      </c>
      <c r="H861" s="179">
        <v>17.910447761194</v>
      </c>
      <c r="I861" s="31"/>
    </row>
    <row r="862" spans="2:9" x14ac:dyDescent="0.25">
      <c r="B862" s="28"/>
      <c r="C862" s="82">
        <v>2017</v>
      </c>
      <c r="D862" s="68" t="s">
        <v>45</v>
      </c>
      <c r="E862" s="74" t="s">
        <v>919</v>
      </c>
      <c r="F862" s="38">
        <v>57</v>
      </c>
      <c r="G862" s="38">
        <v>9</v>
      </c>
      <c r="H862" s="179">
        <v>15.789473684210501</v>
      </c>
      <c r="I862" s="31"/>
    </row>
    <row r="863" spans="2:9" x14ac:dyDescent="0.25">
      <c r="B863" s="28"/>
      <c r="C863" s="82">
        <v>2017</v>
      </c>
      <c r="D863" s="68" t="s">
        <v>97</v>
      </c>
      <c r="E863" s="74" t="s">
        <v>118</v>
      </c>
      <c r="F863" s="38">
        <v>657</v>
      </c>
      <c r="G863" s="38">
        <v>146</v>
      </c>
      <c r="H863" s="179">
        <v>22.2222222222222</v>
      </c>
      <c r="I863" s="31"/>
    </row>
    <row r="864" spans="2:9" x14ac:dyDescent="0.25">
      <c r="B864" s="28"/>
      <c r="C864" s="82">
        <v>2017</v>
      </c>
      <c r="D864" s="68" t="s">
        <v>97</v>
      </c>
      <c r="E864" s="74" t="s">
        <v>919</v>
      </c>
      <c r="F864" s="38">
        <v>849</v>
      </c>
      <c r="G864" s="38">
        <v>100</v>
      </c>
      <c r="H864" s="179">
        <v>11.7785630153121</v>
      </c>
      <c r="I864" s="31"/>
    </row>
    <row r="865" spans="2:9" x14ac:dyDescent="0.25">
      <c r="B865" s="28"/>
      <c r="C865" s="82">
        <v>2017</v>
      </c>
      <c r="D865" s="68" t="s">
        <v>75</v>
      </c>
      <c r="E865" s="74" t="s">
        <v>118</v>
      </c>
      <c r="F865" s="38">
        <v>100</v>
      </c>
      <c r="G865" s="38">
        <v>19</v>
      </c>
      <c r="H865" s="179">
        <v>19</v>
      </c>
      <c r="I865" s="31"/>
    </row>
    <row r="866" spans="2:9" x14ac:dyDescent="0.25">
      <c r="B866" s="28"/>
      <c r="C866" s="82">
        <v>2017</v>
      </c>
      <c r="D866" s="68" t="s">
        <v>75</v>
      </c>
      <c r="E866" s="74" t="s">
        <v>919</v>
      </c>
      <c r="F866" s="38">
        <v>159</v>
      </c>
      <c r="G866" s="38">
        <v>19</v>
      </c>
      <c r="H866" s="179">
        <v>11.9496855345912</v>
      </c>
      <c r="I866" s="31"/>
    </row>
    <row r="867" spans="2:9" x14ac:dyDescent="0.25">
      <c r="B867" s="28"/>
      <c r="C867" s="82">
        <v>2017</v>
      </c>
      <c r="D867" s="68" t="s">
        <v>46</v>
      </c>
      <c r="E867" s="74" t="s">
        <v>118</v>
      </c>
      <c r="F867" s="38">
        <v>283</v>
      </c>
      <c r="G867" s="38">
        <v>70</v>
      </c>
      <c r="H867" s="179">
        <v>24.7349823321555</v>
      </c>
      <c r="I867" s="31"/>
    </row>
    <row r="868" spans="2:9" x14ac:dyDescent="0.25">
      <c r="B868" s="28"/>
      <c r="C868" s="82">
        <v>2017</v>
      </c>
      <c r="D868" s="68" t="s">
        <v>46</v>
      </c>
      <c r="E868" s="74" t="s">
        <v>919</v>
      </c>
      <c r="F868" s="38">
        <v>319</v>
      </c>
      <c r="G868" s="38">
        <v>43</v>
      </c>
      <c r="H868" s="179">
        <v>13.4796238244514</v>
      </c>
      <c r="I868" s="31"/>
    </row>
    <row r="869" spans="2:9" x14ac:dyDescent="0.25">
      <c r="B869" s="28"/>
      <c r="C869" s="82">
        <v>2017</v>
      </c>
      <c r="D869" s="68" t="s">
        <v>63</v>
      </c>
      <c r="E869" s="74" t="s">
        <v>118</v>
      </c>
      <c r="F869" s="38">
        <v>103</v>
      </c>
      <c r="G869" s="38">
        <v>14</v>
      </c>
      <c r="H869" s="179">
        <v>13.5922330097087</v>
      </c>
      <c r="I869" s="31"/>
    </row>
    <row r="870" spans="2:9" x14ac:dyDescent="0.25">
      <c r="B870" s="28"/>
      <c r="C870" s="82">
        <v>2017</v>
      </c>
      <c r="D870" s="68" t="s">
        <v>63</v>
      </c>
      <c r="E870" s="74" t="s">
        <v>919</v>
      </c>
      <c r="F870" s="38">
        <v>75</v>
      </c>
      <c r="G870" s="38">
        <v>8</v>
      </c>
      <c r="H870" s="179">
        <v>10.6666666666667</v>
      </c>
      <c r="I870" s="31"/>
    </row>
    <row r="871" spans="2:9" x14ac:dyDescent="0.25">
      <c r="B871" s="28"/>
      <c r="C871" s="82">
        <v>2017</v>
      </c>
      <c r="D871" s="68" t="s">
        <v>47</v>
      </c>
      <c r="E871" s="74" t="s">
        <v>118</v>
      </c>
      <c r="F871" s="38">
        <v>195</v>
      </c>
      <c r="G871" s="38">
        <v>49</v>
      </c>
      <c r="H871" s="179">
        <v>25.128205128205099</v>
      </c>
      <c r="I871" s="31"/>
    </row>
    <row r="872" spans="2:9" x14ac:dyDescent="0.25">
      <c r="B872" s="28"/>
      <c r="C872" s="82">
        <v>2017</v>
      </c>
      <c r="D872" s="68" t="s">
        <v>47</v>
      </c>
      <c r="E872" s="74" t="s">
        <v>919</v>
      </c>
      <c r="F872" s="38">
        <v>142</v>
      </c>
      <c r="G872" s="38">
        <v>29</v>
      </c>
      <c r="H872" s="179">
        <v>20.422535211267601</v>
      </c>
      <c r="I872" s="31"/>
    </row>
    <row r="873" spans="2:9" x14ac:dyDescent="0.25">
      <c r="B873" s="28"/>
      <c r="C873" s="82">
        <v>2017</v>
      </c>
      <c r="D873" s="68" t="s">
        <v>76</v>
      </c>
      <c r="E873" s="74" t="s">
        <v>118</v>
      </c>
      <c r="F873" s="38">
        <v>99</v>
      </c>
      <c r="G873" s="38">
        <v>30</v>
      </c>
      <c r="H873" s="179">
        <v>30.303030303030301</v>
      </c>
      <c r="I873" s="31"/>
    </row>
    <row r="874" spans="2:9" x14ac:dyDescent="0.25">
      <c r="B874" s="28"/>
      <c r="C874" s="82">
        <v>2017</v>
      </c>
      <c r="D874" s="68" t="s">
        <v>76</v>
      </c>
      <c r="E874" s="74" t="s">
        <v>919</v>
      </c>
      <c r="F874" s="38">
        <v>117</v>
      </c>
      <c r="G874" s="38">
        <v>21</v>
      </c>
      <c r="H874" s="179">
        <v>17.948717948717999</v>
      </c>
      <c r="I874" s="31"/>
    </row>
    <row r="875" spans="2:9" x14ac:dyDescent="0.25">
      <c r="B875" s="28"/>
      <c r="C875" s="82">
        <v>2017</v>
      </c>
      <c r="D875" s="68" t="s">
        <v>77</v>
      </c>
      <c r="E875" s="74" t="s">
        <v>118</v>
      </c>
      <c r="F875" s="38">
        <v>277</v>
      </c>
      <c r="G875" s="38">
        <v>34</v>
      </c>
      <c r="H875" s="179">
        <v>12.2743682310469</v>
      </c>
      <c r="I875" s="31"/>
    </row>
    <row r="876" spans="2:9" x14ac:dyDescent="0.25">
      <c r="B876" s="28"/>
      <c r="C876" s="82">
        <v>2017</v>
      </c>
      <c r="D876" s="68" t="s">
        <v>77</v>
      </c>
      <c r="E876" s="74" t="s">
        <v>919</v>
      </c>
      <c r="F876" s="38">
        <v>370</v>
      </c>
      <c r="G876" s="38">
        <v>29</v>
      </c>
      <c r="H876" s="179">
        <v>7.8378378378378404</v>
      </c>
      <c r="I876" s="31"/>
    </row>
    <row r="877" spans="2:9" x14ac:dyDescent="0.25">
      <c r="B877" s="28"/>
      <c r="C877" s="82">
        <v>2017</v>
      </c>
      <c r="D877" s="68" t="s">
        <v>33</v>
      </c>
      <c r="E877" s="74" t="s">
        <v>118</v>
      </c>
      <c r="F877" s="38">
        <v>242</v>
      </c>
      <c r="G877" s="38">
        <v>75</v>
      </c>
      <c r="H877" s="179">
        <v>30.991735537190099</v>
      </c>
      <c r="I877" s="31"/>
    </row>
    <row r="878" spans="2:9" x14ac:dyDescent="0.25">
      <c r="B878" s="28"/>
      <c r="C878" s="82">
        <v>2017</v>
      </c>
      <c r="D878" s="68" t="s">
        <v>33</v>
      </c>
      <c r="E878" s="74" t="s">
        <v>919</v>
      </c>
      <c r="F878" s="38">
        <v>244</v>
      </c>
      <c r="G878" s="38">
        <v>19</v>
      </c>
      <c r="H878" s="179">
        <v>7.7868852459016402</v>
      </c>
      <c r="I878" s="31"/>
    </row>
    <row r="879" spans="2:9" x14ac:dyDescent="0.25">
      <c r="B879" s="28"/>
      <c r="C879" s="82">
        <v>2017</v>
      </c>
      <c r="D879" s="68" t="s">
        <v>34</v>
      </c>
      <c r="E879" s="74" t="s">
        <v>118</v>
      </c>
      <c r="F879" s="38">
        <v>124</v>
      </c>
      <c r="G879" s="38">
        <v>52</v>
      </c>
      <c r="H879" s="179">
        <v>41.935483870967801</v>
      </c>
      <c r="I879" s="31"/>
    </row>
    <row r="880" spans="2:9" x14ac:dyDescent="0.25">
      <c r="B880" s="28"/>
      <c r="C880" s="82">
        <v>2017</v>
      </c>
      <c r="D880" s="68" t="s">
        <v>34</v>
      </c>
      <c r="E880" s="74" t="s">
        <v>919</v>
      </c>
      <c r="F880" s="38">
        <v>178</v>
      </c>
      <c r="G880" s="38">
        <v>23</v>
      </c>
      <c r="H880" s="179">
        <v>12.9213483146067</v>
      </c>
      <c r="I880" s="31"/>
    </row>
    <row r="881" spans="2:9" x14ac:dyDescent="0.25">
      <c r="B881" s="28"/>
      <c r="C881" s="82">
        <v>2017</v>
      </c>
      <c r="D881" s="68" t="s">
        <v>48</v>
      </c>
      <c r="E881" s="74" t="s">
        <v>118</v>
      </c>
      <c r="F881" s="38">
        <v>13</v>
      </c>
      <c r="G881" s="38" t="s">
        <v>137</v>
      </c>
      <c r="H881" s="179" t="s">
        <v>137</v>
      </c>
      <c r="I881" s="31"/>
    </row>
    <row r="882" spans="2:9" x14ac:dyDescent="0.25">
      <c r="B882" s="28"/>
      <c r="C882" s="82">
        <v>2017</v>
      </c>
      <c r="D882" s="68" t="s">
        <v>48</v>
      </c>
      <c r="E882" s="74" t="s">
        <v>919</v>
      </c>
      <c r="F882" s="38">
        <v>22</v>
      </c>
      <c r="G882" s="38" t="s">
        <v>137</v>
      </c>
      <c r="H882" s="179" t="s">
        <v>137</v>
      </c>
      <c r="I882" s="31"/>
    </row>
    <row r="883" spans="2:9" x14ac:dyDescent="0.25">
      <c r="B883" s="28"/>
      <c r="C883" s="82">
        <v>2017</v>
      </c>
      <c r="D883" s="68" t="s">
        <v>49</v>
      </c>
      <c r="E883" s="74" t="s">
        <v>118</v>
      </c>
      <c r="F883" s="38">
        <v>218</v>
      </c>
      <c r="G883" s="38">
        <v>54</v>
      </c>
      <c r="H883" s="179">
        <v>24.7706422018349</v>
      </c>
      <c r="I883" s="31"/>
    </row>
    <row r="884" spans="2:9" x14ac:dyDescent="0.25">
      <c r="B884" s="28"/>
      <c r="C884" s="82">
        <v>2017</v>
      </c>
      <c r="D884" s="68" t="s">
        <v>49</v>
      </c>
      <c r="E884" s="74" t="s">
        <v>919</v>
      </c>
      <c r="F884" s="38">
        <v>255</v>
      </c>
      <c r="G884" s="38">
        <v>27</v>
      </c>
      <c r="H884" s="179">
        <v>10.588235294117601</v>
      </c>
      <c r="I884" s="31"/>
    </row>
    <row r="885" spans="2:9" x14ac:dyDescent="0.25">
      <c r="B885" s="28"/>
      <c r="C885" s="82">
        <v>2017</v>
      </c>
      <c r="D885" s="68" t="s">
        <v>50</v>
      </c>
      <c r="E885" s="74" t="s">
        <v>118</v>
      </c>
      <c r="F885" s="38">
        <v>136</v>
      </c>
      <c r="G885" s="38">
        <v>22</v>
      </c>
      <c r="H885" s="179">
        <v>16.176470588235301</v>
      </c>
      <c r="I885" s="31"/>
    </row>
    <row r="886" spans="2:9" x14ac:dyDescent="0.25">
      <c r="B886" s="28"/>
      <c r="C886" s="82">
        <v>2017</v>
      </c>
      <c r="D886" s="68" t="s">
        <v>50</v>
      </c>
      <c r="E886" s="74" t="s">
        <v>919</v>
      </c>
      <c r="F886" s="38">
        <v>156</v>
      </c>
      <c r="G886" s="38">
        <v>15</v>
      </c>
      <c r="H886" s="179">
        <v>9.6153846153846203</v>
      </c>
      <c r="I886" s="31"/>
    </row>
    <row r="887" spans="2:9" x14ac:dyDescent="0.25">
      <c r="B887" s="28"/>
      <c r="C887" s="82">
        <v>2017</v>
      </c>
      <c r="D887" s="68" t="s">
        <v>51</v>
      </c>
      <c r="E887" s="74" t="s">
        <v>118</v>
      </c>
      <c r="F887" s="38">
        <v>167</v>
      </c>
      <c r="G887" s="38">
        <v>42</v>
      </c>
      <c r="H887" s="179">
        <v>25.149700598802401</v>
      </c>
      <c r="I887" s="31"/>
    </row>
    <row r="888" spans="2:9" x14ac:dyDescent="0.25">
      <c r="B888" s="28"/>
      <c r="C888" s="82">
        <v>2017</v>
      </c>
      <c r="D888" s="68" t="s">
        <v>51</v>
      </c>
      <c r="E888" s="74" t="s">
        <v>919</v>
      </c>
      <c r="F888" s="38">
        <v>172</v>
      </c>
      <c r="G888" s="38">
        <v>27</v>
      </c>
      <c r="H888" s="179">
        <v>15.6976744186047</v>
      </c>
      <c r="I888" s="31"/>
    </row>
    <row r="889" spans="2:9" x14ac:dyDescent="0.25">
      <c r="B889" s="28"/>
      <c r="C889" s="82">
        <v>2017</v>
      </c>
      <c r="D889" s="68" t="s">
        <v>78</v>
      </c>
      <c r="E889" s="74" t="s">
        <v>118</v>
      </c>
      <c r="F889" s="38">
        <v>248</v>
      </c>
      <c r="G889" s="38">
        <v>60</v>
      </c>
      <c r="H889" s="179">
        <v>24.193548387096801</v>
      </c>
      <c r="I889" s="31"/>
    </row>
    <row r="890" spans="2:9" x14ac:dyDescent="0.25">
      <c r="B890" s="28"/>
      <c r="C890" s="82">
        <v>2017</v>
      </c>
      <c r="D890" s="68" t="s">
        <v>78</v>
      </c>
      <c r="E890" s="74" t="s">
        <v>919</v>
      </c>
      <c r="F890" s="38">
        <v>345</v>
      </c>
      <c r="G890" s="38">
        <v>42</v>
      </c>
      <c r="H890" s="179">
        <v>12.173913043478301</v>
      </c>
      <c r="I890" s="31"/>
    </row>
    <row r="891" spans="2:9" x14ac:dyDescent="0.25">
      <c r="B891" s="28"/>
      <c r="C891" s="82">
        <v>2017</v>
      </c>
      <c r="D891" s="68" t="s">
        <v>79</v>
      </c>
      <c r="E891" s="74" t="s">
        <v>118</v>
      </c>
      <c r="F891" s="38">
        <v>50</v>
      </c>
      <c r="G891" s="38">
        <v>6</v>
      </c>
      <c r="H891" s="179">
        <v>12</v>
      </c>
      <c r="I891" s="31"/>
    </row>
    <row r="892" spans="2:9" x14ac:dyDescent="0.25">
      <c r="B892" s="28"/>
      <c r="C892" s="82">
        <v>2017</v>
      </c>
      <c r="D892" s="68" t="s">
        <v>79</v>
      </c>
      <c r="E892" s="74" t="s">
        <v>919</v>
      </c>
      <c r="F892" s="38">
        <v>70</v>
      </c>
      <c r="G892" s="38">
        <v>8</v>
      </c>
      <c r="H892" s="179">
        <v>11.4285714285714</v>
      </c>
      <c r="I892" s="31"/>
    </row>
    <row r="893" spans="2:9" x14ac:dyDescent="0.25">
      <c r="B893" s="28"/>
      <c r="C893" s="82">
        <v>2017</v>
      </c>
      <c r="D893" s="68" t="s">
        <v>80</v>
      </c>
      <c r="E893" s="74" t="s">
        <v>118</v>
      </c>
      <c r="F893" s="38">
        <v>83</v>
      </c>
      <c r="G893" s="38">
        <v>17</v>
      </c>
      <c r="H893" s="179">
        <v>20.481927710843401</v>
      </c>
      <c r="I893" s="31"/>
    </row>
    <row r="894" spans="2:9" x14ac:dyDescent="0.25">
      <c r="B894" s="28"/>
      <c r="C894" s="82">
        <v>2017</v>
      </c>
      <c r="D894" s="68" t="s">
        <v>80</v>
      </c>
      <c r="E894" s="74" t="s">
        <v>919</v>
      </c>
      <c r="F894" s="38">
        <v>133</v>
      </c>
      <c r="G894" s="38">
        <v>22</v>
      </c>
      <c r="H894" s="179">
        <v>16.541353383458599</v>
      </c>
      <c r="I894" s="31"/>
    </row>
    <row r="895" spans="2:9" x14ac:dyDescent="0.25">
      <c r="B895" s="28"/>
      <c r="C895" s="82">
        <v>2017</v>
      </c>
      <c r="D895" s="68" t="s">
        <v>81</v>
      </c>
      <c r="E895" s="74" t="s">
        <v>118</v>
      </c>
      <c r="F895" s="38">
        <v>60</v>
      </c>
      <c r="G895" s="38">
        <v>10</v>
      </c>
      <c r="H895" s="179">
        <v>16.6666666666667</v>
      </c>
      <c r="I895" s="31"/>
    </row>
    <row r="896" spans="2:9" x14ac:dyDescent="0.25">
      <c r="B896" s="28"/>
      <c r="C896" s="82">
        <v>2017</v>
      </c>
      <c r="D896" s="68" t="s">
        <v>81</v>
      </c>
      <c r="E896" s="74" t="s">
        <v>919</v>
      </c>
      <c r="F896" s="38">
        <v>88</v>
      </c>
      <c r="G896" s="38">
        <v>13</v>
      </c>
      <c r="H896" s="179">
        <v>14.7727272727273</v>
      </c>
      <c r="I896" s="31"/>
    </row>
    <row r="897" spans="2:9" x14ac:dyDescent="0.25">
      <c r="B897" s="28"/>
      <c r="C897" s="82">
        <v>2017</v>
      </c>
      <c r="D897" s="68" t="s">
        <v>52</v>
      </c>
      <c r="E897" s="74" t="s">
        <v>118</v>
      </c>
      <c r="F897" s="38">
        <v>70</v>
      </c>
      <c r="G897" s="38">
        <v>21</v>
      </c>
      <c r="H897" s="179">
        <v>30</v>
      </c>
      <c r="I897" s="31"/>
    </row>
    <row r="898" spans="2:9" x14ac:dyDescent="0.25">
      <c r="B898" s="28"/>
      <c r="C898" s="82">
        <v>2017</v>
      </c>
      <c r="D898" s="68" t="s">
        <v>52</v>
      </c>
      <c r="E898" s="74" t="s">
        <v>919</v>
      </c>
      <c r="F898" s="38">
        <v>70</v>
      </c>
      <c r="G898" s="38">
        <v>10</v>
      </c>
      <c r="H898" s="179">
        <v>14.285714285714301</v>
      </c>
      <c r="I898" s="31"/>
    </row>
    <row r="899" spans="2:9" x14ac:dyDescent="0.25">
      <c r="B899" s="28"/>
      <c r="C899" s="82">
        <v>2017</v>
      </c>
      <c r="D899" s="68" t="s">
        <v>98</v>
      </c>
      <c r="E899" s="74" t="s">
        <v>118</v>
      </c>
      <c r="F899" s="38">
        <v>261</v>
      </c>
      <c r="G899" s="38">
        <v>75</v>
      </c>
      <c r="H899" s="179">
        <v>28.735632183908098</v>
      </c>
      <c r="I899" s="31"/>
    </row>
    <row r="900" spans="2:9" x14ac:dyDescent="0.25">
      <c r="B900" s="28"/>
      <c r="C900" s="82">
        <v>2017</v>
      </c>
      <c r="D900" s="68" t="s">
        <v>98</v>
      </c>
      <c r="E900" s="74" t="s">
        <v>919</v>
      </c>
      <c r="F900" s="38">
        <v>282</v>
      </c>
      <c r="G900" s="38">
        <v>52</v>
      </c>
      <c r="H900" s="179">
        <v>18.439716312056699</v>
      </c>
      <c r="I900" s="31"/>
    </row>
    <row r="901" spans="2:9" x14ac:dyDescent="0.25">
      <c r="B901" s="28"/>
      <c r="C901" s="82">
        <v>2017</v>
      </c>
      <c r="D901" s="68" t="s">
        <v>53</v>
      </c>
      <c r="E901" s="74" t="s">
        <v>118</v>
      </c>
      <c r="F901" s="38">
        <v>79</v>
      </c>
      <c r="G901" s="38">
        <v>18</v>
      </c>
      <c r="H901" s="179">
        <v>22.7848101265823</v>
      </c>
      <c r="I901" s="31"/>
    </row>
    <row r="902" spans="2:9" x14ac:dyDescent="0.25">
      <c r="B902" s="28"/>
      <c r="C902" s="82">
        <v>2017</v>
      </c>
      <c r="D902" s="68" t="s">
        <v>53</v>
      </c>
      <c r="E902" s="74" t="s">
        <v>919</v>
      </c>
      <c r="F902" s="38">
        <v>132</v>
      </c>
      <c r="G902" s="38">
        <v>21</v>
      </c>
      <c r="H902" s="179">
        <v>15.909090909090899</v>
      </c>
      <c r="I902" s="31"/>
    </row>
    <row r="903" spans="2:9" x14ac:dyDescent="0.25">
      <c r="B903" s="28"/>
      <c r="C903" s="82">
        <v>2017</v>
      </c>
      <c r="D903" s="68" t="s">
        <v>99</v>
      </c>
      <c r="E903" s="74" t="s">
        <v>118</v>
      </c>
      <c r="F903" s="38">
        <v>226</v>
      </c>
      <c r="G903" s="38">
        <v>83</v>
      </c>
      <c r="H903" s="179">
        <v>36.725663716814203</v>
      </c>
      <c r="I903" s="31"/>
    </row>
    <row r="904" spans="2:9" x14ac:dyDescent="0.25">
      <c r="B904" s="28"/>
      <c r="C904" s="82">
        <v>2017</v>
      </c>
      <c r="D904" s="68" t="s">
        <v>99</v>
      </c>
      <c r="E904" s="74" t="s">
        <v>919</v>
      </c>
      <c r="F904" s="38">
        <v>426</v>
      </c>
      <c r="G904" s="38">
        <v>82</v>
      </c>
      <c r="H904" s="179">
        <v>19.248826291079801</v>
      </c>
      <c r="I904" s="31"/>
    </row>
    <row r="905" spans="2:9" x14ac:dyDescent="0.25">
      <c r="B905" s="28"/>
      <c r="C905" s="82">
        <v>2017</v>
      </c>
      <c r="D905" s="68" t="s">
        <v>64</v>
      </c>
      <c r="E905" s="74" t="s">
        <v>118</v>
      </c>
      <c r="F905" s="38">
        <v>145</v>
      </c>
      <c r="G905" s="38">
        <v>23</v>
      </c>
      <c r="H905" s="179">
        <v>15.862068965517199</v>
      </c>
      <c r="I905" s="31"/>
    </row>
    <row r="906" spans="2:9" x14ac:dyDescent="0.25">
      <c r="B906" s="28"/>
      <c r="C906" s="82">
        <v>2017</v>
      </c>
      <c r="D906" s="68" t="s">
        <v>64</v>
      </c>
      <c r="E906" s="74" t="s">
        <v>919</v>
      </c>
      <c r="F906" s="38">
        <v>112</v>
      </c>
      <c r="G906" s="38">
        <v>15</v>
      </c>
      <c r="H906" s="179">
        <v>13.3928571428571</v>
      </c>
      <c r="I906" s="31"/>
    </row>
    <row r="907" spans="2:9" x14ac:dyDescent="0.25">
      <c r="B907" s="28"/>
      <c r="C907" s="82">
        <v>2017</v>
      </c>
      <c r="D907" s="68" t="s">
        <v>100</v>
      </c>
      <c r="E907" s="74" t="s">
        <v>118</v>
      </c>
      <c r="F907" s="38">
        <v>161</v>
      </c>
      <c r="G907" s="38">
        <v>66</v>
      </c>
      <c r="H907" s="179">
        <v>40.993788819875803</v>
      </c>
      <c r="I907" s="31"/>
    </row>
    <row r="908" spans="2:9" x14ac:dyDescent="0.25">
      <c r="B908" s="28"/>
      <c r="C908" s="82">
        <v>2017</v>
      </c>
      <c r="D908" s="68" t="s">
        <v>100</v>
      </c>
      <c r="E908" s="74" t="s">
        <v>919</v>
      </c>
      <c r="F908" s="38">
        <v>233</v>
      </c>
      <c r="G908" s="38">
        <v>62</v>
      </c>
      <c r="H908" s="179">
        <v>26.609442060085801</v>
      </c>
      <c r="I908" s="31"/>
    </row>
    <row r="909" spans="2:9" x14ac:dyDescent="0.25">
      <c r="B909" s="28"/>
      <c r="C909" s="82">
        <v>2017</v>
      </c>
      <c r="D909" s="68" t="s">
        <v>35</v>
      </c>
      <c r="E909" s="74" t="s">
        <v>118</v>
      </c>
      <c r="F909" s="38">
        <v>166</v>
      </c>
      <c r="G909" s="38">
        <v>46</v>
      </c>
      <c r="H909" s="179">
        <v>27.710843373494001</v>
      </c>
      <c r="I909" s="31"/>
    </row>
    <row r="910" spans="2:9" x14ac:dyDescent="0.25">
      <c r="B910" s="28"/>
      <c r="C910" s="82">
        <v>2017</v>
      </c>
      <c r="D910" s="68" t="s">
        <v>35</v>
      </c>
      <c r="E910" s="74" t="s">
        <v>919</v>
      </c>
      <c r="F910" s="38">
        <v>165</v>
      </c>
      <c r="G910" s="38">
        <v>19</v>
      </c>
      <c r="H910" s="179">
        <v>11.5151515151515</v>
      </c>
      <c r="I910" s="31"/>
    </row>
    <row r="911" spans="2:9" x14ac:dyDescent="0.25">
      <c r="B911" s="28"/>
      <c r="C911" s="82">
        <v>2017</v>
      </c>
      <c r="D911" s="68" t="s">
        <v>36</v>
      </c>
      <c r="E911" s="74" t="s">
        <v>118</v>
      </c>
      <c r="F911" s="38">
        <v>29</v>
      </c>
      <c r="G911" s="38">
        <v>10</v>
      </c>
      <c r="H911" s="179">
        <v>34.482758620689701</v>
      </c>
      <c r="I911" s="31"/>
    </row>
    <row r="912" spans="2:9" x14ac:dyDescent="0.25">
      <c r="B912" s="28"/>
      <c r="C912" s="82">
        <v>2017</v>
      </c>
      <c r="D912" s="68" t="s">
        <v>36</v>
      </c>
      <c r="E912" s="74" t="s">
        <v>919</v>
      </c>
      <c r="F912" s="38">
        <v>47</v>
      </c>
      <c r="G912" s="38">
        <v>8</v>
      </c>
      <c r="H912" s="179">
        <v>17.021276595744698</v>
      </c>
      <c r="I912" s="31"/>
    </row>
    <row r="913" spans="2:9" x14ac:dyDescent="0.25">
      <c r="B913" s="28"/>
      <c r="C913" s="82">
        <v>2017</v>
      </c>
      <c r="D913" s="68" t="s">
        <v>101</v>
      </c>
      <c r="E913" s="74" t="s">
        <v>118</v>
      </c>
      <c r="F913" s="38">
        <v>181</v>
      </c>
      <c r="G913" s="38">
        <v>41</v>
      </c>
      <c r="H913" s="179">
        <v>22.651933701657502</v>
      </c>
      <c r="I913" s="31"/>
    </row>
    <row r="914" spans="2:9" x14ac:dyDescent="0.25">
      <c r="B914" s="28"/>
      <c r="C914" s="82">
        <v>2017</v>
      </c>
      <c r="D914" s="68" t="s">
        <v>101</v>
      </c>
      <c r="E914" s="74" t="s">
        <v>919</v>
      </c>
      <c r="F914" s="38">
        <v>201</v>
      </c>
      <c r="G914" s="38">
        <v>32</v>
      </c>
      <c r="H914" s="179">
        <v>15.920398009950301</v>
      </c>
      <c r="I914" s="31"/>
    </row>
    <row r="915" spans="2:9" x14ac:dyDescent="0.25">
      <c r="B915" s="28"/>
      <c r="C915" s="82">
        <v>2017</v>
      </c>
      <c r="D915" s="68" t="s">
        <v>102</v>
      </c>
      <c r="E915" s="74" t="s">
        <v>118</v>
      </c>
      <c r="F915" s="38">
        <v>129</v>
      </c>
      <c r="G915" s="38">
        <v>33</v>
      </c>
      <c r="H915" s="179">
        <v>25.581395348837201</v>
      </c>
      <c r="I915" s="31"/>
    </row>
    <row r="916" spans="2:9" x14ac:dyDescent="0.25">
      <c r="B916" s="28"/>
      <c r="C916" s="82">
        <v>2017</v>
      </c>
      <c r="D916" s="68" t="s">
        <v>102</v>
      </c>
      <c r="E916" s="74" t="s">
        <v>919</v>
      </c>
      <c r="F916" s="38">
        <v>189</v>
      </c>
      <c r="G916" s="38">
        <v>23</v>
      </c>
      <c r="H916" s="179">
        <v>12.1693121693122</v>
      </c>
      <c r="I916" s="31"/>
    </row>
    <row r="917" spans="2:9" x14ac:dyDescent="0.25">
      <c r="B917" s="28"/>
      <c r="C917" s="82">
        <v>2017</v>
      </c>
      <c r="D917" s="68" t="s">
        <v>103</v>
      </c>
      <c r="E917" s="74" t="s">
        <v>118</v>
      </c>
      <c r="F917" s="38">
        <v>361</v>
      </c>
      <c r="G917" s="38">
        <v>70</v>
      </c>
      <c r="H917" s="179">
        <v>19.3905817174515</v>
      </c>
      <c r="I917" s="31"/>
    </row>
    <row r="918" spans="2:9" x14ac:dyDescent="0.25">
      <c r="B918" s="28"/>
      <c r="C918" s="82">
        <v>2017</v>
      </c>
      <c r="D918" s="68" t="s">
        <v>103</v>
      </c>
      <c r="E918" s="74" t="s">
        <v>919</v>
      </c>
      <c r="F918" s="38">
        <v>434</v>
      </c>
      <c r="G918" s="38">
        <v>38</v>
      </c>
      <c r="H918" s="179">
        <v>8.7557603686635996</v>
      </c>
      <c r="I918" s="31"/>
    </row>
    <row r="919" spans="2:9" x14ac:dyDescent="0.25">
      <c r="B919" s="28"/>
      <c r="C919" s="82">
        <v>2017</v>
      </c>
      <c r="D919" s="68" t="s">
        <v>65</v>
      </c>
      <c r="E919" s="74" t="s">
        <v>118</v>
      </c>
      <c r="F919" s="38">
        <v>114</v>
      </c>
      <c r="G919" s="38">
        <v>12</v>
      </c>
      <c r="H919" s="179">
        <v>10.526315789473699</v>
      </c>
      <c r="I919" s="31"/>
    </row>
    <row r="920" spans="2:9" x14ac:dyDescent="0.25">
      <c r="B920" s="28"/>
      <c r="C920" s="82">
        <v>2017</v>
      </c>
      <c r="D920" s="68" t="s">
        <v>65</v>
      </c>
      <c r="E920" s="74" t="s">
        <v>919</v>
      </c>
      <c r="F920" s="38">
        <v>107</v>
      </c>
      <c r="G920" s="38">
        <v>17</v>
      </c>
      <c r="H920" s="179">
        <v>15.887850467289701</v>
      </c>
      <c r="I920" s="31"/>
    </row>
    <row r="921" spans="2:9" x14ac:dyDescent="0.25">
      <c r="B921" s="28"/>
      <c r="C921" s="82">
        <v>2017</v>
      </c>
      <c r="D921" s="68" t="s">
        <v>54</v>
      </c>
      <c r="E921" s="74" t="s">
        <v>118</v>
      </c>
      <c r="F921" s="38">
        <v>308</v>
      </c>
      <c r="G921" s="38">
        <v>71</v>
      </c>
      <c r="H921" s="179">
        <v>23.051948051948099</v>
      </c>
      <c r="I921" s="31"/>
    </row>
    <row r="922" spans="2:9" x14ac:dyDescent="0.25">
      <c r="B922" s="28"/>
      <c r="C922" s="82">
        <v>2017</v>
      </c>
      <c r="D922" s="68" t="s">
        <v>54</v>
      </c>
      <c r="E922" s="74" t="s">
        <v>919</v>
      </c>
      <c r="F922" s="38">
        <v>343</v>
      </c>
      <c r="G922" s="38">
        <v>49</v>
      </c>
      <c r="H922" s="179">
        <v>14.285714285714301</v>
      </c>
      <c r="I922" s="31"/>
    </row>
    <row r="923" spans="2:9" x14ac:dyDescent="0.25">
      <c r="B923" s="28"/>
      <c r="C923" s="82">
        <v>2017</v>
      </c>
      <c r="D923" s="68" t="s">
        <v>82</v>
      </c>
      <c r="E923" s="74" t="s">
        <v>118</v>
      </c>
      <c r="F923" s="38">
        <v>135</v>
      </c>
      <c r="G923" s="38">
        <v>27</v>
      </c>
      <c r="H923" s="179">
        <v>20</v>
      </c>
      <c r="I923" s="31"/>
    </row>
    <row r="924" spans="2:9" x14ac:dyDescent="0.25">
      <c r="B924" s="28"/>
      <c r="C924" s="82">
        <v>2017</v>
      </c>
      <c r="D924" s="68" t="s">
        <v>82</v>
      </c>
      <c r="E924" s="74" t="s">
        <v>919</v>
      </c>
      <c r="F924" s="38">
        <v>155</v>
      </c>
      <c r="G924" s="38">
        <v>21</v>
      </c>
      <c r="H924" s="179">
        <v>13.548387096774199</v>
      </c>
      <c r="I924" s="31"/>
    </row>
    <row r="925" spans="2:9" x14ac:dyDescent="0.25">
      <c r="B925" s="28"/>
      <c r="C925" s="82">
        <v>2017</v>
      </c>
      <c r="D925" s="68" t="s">
        <v>104</v>
      </c>
      <c r="E925" s="74" t="s">
        <v>118</v>
      </c>
      <c r="F925" s="38">
        <v>53</v>
      </c>
      <c r="G925" s="38">
        <v>10</v>
      </c>
      <c r="H925" s="179">
        <v>18.867924528301899</v>
      </c>
      <c r="I925" s="31"/>
    </row>
    <row r="926" spans="2:9" x14ac:dyDescent="0.25">
      <c r="B926" s="28"/>
      <c r="C926" s="82">
        <v>2017</v>
      </c>
      <c r="D926" s="68" t="s">
        <v>104</v>
      </c>
      <c r="E926" s="74" t="s">
        <v>919</v>
      </c>
      <c r="F926" s="38">
        <v>29</v>
      </c>
      <c r="G926" s="38" t="s">
        <v>137</v>
      </c>
      <c r="H926" s="179" t="s">
        <v>137</v>
      </c>
      <c r="I926" s="31"/>
    </row>
    <row r="927" spans="2:9" x14ac:dyDescent="0.25">
      <c r="B927" s="28"/>
      <c r="C927" s="82">
        <v>2017</v>
      </c>
      <c r="D927" s="68" t="s">
        <v>83</v>
      </c>
      <c r="E927" s="74" t="s">
        <v>118</v>
      </c>
      <c r="F927" s="38">
        <v>181</v>
      </c>
      <c r="G927" s="38">
        <v>71</v>
      </c>
      <c r="H927" s="179">
        <v>39.226519337016597</v>
      </c>
      <c r="I927" s="31"/>
    </row>
    <row r="928" spans="2:9" x14ac:dyDescent="0.25">
      <c r="B928" s="28"/>
      <c r="C928" s="82">
        <v>2017</v>
      </c>
      <c r="D928" s="68" t="s">
        <v>83</v>
      </c>
      <c r="E928" s="74" t="s">
        <v>919</v>
      </c>
      <c r="F928" s="38">
        <v>272</v>
      </c>
      <c r="G928" s="38">
        <v>61</v>
      </c>
      <c r="H928" s="179">
        <v>22.426470588235301</v>
      </c>
      <c r="I928" s="31"/>
    </row>
    <row r="929" spans="2:9" x14ac:dyDescent="0.25">
      <c r="B929" s="28"/>
      <c r="C929" s="82">
        <v>2017</v>
      </c>
      <c r="D929" s="68" t="s">
        <v>55</v>
      </c>
      <c r="E929" s="74" t="s">
        <v>118</v>
      </c>
      <c r="F929" s="38">
        <v>583</v>
      </c>
      <c r="G929" s="38">
        <v>96</v>
      </c>
      <c r="H929" s="179">
        <v>16.466552315608901</v>
      </c>
      <c r="I929" s="31"/>
    </row>
    <row r="930" spans="2:9" x14ac:dyDescent="0.25">
      <c r="B930" s="28"/>
      <c r="C930" s="82">
        <v>2017</v>
      </c>
      <c r="D930" s="68" t="s">
        <v>55</v>
      </c>
      <c r="E930" s="74" t="s">
        <v>919</v>
      </c>
      <c r="F930" s="38">
        <v>552</v>
      </c>
      <c r="G930" s="38">
        <v>43</v>
      </c>
      <c r="H930" s="179">
        <v>7.7898550724637703</v>
      </c>
      <c r="I930" s="31"/>
    </row>
    <row r="931" spans="2:9" x14ac:dyDescent="0.25">
      <c r="B931" s="28"/>
      <c r="C931" s="82">
        <v>2017</v>
      </c>
      <c r="D931" s="68" t="s">
        <v>110</v>
      </c>
      <c r="E931" s="74" t="s">
        <v>118</v>
      </c>
      <c r="F931" s="38">
        <v>967</v>
      </c>
      <c r="G931" s="38">
        <v>206</v>
      </c>
      <c r="H931" s="179">
        <v>21.302998965873801</v>
      </c>
      <c r="I931" s="31"/>
    </row>
    <row r="932" spans="2:9" x14ac:dyDescent="0.25">
      <c r="B932" s="28"/>
      <c r="C932" s="82">
        <v>2017</v>
      </c>
      <c r="D932" s="68" t="s">
        <v>110</v>
      </c>
      <c r="E932" s="74" t="s">
        <v>919</v>
      </c>
      <c r="F932" s="38">
        <v>814</v>
      </c>
      <c r="G932" s="38">
        <v>93</v>
      </c>
      <c r="H932" s="179">
        <v>11.425061425061401</v>
      </c>
      <c r="I932" s="31"/>
    </row>
    <row r="933" spans="2:9" x14ac:dyDescent="0.25">
      <c r="B933" s="28"/>
      <c r="C933" s="82">
        <v>2018</v>
      </c>
      <c r="D933" s="68" t="s">
        <v>8</v>
      </c>
      <c r="E933" s="74" t="s">
        <v>118</v>
      </c>
      <c r="F933" s="38">
        <v>75</v>
      </c>
      <c r="G933" s="38">
        <v>26</v>
      </c>
      <c r="H933" s="179">
        <v>34.6666666666667</v>
      </c>
      <c r="I933" s="31"/>
    </row>
    <row r="934" spans="2:9" x14ac:dyDescent="0.25">
      <c r="B934" s="28"/>
      <c r="C934" s="82">
        <v>2018</v>
      </c>
      <c r="D934" s="68" t="s">
        <v>8</v>
      </c>
      <c r="E934" s="74" t="s">
        <v>919</v>
      </c>
      <c r="F934" s="38">
        <v>93</v>
      </c>
      <c r="G934" s="38">
        <v>19</v>
      </c>
      <c r="H934" s="179">
        <v>20.430107526881699</v>
      </c>
      <c r="I934" s="31"/>
    </row>
    <row r="935" spans="2:9" x14ac:dyDescent="0.25">
      <c r="B935" s="28"/>
      <c r="C935" s="82">
        <v>2018</v>
      </c>
      <c r="D935" s="68" t="s">
        <v>9</v>
      </c>
      <c r="E935" s="74" t="s">
        <v>118</v>
      </c>
      <c r="F935" s="38">
        <v>85</v>
      </c>
      <c r="G935" s="38">
        <v>36</v>
      </c>
      <c r="H935" s="179">
        <v>42.352941176470601</v>
      </c>
      <c r="I935" s="31"/>
    </row>
    <row r="936" spans="2:9" x14ac:dyDescent="0.25">
      <c r="B936" s="28"/>
      <c r="C936" s="82">
        <v>2018</v>
      </c>
      <c r="D936" s="68" t="s">
        <v>9</v>
      </c>
      <c r="E936" s="74" t="s">
        <v>919</v>
      </c>
      <c r="F936" s="38">
        <v>93</v>
      </c>
      <c r="G936" s="38">
        <v>6</v>
      </c>
      <c r="H936" s="179">
        <v>6.4516129032258096</v>
      </c>
      <c r="I936" s="31"/>
    </row>
    <row r="937" spans="2:9" x14ac:dyDescent="0.25">
      <c r="B937" s="28"/>
      <c r="C937" s="82">
        <v>2018</v>
      </c>
      <c r="D937" s="68" t="s">
        <v>84</v>
      </c>
      <c r="E937" s="74" t="s">
        <v>118</v>
      </c>
      <c r="F937" s="38">
        <v>139</v>
      </c>
      <c r="G937" s="38">
        <v>21</v>
      </c>
      <c r="H937" s="179">
        <v>15.1079136690648</v>
      </c>
      <c r="I937" s="31"/>
    </row>
    <row r="938" spans="2:9" x14ac:dyDescent="0.25">
      <c r="B938" s="28"/>
      <c r="C938" s="82">
        <v>2018</v>
      </c>
      <c r="D938" s="68" t="s">
        <v>84</v>
      </c>
      <c r="E938" s="74" t="s">
        <v>919</v>
      </c>
      <c r="F938" s="38">
        <v>225</v>
      </c>
      <c r="G938" s="38">
        <v>22</v>
      </c>
      <c r="H938" s="179">
        <v>9.7777777777777803</v>
      </c>
      <c r="I938" s="31"/>
    </row>
    <row r="939" spans="2:9" x14ac:dyDescent="0.25">
      <c r="B939" s="28"/>
      <c r="C939" s="82">
        <v>2018</v>
      </c>
      <c r="D939" s="68" t="s">
        <v>10</v>
      </c>
      <c r="E939" s="74" t="s">
        <v>118</v>
      </c>
      <c r="F939" s="38">
        <v>165</v>
      </c>
      <c r="G939" s="38">
        <v>51</v>
      </c>
      <c r="H939" s="179">
        <v>30.909090909090899</v>
      </c>
      <c r="I939" s="31"/>
    </row>
    <row r="940" spans="2:9" x14ac:dyDescent="0.25">
      <c r="B940" s="28"/>
      <c r="C940" s="82">
        <v>2018</v>
      </c>
      <c r="D940" s="68" t="s">
        <v>10</v>
      </c>
      <c r="E940" s="74" t="s">
        <v>919</v>
      </c>
      <c r="F940" s="38">
        <v>240</v>
      </c>
      <c r="G940" s="38">
        <v>30</v>
      </c>
      <c r="H940" s="179">
        <v>12.5</v>
      </c>
      <c r="I940" s="31"/>
    </row>
    <row r="941" spans="2:9" x14ac:dyDescent="0.25">
      <c r="B941" s="28"/>
      <c r="C941" s="82">
        <v>2018</v>
      </c>
      <c r="D941" s="68" t="s">
        <v>85</v>
      </c>
      <c r="E941" s="74" t="s">
        <v>118</v>
      </c>
      <c r="F941" s="38">
        <v>104</v>
      </c>
      <c r="G941" s="38">
        <v>20</v>
      </c>
      <c r="H941" s="179">
        <v>19.230769230769202</v>
      </c>
      <c r="I941" s="31"/>
    </row>
    <row r="942" spans="2:9" x14ac:dyDescent="0.25">
      <c r="B942" s="28"/>
      <c r="C942" s="82">
        <v>2018</v>
      </c>
      <c r="D942" s="68" t="s">
        <v>85</v>
      </c>
      <c r="E942" s="74" t="s">
        <v>919</v>
      </c>
      <c r="F942" s="38">
        <v>116</v>
      </c>
      <c r="G942" s="38">
        <v>17</v>
      </c>
      <c r="H942" s="179">
        <v>14.6551724137931</v>
      </c>
      <c r="I942" s="31"/>
    </row>
    <row r="943" spans="2:9" x14ac:dyDescent="0.25">
      <c r="B943" s="28"/>
      <c r="C943" s="82">
        <v>2018</v>
      </c>
      <c r="D943" s="68" t="s">
        <v>11</v>
      </c>
      <c r="E943" s="74" t="s">
        <v>118</v>
      </c>
      <c r="F943" s="38">
        <v>181</v>
      </c>
      <c r="G943" s="38">
        <v>60</v>
      </c>
      <c r="H943" s="179">
        <v>33.149171270718199</v>
      </c>
      <c r="I943" s="31"/>
    </row>
    <row r="944" spans="2:9" x14ac:dyDescent="0.25">
      <c r="B944" s="28"/>
      <c r="C944" s="82">
        <v>2018</v>
      </c>
      <c r="D944" s="68" t="s">
        <v>11</v>
      </c>
      <c r="E944" s="74" t="s">
        <v>919</v>
      </c>
      <c r="F944" s="38">
        <v>252</v>
      </c>
      <c r="G944" s="38">
        <v>38</v>
      </c>
      <c r="H944" s="179">
        <v>15.0793650793651</v>
      </c>
      <c r="I944" s="31"/>
    </row>
    <row r="945" spans="2:9" x14ac:dyDescent="0.25">
      <c r="B945" s="28"/>
      <c r="C945" s="82">
        <v>2018</v>
      </c>
      <c r="D945" s="68" t="s">
        <v>12</v>
      </c>
      <c r="E945" s="74" t="s">
        <v>118</v>
      </c>
      <c r="F945" s="38">
        <v>134</v>
      </c>
      <c r="G945" s="38">
        <v>24</v>
      </c>
      <c r="H945" s="179">
        <v>17.910447761194</v>
      </c>
      <c r="I945" s="31"/>
    </row>
    <row r="946" spans="2:9" x14ac:dyDescent="0.25">
      <c r="B946" s="28"/>
      <c r="C946" s="82">
        <v>2018</v>
      </c>
      <c r="D946" s="68" t="s">
        <v>12</v>
      </c>
      <c r="E946" s="74" t="s">
        <v>919</v>
      </c>
      <c r="F946" s="38">
        <v>183</v>
      </c>
      <c r="G946" s="38">
        <v>29</v>
      </c>
      <c r="H946" s="179">
        <v>15.8469945355191</v>
      </c>
      <c r="I946" s="31"/>
    </row>
    <row r="947" spans="2:9" x14ac:dyDescent="0.25">
      <c r="B947" s="28"/>
      <c r="C947" s="82">
        <v>2018</v>
      </c>
      <c r="D947" s="68" t="s">
        <v>56</v>
      </c>
      <c r="E947" s="74" t="s">
        <v>118</v>
      </c>
      <c r="F947" s="38">
        <v>112</v>
      </c>
      <c r="G947" s="38">
        <v>11</v>
      </c>
      <c r="H947" s="179">
        <v>9.8214285714285694</v>
      </c>
      <c r="I947" s="31"/>
    </row>
    <row r="948" spans="2:9" x14ac:dyDescent="0.25">
      <c r="B948" s="28"/>
      <c r="C948" s="82">
        <v>2018</v>
      </c>
      <c r="D948" s="68" t="s">
        <v>56</v>
      </c>
      <c r="E948" s="74" t="s">
        <v>919</v>
      </c>
      <c r="F948" s="38">
        <v>121</v>
      </c>
      <c r="G948" s="38">
        <v>12</v>
      </c>
      <c r="H948" s="179">
        <v>9.9173553719008307</v>
      </c>
      <c r="I948" s="31"/>
    </row>
    <row r="949" spans="2:9" x14ac:dyDescent="0.25">
      <c r="B949" s="28"/>
      <c r="C949" s="82">
        <v>2018</v>
      </c>
      <c r="D949" s="68" t="s">
        <v>13</v>
      </c>
      <c r="E949" s="74" t="s">
        <v>118</v>
      </c>
      <c r="F949" s="38">
        <v>47</v>
      </c>
      <c r="G949" s="38">
        <v>15</v>
      </c>
      <c r="H949" s="179">
        <v>31.914893617021299</v>
      </c>
      <c r="I949" s="31"/>
    </row>
    <row r="950" spans="2:9" x14ac:dyDescent="0.25">
      <c r="B950" s="28"/>
      <c r="C950" s="82">
        <v>2018</v>
      </c>
      <c r="D950" s="68" t="s">
        <v>13</v>
      </c>
      <c r="E950" s="74" t="s">
        <v>919</v>
      </c>
      <c r="F950" s="38">
        <v>78</v>
      </c>
      <c r="G950" s="38">
        <v>12</v>
      </c>
      <c r="H950" s="179">
        <v>15.384615384615399</v>
      </c>
      <c r="I950" s="31"/>
    </row>
    <row r="951" spans="2:9" x14ac:dyDescent="0.25">
      <c r="B951" s="28"/>
      <c r="C951" s="82">
        <v>2018</v>
      </c>
      <c r="D951" s="68" t="s">
        <v>14</v>
      </c>
      <c r="E951" s="74" t="s">
        <v>118</v>
      </c>
      <c r="F951" s="38">
        <v>89</v>
      </c>
      <c r="G951" s="38">
        <v>22</v>
      </c>
      <c r="H951" s="179">
        <v>24.7191011235955</v>
      </c>
      <c r="I951" s="31"/>
    </row>
    <row r="952" spans="2:9" x14ac:dyDescent="0.25">
      <c r="B952" s="28"/>
      <c r="C952" s="82">
        <v>2018</v>
      </c>
      <c r="D952" s="68" t="s">
        <v>14</v>
      </c>
      <c r="E952" s="74" t="s">
        <v>919</v>
      </c>
      <c r="F952" s="38">
        <v>133</v>
      </c>
      <c r="G952" s="38">
        <v>14</v>
      </c>
      <c r="H952" s="179">
        <v>10.526315789473699</v>
      </c>
      <c r="I952" s="31"/>
    </row>
    <row r="953" spans="2:9" x14ac:dyDescent="0.25">
      <c r="B953" s="28"/>
      <c r="C953" s="82">
        <v>2018</v>
      </c>
      <c r="D953" s="68" t="s">
        <v>86</v>
      </c>
      <c r="E953" s="74" t="s">
        <v>118</v>
      </c>
      <c r="F953" s="38">
        <v>434</v>
      </c>
      <c r="G953" s="38">
        <v>97</v>
      </c>
      <c r="H953" s="179">
        <v>22.350230414746498</v>
      </c>
      <c r="I953" s="31"/>
    </row>
    <row r="954" spans="2:9" x14ac:dyDescent="0.25">
      <c r="B954" s="28"/>
      <c r="C954" s="82">
        <v>2018</v>
      </c>
      <c r="D954" s="68" t="s">
        <v>86</v>
      </c>
      <c r="E954" s="74" t="s">
        <v>919</v>
      </c>
      <c r="F954" s="38">
        <v>588</v>
      </c>
      <c r="G954" s="38">
        <v>81</v>
      </c>
      <c r="H954" s="179">
        <v>13.7755102040816</v>
      </c>
      <c r="I954" s="31"/>
    </row>
    <row r="955" spans="2:9" x14ac:dyDescent="0.25">
      <c r="B955" s="28"/>
      <c r="C955" s="82">
        <v>2018</v>
      </c>
      <c r="D955" s="68" t="s">
        <v>88</v>
      </c>
      <c r="E955" s="74" t="s">
        <v>118</v>
      </c>
      <c r="F955" s="38">
        <v>12</v>
      </c>
      <c r="G955" s="38" t="s">
        <v>137</v>
      </c>
      <c r="H955" s="179" t="s">
        <v>137</v>
      </c>
      <c r="I955" s="31"/>
    </row>
    <row r="956" spans="2:9" x14ac:dyDescent="0.25">
      <c r="B956" s="28"/>
      <c r="C956" s="82">
        <v>2018</v>
      </c>
      <c r="D956" s="68" t="s">
        <v>88</v>
      </c>
      <c r="E956" s="74" t="s">
        <v>919</v>
      </c>
      <c r="F956" s="38">
        <v>13</v>
      </c>
      <c r="G956" s="38" t="s">
        <v>137</v>
      </c>
      <c r="H956" s="179" t="s">
        <v>137</v>
      </c>
      <c r="I956" s="31"/>
    </row>
    <row r="957" spans="2:9" x14ac:dyDescent="0.25">
      <c r="B957" s="28"/>
      <c r="C957" s="82">
        <v>2018</v>
      </c>
      <c r="D957" s="68" t="s">
        <v>37</v>
      </c>
      <c r="E957" s="74" t="s">
        <v>118</v>
      </c>
      <c r="F957" s="38">
        <v>117</v>
      </c>
      <c r="G957" s="38">
        <v>44</v>
      </c>
      <c r="H957" s="179">
        <v>37.606837606837601</v>
      </c>
      <c r="I957" s="31"/>
    </row>
    <row r="958" spans="2:9" x14ac:dyDescent="0.25">
      <c r="B958" s="28"/>
      <c r="C958" s="82">
        <v>2018</v>
      </c>
      <c r="D958" s="68" t="s">
        <v>37</v>
      </c>
      <c r="E958" s="74" t="s">
        <v>919</v>
      </c>
      <c r="F958" s="38">
        <v>125</v>
      </c>
      <c r="G958" s="38">
        <v>20</v>
      </c>
      <c r="H958" s="179">
        <v>16</v>
      </c>
      <c r="I958" s="31"/>
    </row>
    <row r="959" spans="2:9" x14ac:dyDescent="0.25">
      <c r="B959" s="28"/>
      <c r="C959" s="82">
        <v>2018</v>
      </c>
      <c r="D959" s="68" t="s">
        <v>66</v>
      </c>
      <c r="E959" s="74" t="s">
        <v>118</v>
      </c>
      <c r="F959" s="38">
        <v>94</v>
      </c>
      <c r="G959" s="38">
        <v>18</v>
      </c>
      <c r="H959" s="179">
        <v>19.148936170212799</v>
      </c>
      <c r="I959" s="31"/>
    </row>
    <row r="960" spans="2:9" x14ac:dyDescent="0.25">
      <c r="B960" s="28"/>
      <c r="C960" s="82">
        <v>2018</v>
      </c>
      <c r="D960" s="68" t="s">
        <v>66</v>
      </c>
      <c r="E960" s="74" t="s">
        <v>919</v>
      </c>
      <c r="F960" s="38">
        <v>110</v>
      </c>
      <c r="G960" s="38">
        <v>21</v>
      </c>
      <c r="H960" s="179">
        <v>19.090909090909101</v>
      </c>
      <c r="I960" s="31"/>
    </row>
    <row r="961" spans="2:9" x14ac:dyDescent="0.25">
      <c r="B961" s="28"/>
      <c r="C961" s="82">
        <v>2018</v>
      </c>
      <c r="D961" s="68" t="s">
        <v>15</v>
      </c>
      <c r="E961" s="74" t="s">
        <v>118</v>
      </c>
      <c r="F961" s="38">
        <v>119</v>
      </c>
      <c r="G961" s="38">
        <v>46</v>
      </c>
      <c r="H961" s="179">
        <v>38.655462184873997</v>
      </c>
      <c r="I961" s="31"/>
    </row>
    <row r="962" spans="2:9" x14ac:dyDescent="0.25">
      <c r="B962" s="28"/>
      <c r="C962" s="82">
        <v>2018</v>
      </c>
      <c r="D962" s="68" t="s">
        <v>15</v>
      </c>
      <c r="E962" s="74" t="s">
        <v>919</v>
      </c>
      <c r="F962" s="38">
        <v>208</v>
      </c>
      <c r="G962" s="38">
        <v>30</v>
      </c>
      <c r="H962" s="179">
        <v>14.4230769230769</v>
      </c>
      <c r="I962" s="31"/>
    </row>
    <row r="963" spans="2:9" x14ac:dyDescent="0.25">
      <c r="B963" s="28"/>
      <c r="C963" s="82">
        <v>2018</v>
      </c>
      <c r="D963" s="68" t="s">
        <v>89</v>
      </c>
      <c r="E963" s="74" t="s">
        <v>118</v>
      </c>
      <c r="F963" s="38">
        <v>157</v>
      </c>
      <c r="G963" s="38">
        <v>30</v>
      </c>
      <c r="H963" s="179">
        <v>19.1082802547771</v>
      </c>
      <c r="I963" s="31"/>
    </row>
    <row r="964" spans="2:9" x14ac:dyDescent="0.25">
      <c r="B964" s="28"/>
      <c r="C964" s="82">
        <v>2018</v>
      </c>
      <c r="D964" s="68" t="s">
        <v>89</v>
      </c>
      <c r="E964" s="74" t="s">
        <v>919</v>
      </c>
      <c r="F964" s="38">
        <v>263</v>
      </c>
      <c r="G964" s="38">
        <v>30</v>
      </c>
      <c r="H964" s="179">
        <v>11.4068441064639</v>
      </c>
      <c r="I964" s="31"/>
    </row>
    <row r="965" spans="2:9" x14ac:dyDescent="0.25">
      <c r="B965" s="28"/>
      <c r="C965" s="82">
        <v>2018</v>
      </c>
      <c r="D965" s="68" t="s">
        <v>16</v>
      </c>
      <c r="E965" s="74" t="s">
        <v>118</v>
      </c>
      <c r="F965" s="38">
        <v>413</v>
      </c>
      <c r="G965" s="38">
        <v>111</v>
      </c>
      <c r="H965" s="179">
        <v>26.8765133171913</v>
      </c>
      <c r="I965" s="31"/>
    </row>
    <row r="966" spans="2:9" x14ac:dyDescent="0.25">
      <c r="B966" s="28"/>
      <c r="C966" s="82">
        <v>2018</v>
      </c>
      <c r="D966" s="68" t="s">
        <v>16</v>
      </c>
      <c r="E966" s="74" t="s">
        <v>919</v>
      </c>
      <c r="F966" s="38">
        <v>419</v>
      </c>
      <c r="G966" s="38">
        <v>63</v>
      </c>
      <c r="H966" s="179">
        <v>15.035799522673001</v>
      </c>
      <c r="I966" s="31"/>
    </row>
    <row r="967" spans="2:9" x14ac:dyDescent="0.25">
      <c r="B967" s="28"/>
      <c r="C967" s="82">
        <v>2018</v>
      </c>
      <c r="D967" s="68" t="s">
        <v>57</v>
      </c>
      <c r="E967" s="74" t="s">
        <v>118</v>
      </c>
      <c r="F967" s="38">
        <v>202</v>
      </c>
      <c r="G967" s="38">
        <v>42</v>
      </c>
      <c r="H967" s="179">
        <v>20.7920792079208</v>
      </c>
      <c r="I967" s="31"/>
    </row>
    <row r="968" spans="2:9" x14ac:dyDescent="0.25">
      <c r="B968" s="28"/>
      <c r="C968" s="82">
        <v>2018</v>
      </c>
      <c r="D968" s="68" t="s">
        <v>57</v>
      </c>
      <c r="E968" s="74" t="s">
        <v>919</v>
      </c>
      <c r="F968" s="38">
        <v>234</v>
      </c>
      <c r="G968" s="38">
        <v>28</v>
      </c>
      <c r="H968" s="179">
        <v>11.965811965812</v>
      </c>
      <c r="I968" s="31"/>
    </row>
    <row r="969" spans="2:9" x14ac:dyDescent="0.25">
      <c r="B969" s="28"/>
      <c r="C969" s="82">
        <v>2018</v>
      </c>
      <c r="D969" s="68" t="s">
        <v>17</v>
      </c>
      <c r="E969" s="74" t="s">
        <v>118</v>
      </c>
      <c r="F969" s="38">
        <v>139</v>
      </c>
      <c r="G969" s="38">
        <v>40</v>
      </c>
      <c r="H969" s="179">
        <v>28.7769784172662</v>
      </c>
      <c r="I969" s="31"/>
    </row>
    <row r="970" spans="2:9" x14ac:dyDescent="0.25">
      <c r="B970" s="28"/>
      <c r="C970" s="82">
        <v>2018</v>
      </c>
      <c r="D970" s="68" t="s">
        <v>17</v>
      </c>
      <c r="E970" s="74" t="s">
        <v>919</v>
      </c>
      <c r="F970" s="38">
        <v>218</v>
      </c>
      <c r="G970" s="38">
        <v>21</v>
      </c>
      <c r="H970" s="179">
        <v>9.6330275229357802</v>
      </c>
      <c r="I970" s="31"/>
    </row>
    <row r="971" spans="2:9" x14ac:dyDescent="0.25">
      <c r="B971" s="28"/>
      <c r="C971" s="82">
        <v>2018</v>
      </c>
      <c r="D971" s="68" t="s">
        <v>18</v>
      </c>
      <c r="E971" s="74" t="s">
        <v>118</v>
      </c>
      <c r="F971" s="38">
        <v>100</v>
      </c>
      <c r="G971" s="38">
        <v>27</v>
      </c>
      <c r="H971" s="179">
        <v>27</v>
      </c>
      <c r="I971" s="31"/>
    </row>
    <row r="972" spans="2:9" x14ac:dyDescent="0.25">
      <c r="B972" s="28"/>
      <c r="C972" s="82">
        <v>2018</v>
      </c>
      <c r="D972" s="68" t="s">
        <v>18</v>
      </c>
      <c r="E972" s="74" t="s">
        <v>919</v>
      </c>
      <c r="F972" s="38">
        <v>200</v>
      </c>
      <c r="G972" s="38">
        <v>33</v>
      </c>
      <c r="H972" s="179">
        <v>16.5</v>
      </c>
      <c r="I972" s="31"/>
    </row>
    <row r="973" spans="2:9" x14ac:dyDescent="0.25">
      <c r="B973" s="28"/>
      <c r="C973" s="82">
        <v>2018</v>
      </c>
      <c r="D973" s="68" t="s">
        <v>87</v>
      </c>
      <c r="E973" s="74" t="s">
        <v>118</v>
      </c>
      <c r="F973" s="38">
        <v>189</v>
      </c>
      <c r="G973" s="38">
        <v>42</v>
      </c>
      <c r="H973" s="179">
        <v>22.2222222222222</v>
      </c>
      <c r="I973" s="31"/>
    </row>
    <row r="974" spans="2:9" x14ac:dyDescent="0.25">
      <c r="B974" s="28"/>
      <c r="C974" s="82">
        <v>2018</v>
      </c>
      <c r="D974" s="68" t="s">
        <v>87</v>
      </c>
      <c r="E974" s="74" t="s">
        <v>919</v>
      </c>
      <c r="F974" s="38">
        <v>293</v>
      </c>
      <c r="G974" s="38">
        <v>29</v>
      </c>
      <c r="H974" s="179">
        <v>9.8976109215017107</v>
      </c>
      <c r="I974" s="31"/>
    </row>
    <row r="975" spans="2:9" x14ac:dyDescent="0.25">
      <c r="B975" s="28"/>
      <c r="C975" s="82">
        <v>2018</v>
      </c>
      <c r="D975" s="68" t="s">
        <v>19</v>
      </c>
      <c r="E975" s="74" t="s">
        <v>118</v>
      </c>
      <c r="F975" s="38">
        <v>280</v>
      </c>
      <c r="G975" s="38">
        <v>72</v>
      </c>
      <c r="H975" s="179">
        <v>25.714285714285701</v>
      </c>
      <c r="I975" s="31"/>
    </row>
    <row r="976" spans="2:9" x14ac:dyDescent="0.25">
      <c r="B976" s="28"/>
      <c r="C976" s="82">
        <v>2018</v>
      </c>
      <c r="D976" s="68" t="s">
        <v>19</v>
      </c>
      <c r="E976" s="74" t="s">
        <v>919</v>
      </c>
      <c r="F976" s="38">
        <v>269</v>
      </c>
      <c r="G976" s="38">
        <v>32</v>
      </c>
      <c r="H976" s="179">
        <v>11.8959107806691</v>
      </c>
      <c r="I976" s="31"/>
    </row>
    <row r="977" spans="2:9" x14ac:dyDescent="0.25">
      <c r="B977" s="28"/>
      <c r="C977" s="82">
        <v>2018</v>
      </c>
      <c r="D977" s="68" t="s">
        <v>20</v>
      </c>
      <c r="E977" s="74" t="s">
        <v>118</v>
      </c>
      <c r="F977" s="38">
        <v>254</v>
      </c>
      <c r="G977" s="38">
        <v>51</v>
      </c>
      <c r="H977" s="179">
        <v>20.078740157480301</v>
      </c>
      <c r="I977" s="31"/>
    </row>
    <row r="978" spans="2:9" x14ac:dyDescent="0.25">
      <c r="B978" s="28"/>
      <c r="C978" s="82">
        <v>2018</v>
      </c>
      <c r="D978" s="68" t="s">
        <v>20</v>
      </c>
      <c r="E978" s="74" t="s">
        <v>919</v>
      </c>
      <c r="F978" s="38">
        <v>223</v>
      </c>
      <c r="G978" s="38">
        <v>32</v>
      </c>
      <c r="H978" s="179">
        <v>14.349775784753399</v>
      </c>
      <c r="I978" s="31"/>
    </row>
    <row r="979" spans="2:9" x14ac:dyDescent="0.25">
      <c r="B979" s="28"/>
      <c r="C979" s="82">
        <v>2018</v>
      </c>
      <c r="D979" s="68" t="s">
        <v>21</v>
      </c>
      <c r="E979" s="74" t="s">
        <v>118</v>
      </c>
      <c r="F979" s="38">
        <v>98</v>
      </c>
      <c r="G979" s="38">
        <v>36</v>
      </c>
      <c r="H979" s="179">
        <v>36.734693877551003</v>
      </c>
      <c r="I979" s="31"/>
    </row>
    <row r="980" spans="2:9" x14ac:dyDescent="0.25">
      <c r="B980" s="28"/>
      <c r="C980" s="82">
        <v>2018</v>
      </c>
      <c r="D980" s="68" t="s">
        <v>21</v>
      </c>
      <c r="E980" s="74" t="s">
        <v>919</v>
      </c>
      <c r="F980" s="38">
        <v>107</v>
      </c>
      <c r="G980" s="38">
        <v>16</v>
      </c>
      <c r="H980" s="179">
        <v>14.953271028037401</v>
      </c>
      <c r="I980" s="31"/>
    </row>
    <row r="981" spans="2:9" x14ac:dyDescent="0.25">
      <c r="B981" s="28"/>
      <c r="C981" s="82">
        <v>2018</v>
      </c>
      <c r="D981" s="68" t="s">
        <v>67</v>
      </c>
      <c r="E981" s="74" t="s">
        <v>118</v>
      </c>
      <c r="F981" s="38">
        <v>144</v>
      </c>
      <c r="G981" s="38">
        <v>27</v>
      </c>
      <c r="H981" s="179">
        <v>18.75</v>
      </c>
      <c r="I981" s="31"/>
    </row>
    <row r="982" spans="2:9" x14ac:dyDescent="0.25">
      <c r="B982" s="28"/>
      <c r="C982" s="82">
        <v>2018</v>
      </c>
      <c r="D982" s="68" t="s">
        <v>67</v>
      </c>
      <c r="E982" s="74" t="s">
        <v>919</v>
      </c>
      <c r="F982" s="38">
        <v>198</v>
      </c>
      <c r="G982" s="38">
        <v>20</v>
      </c>
      <c r="H982" s="179">
        <v>10.1010101010101</v>
      </c>
      <c r="I982" s="31"/>
    </row>
    <row r="983" spans="2:9" x14ac:dyDescent="0.25">
      <c r="B983" s="28"/>
      <c r="C983" s="82">
        <v>2018</v>
      </c>
      <c r="D983" s="68" t="s">
        <v>22</v>
      </c>
      <c r="E983" s="74" t="s">
        <v>118</v>
      </c>
      <c r="F983" s="38">
        <v>142</v>
      </c>
      <c r="G983" s="38">
        <v>40</v>
      </c>
      <c r="H983" s="179">
        <v>28.169014084507101</v>
      </c>
      <c r="I983" s="31"/>
    </row>
    <row r="984" spans="2:9" x14ac:dyDescent="0.25">
      <c r="B984" s="28"/>
      <c r="C984" s="82">
        <v>2018</v>
      </c>
      <c r="D984" s="68" t="s">
        <v>22</v>
      </c>
      <c r="E984" s="74" t="s">
        <v>919</v>
      </c>
      <c r="F984" s="38">
        <v>182</v>
      </c>
      <c r="G984" s="38">
        <v>30</v>
      </c>
      <c r="H984" s="179">
        <v>16.4835164835165</v>
      </c>
      <c r="I984" s="31"/>
    </row>
    <row r="985" spans="2:9" x14ac:dyDescent="0.25">
      <c r="B985" s="28"/>
      <c r="C985" s="82">
        <v>2018</v>
      </c>
      <c r="D985" s="68" t="s">
        <v>68</v>
      </c>
      <c r="E985" s="74" t="s">
        <v>118</v>
      </c>
      <c r="F985" s="38">
        <v>210</v>
      </c>
      <c r="G985" s="38">
        <v>36</v>
      </c>
      <c r="H985" s="179">
        <v>17.1428571428571</v>
      </c>
      <c r="I985" s="31"/>
    </row>
    <row r="986" spans="2:9" x14ac:dyDescent="0.25">
      <c r="B986" s="28"/>
      <c r="C986" s="82">
        <v>2018</v>
      </c>
      <c r="D986" s="68" t="s">
        <v>68</v>
      </c>
      <c r="E986" s="74" t="s">
        <v>919</v>
      </c>
      <c r="F986" s="38">
        <v>229</v>
      </c>
      <c r="G986" s="38">
        <v>25</v>
      </c>
      <c r="H986" s="179">
        <v>10.9170305676856</v>
      </c>
      <c r="I986" s="31"/>
    </row>
    <row r="987" spans="2:9" x14ac:dyDescent="0.25">
      <c r="B987" s="28"/>
      <c r="C987" s="82">
        <v>2018</v>
      </c>
      <c r="D987" s="68" t="s">
        <v>90</v>
      </c>
      <c r="E987" s="74" t="s">
        <v>118</v>
      </c>
      <c r="F987" s="38">
        <v>213</v>
      </c>
      <c r="G987" s="38">
        <v>92</v>
      </c>
      <c r="H987" s="179">
        <v>43.1924882629108</v>
      </c>
      <c r="I987" s="31"/>
    </row>
    <row r="988" spans="2:9" x14ac:dyDescent="0.25">
      <c r="B988" s="28"/>
      <c r="C988" s="82">
        <v>2018</v>
      </c>
      <c r="D988" s="68" t="s">
        <v>90</v>
      </c>
      <c r="E988" s="74" t="s">
        <v>919</v>
      </c>
      <c r="F988" s="38">
        <v>318</v>
      </c>
      <c r="G988" s="38">
        <v>46</v>
      </c>
      <c r="H988" s="179">
        <v>14.4654088050314</v>
      </c>
      <c r="I988" s="31"/>
    </row>
    <row r="989" spans="2:9" x14ac:dyDescent="0.25">
      <c r="B989" s="28"/>
      <c r="C989" s="82">
        <v>2018</v>
      </c>
      <c r="D989" s="68" t="s">
        <v>23</v>
      </c>
      <c r="E989" s="74" t="s">
        <v>118</v>
      </c>
      <c r="F989" s="38">
        <v>102</v>
      </c>
      <c r="G989" s="38">
        <v>37</v>
      </c>
      <c r="H989" s="179">
        <v>36.274509803921603</v>
      </c>
      <c r="I989" s="31"/>
    </row>
    <row r="990" spans="2:9" x14ac:dyDescent="0.25">
      <c r="B990" s="28"/>
      <c r="C990" s="82">
        <v>2018</v>
      </c>
      <c r="D990" s="68" t="s">
        <v>23</v>
      </c>
      <c r="E990" s="74" t="s">
        <v>919</v>
      </c>
      <c r="F990" s="38">
        <v>149</v>
      </c>
      <c r="G990" s="38">
        <v>14</v>
      </c>
      <c r="H990" s="179">
        <v>9.3959731543624194</v>
      </c>
      <c r="I990" s="31"/>
    </row>
    <row r="991" spans="2:9" x14ac:dyDescent="0.25">
      <c r="B991" s="28"/>
      <c r="C991" s="82">
        <v>2018</v>
      </c>
      <c r="D991" s="68" t="s">
        <v>38</v>
      </c>
      <c r="E991" s="74" t="s">
        <v>118</v>
      </c>
      <c r="F991" s="38">
        <v>106</v>
      </c>
      <c r="G991" s="38">
        <v>20</v>
      </c>
      <c r="H991" s="179">
        <v>18.867924528301899</v>
      </c>
      <c r="I991" s="31"/>
    </row>
    <row r="992" spans="2:9" x14ac:dyDescent="0.25">
      <c r="B992" s="28"/>
      <c r="C992" s="82">
        <v>2018</v>
      </c>
      <c r="D992" s="68" t="s">
        <v>38</v>
      </c>
      <c r="E992" s="74" t="s">
        <v>919</v>
      </c>
      <c r="F992" s="38">
        <v>139</v>
      </c>
      <c r="G992" s="38">
        <v>17</v>
      </c>
      <c r="H992" s="179">
        <v>12.2302158273381</v>
      </c>
      <c r="I992" s="31"/>
    </row>
    <row r="993" spans="2:9" x14ac:dyDescent="0.25">
      <c r="B993" s="28"/>
      <c r="C993" s="82">
        <v>2018</v>
      </c>
      <c r="D993" s="68" t="s">
        <v>24</v>
      </c>
      <c r="E993" s="74" t="s">
        <v>118</v>
      </c>
      <c r="F993" s="38">
        <v>193</v>
      </c>
      <c r="G993" s="38">
        <v>81</v>
      </c>
      <c r="H993" s="179">
        <v>41.968911917098502</v>
      </c>
      <c r="I993" s="31"/>
    </row>
    <row r="994" spans="2:9" x14ac:dyDescent="0.25">
      <c r="B994" s="28"/>
      <c r="C994" s="82">
        <v>2018</v>
      </c>
      <c r="D994" s="68" t="s">
        <v>24</v>
      </c>
      <c r="E994" s="74" t="s">
        <v>919</v>
      </c>
      <c r="F994" s="38">
        <v>331</v>
      </c>
      <c r="G994" s="38">
        <v>35</v>
      </c>
      <c r="H994" s="179">
        <v>10.5740181268882</v>
      </c>
      <c r="I994" s="31"/>
    </row>
    <row r="995" spans="2:9" x14ac:dyDescent="0.25">
      <c r="B995" s="28"/>
      <c r="C995" s="82">
        <v>2018</v>
      </c>
      <c r="D995" s="68" t="s">
        <v>25</v>
      </c>
      <c r="E995" s="74" t="s">
        <v>118</v>
      </c>
      <c r="F995" s="38">
        <v>136</v>
      </c>
      <c r="G995" s="38">
        <v>27</v>
      </c>
      <c r="H995" s="179">
        <v>19.852941176470601</v>
      </c>
      <c r="I995" s="31"/>
    </row>
    <row r="996" spans="2:9" x14ac:dyDescent="0.25">
      <c r="B996" s="28"/>
      <c r="C996" s="82">
        <v>2018</v>
      </c>
      <c r="D996" s="68" t="s">
        <v>25</v>
      </c>
      <c r="E996" s="74" t="s">
        <v>919</v>
      </c>
      <c r="F996" s="38">
        <v>130</v>
      </c>
      <c r="G996" s="38">
        <v>11</v>
      </c>
      <c r="H996" s="179">
        <v>8.4615384615384599</v>
      </c>
      <c r="I996" s="31"/>
    </row>
    <row r="997" spans="2:9" x14ac:dyDescent="0.25">
      <c r="B997" s="28"/>
      <c r="C997" s="82">
        <v>2018</v>
      </c>
      <c r="D997" s="68" t="s">
        <v>39</v>
      </c>
      <c r="E997" s="74" t="s">
        <v>118</v>
      </c>
      <c r="F997" s="38">
        <v>253</v>
      </c>
      <c r="G997" s="38">
        <v>62</v>
      </c>
      <c r="H997" s="179">
        <v>24.505928853754899</v>
      </c>
      <c r="I997" s="31"/>
    </row>
    <row r="998" spans="2:9" x14ac:dyDescent="0.25">
      <c r="B998" s="28"/>
      <c r="C998" s="82">
        <v>2018</v>
      </c>
      <c r="D998" s="68" t="s">
        <v>39</v>
      </c>
      <c r="E998" s="74" t="s">
        <v>919</v>
      </c>
      <c r="F998" s="38">
        <v>273</v>
      </c>
      <c r="G998" s="38">
        <v>42</v>
      </c>
      <c r="H998" s="179">
        <v>15.384615384615399</v>
      </c>
      <c r="I998" s="31"/>
    </row>
    <row r="999" spans="2:9" x14ac:dyDescent="0.25">
      <c r="B999" s="28"/>
      <c r="C999" s="82">
        <v>2018</v>
      </c>
      <c r="D999" s="68" t="s">
        <v>26</v>
      </c>
      <c r="E999" s="74" t="s">
        <v>118</v>
      </c>
      <c r="F999" s="38">
        <v>157</v>
      </c>
      <c r="G999" s="38">
        <v>49</v>
      </c>
      <c r="H999" s="179">
        <v>31.210191082802599</v>
      </c>
      <c r="I999" s="31"/>
    </row>
    <row r="1000" spans="2:9" x14ac:dyDescent="0.25">
      <c r="B1000" s="28"/>
      <c r="C1000" s="82">
        <v>2018</v>
      </c>
      <c r="D1000" s="68" t="s">
        <v>26</v>
      </c>
      <c r="E1000" s="74" t="s">
        <v>919</v>
      </c>
      <c r="F1000" s="38">
        <v>189</v>
      </c>
      <c r="G1000" s="38">
        <v>13</v>
      </c>
      <c r="H1000" s="179">
        <v>6.8783068783068799</v>
      </c>
      <c r="I1000" s="31"/>
    </row>
    <row r="1001" spans="2:9" x14ac:dyDescent="0.25">
      <c r="B1001" s="28"/>
      <c r="C1001" s="82">
        <v>2018</v>
      </c>
      <c r="D1001" s="68" t="s">
        <v>58</v>
      </c>
      <c r="E1001" s="74" t="s">
        <v>118</v>
      </c>
      <c r="F1001" s="38">
        <v>188</v>
      </c>
      <c r="G1001" s="38">
        <v>26</v>
      </c>
      <c r="H1001" s="179">
        <v>13.8297872340426</v>
      </c>
      <c r="I1001" s="31"/>
    </row>
    <row r="1002" spans="2:9" x14ac:dyDescent="0.25">
      <c r="B1002" s="28"/>
      <c r="C1002" s="82">
        <v>2018</v>
      </c>
      <c r="D1002" s="68" t="s">
        <v>58</v>
      </c>
      <c r="E1002" s="74" t="s">
        <v>919</v>
      </c>
      <c r="F1002" s="38">
        <v>216</v>
      </c>
      <c r="G1002" s="38">
        <v>23</v>
      </c>
      <c r="H1002" s="179">
        <v>10.6481481481482</v>
      </c>
      <c r="I1002" s="31"/>
    </row>
    <row r="1003" spans="2:9" x14ac:dyDescent="0.25">
      <c r="B1003" s="28"/>
      <c r="C1003" s="82">
        <v>2018</v>
      </c>
      <c r="D1003" s="68" t="s">
        <v>69</v>
      </c>
      <c r="E1003" s="74" t="s">
        <v>118</v>
      </c>
      <c r="F1003" s="38">
        <v>126</v>
      </c>
      <c r="G1003" s="38">
        <v>29</v>
      </c>
      <c r="H1003" s="179">
        <v>23.015873015873002</v>
      </c>
      <c r="I1003" s="31"/>
    </row>
    <row r="1004" spans="2:9" x14ac:dyDescent="0.25">
      <c r="B1004" s="28"/>
      <c r="C1004" s="82">
        <v>2018</v>
      </c>
      <c r="D1004" s="68" t="s">
        <v>69</v>
      </c>
      <c r="E1004" s="74" t="s">
        <v>919</v>
      </c>
      <c r="F1004" s="38">
        <v>229</v>
      </c>
      <c r="G1004" s="38">
        <v>29</v>
      </c>
      <c r="H1004" s="179">
        <v>12.6637554585153</v>
      </c>
      <c r="I1004" s="31"/>
    </row>
    <row r="1005" spans="2:9" x14ac:dyDescent="0.25">
      <c r="B1005" s="28"/>
      <c r="C1005" s="82">
        <v>2018</v>
      </c>
      <c r="D1005" s="68" t="s">
        <v>40</v>
      </c>
      <c r="E1005" s="74" t="s">
        <v>118</v>
      </c>
      <c r="F1005" s="38">
        <v>187</v>
      </c>
      <c r="G1005" s="38">
        <v>69</v>
      </c>
      <c r="H1005" s="179">
        <v>36.898395721925098</v>
      </c>
      <c r="I1005" s="31"/>
    </row>
    <row r="1006" spans="2:9" x14ac:dyDescent="0.25">
      <c r="B1006" s="28"/>
      <c r="C1006" s="82">
        <v>2018</v>
      </c>
      <c r="D1006" s="68" t="s">
        <v>40</v>
      </c>
      <c r="E1006" s="74" t="s">
        <v>919</v>
      </c>
      <c r="F1006" s="38">
        <v>217</v>
      </c>
      <c r="G1006" s="38">
        <v>43</v>
      </c>
      <c r="H1006" s="179">
        <v>19.815668202765</v>
      </c>
      <c r="I1006" s="31"/>
    </row>
    <row r="1007" spans="2:9" x14ac:dyDescent="0.25">
      <c r="B1007" s="28"/>
      <c r="C1007" s="82">
        <v>2018</v>
      </c>
      <c r="D1007" s="68" t="s">
        <v>41</v>
      </c>
      <c r="E1007" s="74" t="s">
        <v>118</v>
      </c>
      <c r="F1007" s="38">
        <v>213</v>
      </c>
      <c r="G1007" s="38">
        <v>44</v>
      </c>
      <c r="H1007" s="179">
        <v>20.6572769953052</v>
      </c>
      <c r="I1007" s="31"/>
    </row>
    <row r="1008" spans="2:9" x14ac:dyDescent="0.25">
      <c r="B1008" s="28"/>
      <c r="C1008" s="82">
        <v>2018</v>
      </c>
      <c r="D1008" s="68" t="s">
        <v>41</v>
      </c>
      <c r="E1008" s="74" t="s">
        <v>919</v>
      </c>
      <c r="F1008" s="38">
        <v>329</v>
      </c>
      <c r="G1008" s="38">
        <v>30</v>
      </c>
      <c r="H1008" s="179">
        <v>9.1185410334346493</v>
      </c>
      <c r="I1008" s="31"/>
    </row>
    <row r="1009" spans="2:9" x14ac:dyDescent="0.25">
      <c r="B1009" s="28"/>
      <c r="C1009" s="82">
        <v>2018</v>
      </c>
      <c r="D1009" s="68" t="s">
        <v>27</v>
      </c>
      <c r="E1009" s="74" t="s">
        <v>118</v>
      </c>
      <c r="F1009" s="38">
        <v>185</v>
      </c>
      <c r="G1009" s="38">
        <v>39</v>
      </c>
      <c r="H1009" s="179">
        <v>21.081081081081098</v>
      </c>
      <c r="I1009" s="31"/>
    </row>
    <row r="1010" spans="2:9" x14ac:dyDescent="0.25">
      <c r="B1010" s="28"/>
      <c r="C1010" s="82">
        <v>2018</v>
      </c>
      <c r="D1010" s="68" t="s">
        <v>27</v>
      </c>
      <c r="E1010" s="74" t="s">
        <v>919</v>
      </c>
      <c r="F1010" s="38">
        <v>224</v>
      </c>
      <c r="G1010" s="38">
        <v>16</v>
      </c>
      <c r="H1010" s="179">
        <v>7.1428571428571397</v>
      </c>
      <c r="I1010" s="31"/>
    </row>
    <row r="1011" spans="2:9" x14ac:dyDescent="0.25">
      <c r="B1011" s="28"/>
      <c r="C1011" s="82">
        <v>2018</v>
      </c>
      <c r="D1011" s="68" t="s">
        <v>28</v>
      </c>
      <c r="E1011" s="74" t="s">
        <v>118</v>
      </c>
      <c r="F1011" s="38">
        <v>122</v>
      </c>
      <c r="G1011" s="38">
        <v>38</v>
      </c>
      <c r="H1011" s="179">
        <v>31.1475409836066</v>
      </c>
      <c r="I1011" s="31"/>
    </row>
    <row r="1012" spans="2:9" x14ac:dyDescent="0.25">
      <c r="B1012" s="28"/>
      <c r="C1012" s="82">
        <v>2018</v>
      </c>
      <c r="D1012" s="68" t="s">
        <v>28</v>
      </c>
      <c r="E1012" s="74" t="s">
        <v>919</v>
      </c>
      <c r="F1012" s="38">
        <v>189</v>
      </c>
      <c r="G1012" s="38">
        <v>28</v>
      </c>
      <c r="H1012" s="179">
        <v>14.814814814814801</v>
      </c>
      <c r="I1012" s="31"/>
    </row>
    <row r="1013" spans="2:9" x14ac:dyDescent="0.25">
      <c r="B1013" s="28"/>
      <c r="C1013" s="82">
        <v>2018</v>
      </c>
      <c r="D1013" s="68" t="s">
        <v>29</v>
      </c>
      <c r="E1013" s="74" t="s">
        <v>118</v>
      </c>
      <c r="F1013" s="38">
        <v>115</v>
      </c>
      <c r="G1013" s="38">
        <v>30</v>
      </c>
      <c r="H1013" s="179">
        <v>26.086956521739101</v>
      </c>
      <c r="I1013" s="31"/>
    </row>
    <row r="1014" spans="2:9" x14ac:dyDescent="0.25">
      <c r="B1014" s="28"/>
      <c r="C1014" s="82">
        <v>2018</v>
      </c>
      <c r="D1014" s="68" t="s">
        <v>29</v>
      </c>
      <c r="E1014" s="74" t="s">
        <v>919</v>
      </c>
      <c r="F1014" s="38">
        <v>138</v>
      </c>
      <c r="G1014" s="38">
        <v>13</v>
      </c>
      <c r="H1014" s="179">
        <v>9.4202898550724701</v>
      </c>
      <c r="I1014" s="31"/>
    </row>
    <row r="1015" spans="2:9" x14ac:dyDescent="0.25">
      <c r="B1015" s="28"/>
      <c r="C1015" s="82">
        <v>2018</v>
      </c>
      <c r="D1015" s="68" t="s">
        <v>42</v>
      </c>
      <c r="E1015" s="74" t="s">
        <v>118</v>
      </c>
      <c r="F1015" s="38">
        <v>112</v>
      </c>
      <c r="G1015" s="38">
        <v>23</v>
      </c>
      <c r="H1015" s="179">
        <v>20.535714285714299</v>
      </c>
      <c r="I1015" s="31"/>
    </row>
    <row r="1016" spans="2:9" x14ac:dyDescent="0.25">
      <c r="B1016" s="28"/>
      <c r="C1016" s="82">
        <v>2018</v>
      </c>
      <c r="D1016" s="68" t="s">
        <v>42</v>
      </c>
      <c r="E1016" s="74" t="s">
        <v>919</v>
      </c>
      <c r="F1016" s="38">
        <v>89</v>
      </c>
      <c r="G1016" s="38">
        <v>12</v>
      </c>
      <c r="H1016" s="179">
        <v>13.483146067415699</v>
      </c>
      <c r="I1016" s="31"/>
    </row>
    <row r="1017" spans="2:9" x14ac:dyDescent="0.25">
      <c r="B1017" s="28"/>
      <c r="C1017" s="82">
        <v>2018</v>
      </c>
      <c r="D1017" s="68" t="s">
        <v>30</v>
      </c>
      <c r="E1017" s="74" t="s">
        <v>118</v>
      </c>
      <c r="F1017" s="38">
        <v>50</v>
      </c>
      <c r="G1017" s="38">
        <v>9</v>
      </c>
      <c r="H1017" s="179">
        <v>18</v>
      </c>
      <c r="I1017" s="31"/>
    </row>
    <row r="1018" spans="2:9" x14ac:dyDescent="0.25">
      <c r="B1018" s="28"/>
      <c r="C1018" s="82">
        <v>2018</v>
      </c>
      <c r="D1018" s="68" t="s">
        <v>30</v>
      </c>
      <c r="E1018" s="74" t="s">
        <v>919</v>
      </c>
      <c r="F1018" s="38">
        <v>93</v>
      </c>
      <c r="G1018" s="38">
        <v>15</v>
      </c>
      <c r="H1018" s="179">
        <v>16.129032258064498</v>
      </c>
      <c r="I1018" s="31"/>
    </row>
    <row r="1019" spans="2:9" x14ac:dyDescent="0.25">
      <c r="B1019" s="28"/>
      <c r="C1019" s="82">
        <v>2018</v>
      </c>
      <c r="D1019" s="68" t="s">
        <v>59</v>
      </c>
      <c r="E1019" s="74" t="s">
        <v>118</v>
      </c>
      <c r="F1019" s="38">
        <v>110</v>
      </c>
      <c r="G1019" s="38">
        <v>26</v>
      </c>
      <c r="H1019" s="179">
        <v>23.636363636363601</v>
      </c>
      <c r="I1019" s="31"/>
    </row>
    <row r="1020" spans="2:9" x14ac:dyDescent="0.25">
      <c r="B1020" s="28"/>
      <c r="C1020" s="82">
        <v>2018</v>
      </c>
      <c r="D1020" s="68" t="s">
        <v>59</v>
      </c>
      <c r="E1020" s="74" t="s">
        <v>919</v>
      </c>
      <c r="F1020" s="38">
        <v>114</v>
      </c>
      <c r="G1020" s="38">
        <v>11</v>
      </c>
      <c r="H1020" s="179">
        <v>9.6491228070175392</v>
      </c>
      <c r="I1020" s="31"/>
    </row>
    <row r="1021" spans="2:9" x14ac:dyDescent="0.25">
      <c r="B1021" s="28"/>
      <c r="C1021" s="82">
        <v>2018</v>
      </c>
      <c r="D1021" s="68" t="s">
        <v>70</v>
      </c>
      <c r="E1021" s="74" t="s">
        <v>118</v>
      </c>
      <c r="F1021" s="38">
        <v>145</v>
      </c>
      <c r="G1021" s="38">
        <v>44</v>
      </c>
      <c r="H1021" s="179">
        <v>30.3448275862069</v>
      </c>
      <c r="I1021" s="31"/>
    </row>
    <row r="1022" spans="2:9" x14ac:dyDescent="0.25">
      <c r="B1022" s="28"/>
      <c r="C1022" s="82">
        <v>2018</v>
      </c>
      <c r="D1022" s="68" t="s">
        <v>70</v>
      </c>
      <c r="E1022" s="74" t="s">
        <v>919</v>
      </c>
      <c r="F1022" s="38">
        <v>207</v>
      </c>
      <c r="G1022" s="38">
        <v>36</v>
      </c>
      <c r="H1022" s="179">
        <v>17.3913043478261</v>
      </c>
      <c r="I1022" s="31"/>
    </row>
    <row r="1023" spans="2:9" x14ac:dyDescent="0.25">
      <c r="B1023" s="28"/>
      <c r="C1023" s="82">
        <v>2018</v>
      </c>
      <c r="D1023" s="68" t="s">
        <v>91</v>
      </c>
      <c r="E1023" s="74" t="s">
        <v>118</v>
      </c>
      <c r="F1023" s="38">
        <v>86</v>
      </c>
      <c r="G1023" s="38">
        <v>19</v>
      </c>
      <c r="H1023" s="179">
        <v>22.093023255814</v>
      </c>
      <c r="I1023" s="31"/>
    </row>
    <row r="1024" spans="2:9" x14ac:dyDescent="0.25">
      <c r="B1024" s="28"/>
      <c r="C1024" s="82">
        <v>2018</v>
      </c>
      <c r="D1024" s="68" t="s">
        <v>91</v>
      </c>
      <c r="E1024" s="74" t="s">
        <v>919</v>
      </c>
      <c r="F1024" s="38">
        <v>139</v>
      </c>
      <c r="G1024" s="38">
        <v>17</v>
      </c>
      <c r="H1024" s="179">
        <v>12.2302158273381</v>
      </c>
      <c r="I1024" s="31"/>
    </row>
    <row r="1025" spans="2:9" x14ac:dyDescent="0.25">
      <c r="B1025" s="28"/>
      <c r="C1025" s="82">
        <v>2018</v>
      </c>
      <c r="D1025" s="68" t="s">
        <v>92</v>
      </c>
      <c r="E1025" s="74" t="s">
        <v>118</v>
      </c>
      <c r="F1025" s="38">
        <v>282</v>
      </c>
      <c r="G1025" s="38">
        <v>75</v>
      </c>
      <c r="H1025" s="179">
        <v>26.595744680851102</v>
      </c>
      <c r="I1025" s="31"/>
    </row>
    <row r="1026" spans="2:9" x14ac:dyDescent="0.25">
      <c r="B1026" s="28"/>
      <c r="C1026" s="82">
        <v>2018</v>
      </c>
      <c r="D1026" s="68" t="s">
        <v>92</v>
      </c>
      <c r="E1026" s="74" t="s">
        <v>919</v>
      </c>
      <c r="F1026" s="38">
        <v>454</v>
      </c>
      <c r="G1026" s="38">
        <v>40</v>
      </c>
      <c r="H1026" s="179">
        <v>8.8105726872246706</v>
      </c>
      <c r="I1026" s="31"/>
    </row>
    <row r="1027" spans="2:9" x14ac:dyDescent="0.25">
      <c r="B1027" s="28"/>
      <c r="C1027" s="82">
        <v>2018</v>
      </c>
      <c r="D1027" s="68" t="s">
        <v>31</v>
      </c>
      <c r="E1027" s="74" t="s">
        <v>118</v>
      </c>
      <c r="F1027" s="38">
        <v>1308</v>
      </c>
      <c r="G1027" s="38">
        <v>327</v>
      </c>
      <c r="H1027" s="179">
        <v>25</v>
      </c>
      <c r="I1027" s="31"/>
    </row>
    <row r="1028" spans="2:9" x14ac:dyDescent="0.25">
      <c r="B1028" s="28"/>
      <c r="C1028" s="82">
        <v>2018</v>
      </c>
      <c r="D1028" s="68" t="s">
        <v>31</v>
      </c>
      <c r="E1028" s="74" t="s">
        <v>919</v>
      </c>
      <c r="F1028" s="38">
        <v>1494</v>
      </c>
      <c r="G1028" s="38">
        <v>182</v>
      </c>
      <c r="H1028" s="179">
        <v>12.182061579651901</v>
      </c>
      <c r="I1028" s="31"/>
    </row>
    <row r="1029" spans="2:9" x14ac:dyDescent="0.25">
      <c r="B1029" s="28"/>
      <c r="C1029" s="82">
        <v>2018</v>
      </c>
      <c r="D1029" s="68" t="s">
        <v>71</v>
      </c>
      <c r="E1029" s="74" t="s">
        <v>118</v>
      </c>
      <c r="F1029" s="38">
        <v>132</v>
      </c>
      <c r="G1029" s="38">
        <v>24</v>
      </c>
      <c r="H1029" s="179">
        <v>18.181818181818201</v>
      </c>
      <c r="I1029" s="31"/>
    </row>
    <row r="1030" spans="2:9" x14ac:dyDescent="0.25">
      <c r="B1030" s="28"/>
      <c r="C1030" s="82">
        <v>2018</v>
      </c>
      <c r="D1030" s="68" t="s">
        <v>71</v>
      </c>
      <c r="E1030" s="74" t="s">
        <v>919</v>
      </c>
      <c r="F1030" s="38">
        <v>221</v>
      </c>
      <c r="G1030" s="38">
        <v>30</v>
      </c>
      <c r="H1030" s="179">
        <v>13.5746606334842</v>
      </c>
      <c r="I1030" s="31"/>
    </row>
    <row r="1031" spans="2:9" x14ac:dyDescent="0.25">
      <c r="B1031" s="28"/>
      <c r="C1031" s="82">
        <v>2018</v>
      </c>
      <c r="D1031" s="68" t="s">
        <v>93</v>
      </c>
      <c r="E1031" s="74" t="s">
        <v>118</v>
      </c>
      <c r="F1031" s="38">
        <v>99</v>
      </c>
      <c r="G1031" s="38">
        <v>22</v>
      </c>
      <c r="H1031" s="179">
        <v>22.2222222222222</v>
      </c>
      <c r="I1031" s="31"/>
    </row>
    <row r="1032" spans="2:9" x14ac:dyDescent="0.25">
      <c r="B1032" s="28"/>
      <c r="C1032" s="82">
        <v>2018</v>
      </c>
      <c r="D1032" s="68" t="s">
        <v>93</v>
      </c>
      <c r="E1032" s="74" t="s">
        <v>919</v>
      </c>
      <c r="F1032" s="38">
        <v>91</v>
      </c>
      <c r="G1032" s="38">
        <v>9</v>
      </c>
      <c r="H1032" s="179">
        <v>9.8901098901098905</v>
      </c>
      <c r="I1032" s="31"/>
    </row>
    <row r="1033" spans="2:9" x14ac:dyDescent="0.25">
      <c r="B1033" s="28"/>
      <c r="C1033" s="82">
        <v>2018</v>
      </c>
      <c r="D1033" s="68" t="s">
        <v>72</v>
      </c>
      <c r="E1033" s="74" t="s">
        <v>118</v>
      </c>
      <c r="F1033" s="38">
        <v>77</v>
      </c>
      <c r="G1033" s="38">
        <v>13</v>
      </c>
      <c r="H1033" s="179">
        <v>16.883116883116902</v>
      </c>
      <c r="I1033" s="31"/>
    </row>
    <row r="1034" spans="2:9" x14ac:dyDescent="0.25">
      <c r="B1034" s="28"/>
      <c r="C1034" s="82">
        <v>2018</v>
      </c>
      <c r="D1034" s="68" t="s">
        <v>72</v>
      </c>
      <c r="E1034" s="74" t="s">
        <v>919</v>
      </c>
      <c r="F1034" s="38">
        <v>121</v>
      </c>
      <c r="G1034" s="38">
        <v>13</v>
      </c>
      <c r="H1034" s="179">
        <v>10.7438016528926</v>
      </c>
      <c r="I1034" s="31"/>
    </row>
    <row r="1035" spans="2:9" x14ac:dyDescent="0.25">
      <c r="B1035" s="28"/>
      <c r="C1035" s="82">
        <v>2018</v>
      </c>
      <c r="D1035" s="68" t="s">
        <v>43</v>
      </c>
      <c r="E1035" s="74" t="s">
        <v>118</v>
      </c>
      <c r="F1035" s="38">
        <v>61</v>
      </c>
      <c r="G1035" s="38">
        <v>18</v>
      </c>
      <c r="H1035" s="179">
        <v>29.508196721311499</v>
      </c>
      <c r="I1035" s="31"/>
    </row>
    <row r="1036" spans="2:9" x14ac:dyDescent="0.25">
      <c r="B1036" s="28"/>
      <c r="C1036" s="82">
        <v>2018</v>
      </c>
      <c r="D1036" s="68" t="s">
        <v>43</v>
      </c>
      <c r="E1036" s="74" t="s">
        <v>919</v>
      </c>
      <c r="F1036" s="38">
        <v>57</v>
      </c>
      <c r="G1036" s="38">
        <v>13</v>
      </c>
      <c r="H1036" s="179">
        <v>22.8070175438597</v>
      </c>
      <c r="I1036" s="31"/>
    </row>
    <row r="1037" spans="2:9" x14ac:dyDescent="0.25">
      <c r="B1037" s="28"/>
      <c r="C1037" s="82">
        <v>2018</v>
      </c>
      <c r="D1037" s="68" t="s">
        <v>73</v>
      </c>
      <c r="E1037" s="74" t="s">
        <v>118</v>
      </c>
      <c r="F1037" s="38">
        <v>160</v>
      </c>
      <c r="G1037" s="38">
        <v>34</v>
      </c>
      <c r="H1037" s="179">
        <v>21.25</v>
      </c>
      <c r="I1037" s="31"/>
    </row>
    <row r="1038" spans="2:9" x14ac:dyDescent="0.25">
      <c r="B1038" s="28"/>
      <c r="C1038" s="82">
        <v>2018</v>
      </c>
      <c r="D1038" s="68" t="s">
        <v>73</v>
      </c>
      <c r="E1038" s="74" t="s">
        <v>919</v>
      </c>
      <c r="F1038" s="38">
        <v>176</v>
      </c>
      <c r="G1038" s="38">
        <v>22</v>
      </c>
      <c r="H1038" s="179">
        <v>12.5</v>
      </c>
      <c r="I1038" s="31"/>
    </row>
    <row r="1039" spans="2:9" x14ac:dyDescent="0.25">
      <c r="B1039" s="28"/>
      <c r="C1039" s="82">
        <v>2018</v>
      </c>
      <c r="D1039" s="68" t="s">
        <v>32</v>
      </c>
      <c r="E1039" s="74" t="s">
        <v>118</v>
      </c>
      <c r="F1039" s="38">
        <v>230</v>
      </c>
      <c r="G1039" s="38">
        <v>46</v>
      </c>
      <c r="H1039" s="179">
        <v>20</v>
      </c>
      <c r="I1039" s="31"/>
    </row>
    <row r="1040" spans="2:9" x14ac:dyDescent="0.25">
      <c r="B1040" s="28"/>
      <c r="C1040" s="82">
        <v>2018</v>
      </c>
      <c r="D1040" s="68" t="s">
        <v>32</v>
      </c>
      <c r="E1040" s="74" t="s">
        <v>919</v>
      </c>
      <c r="F1040" s="38">
        <v>245</v>
      </c>
      <c r="G1040" s="38">
        <v>27</v>
      </c>
      <c r="H1040" s="179">
        <v>11.0204081632653</v>
      </c>
      <c r="I1040" s="31"/>
    </row>
    <row r="1041" spans="2:9" x14ac:dyDescent="0.25">
      <c r="B1041" s="28"/>
      <c r="C1041" s="82">
        <v>2018</v>
      </c>
      <c r="D1041" s="68" t="s">
        <v>60</v>
      </c>
      <c r="E1041" s="74" t="s">
        <v>118</v>
      </c>
      <c r="F1041" s="38">
        <v>10</v>
      </c>
      <c r="G1041" s="38" t="s">
        <v>137</v>
      </c>
      <c r="H1041" s="179" t="s">
        <v>137</v>
      </c>
      <c r="I1041" s="31"/>
    </row>
    <row r="1042" spans="2:9" x14ac:dyDescent="0.25">
      <c r="B1042" s="28"/>
      <c r="C1042" s="82">
        <v>2018</v>
      </c>
      <c r="D1042" s="68" t="s">
        <v>61</v>
      </c>
      <c r="E1042" s="74" t="s">
        <v>118</v>
      </c>
      <c r="F1042" s="38">
        <v>105</v>
      </c>
      <c r="G1042" s="38">
        <v>18</v>
      </c>
      <c r="H1042" s="179">
        <v>17.1428571428571</v>
      </c>
      <c r="I1042" s="31"/>
    </row>
    <row r="1043" spans="2:9" x14ac:dyDescent="0.25">
      <c r="B1043" s="28"/>
      <c r="C1043" s="82">
        <v>2018</v>
      </c>
      <c r="D1043" s="68" t="s">
        <v>61</v>
      </c>
      <c r="E1043" s="74" t="s">
        <v>919</v>
      </c>
      <c r="F1043" s="38">
        <v>114</v>
      </c>
      <c r="G1043" s="38">
        <v>16</v>
      </c>
      <c r="H1043" s="179">
        <v>14.0350877192982</v>
      </c>
      <c r="I1043" s="31"/>
    </row>
    <row r="1044" spans="2:9" x14ac:dyDescent="0.25">
      <c r="B1044" s="28"/>
      <c r="C1044" s="82">
        <v>2018</v>
      </c>
      <c r="D1044" s="68" t="s">
        <v>94</v>
      </c>
      <c r="E1044" s="74" t="s">
        <v>118</v>
      </c>
      <c r="F1044" s="38">
        <v>143</v>
      </c>
      <c r="G1044" s="38">
        <v>31</v>
      </c>
      <c r="H1044" s="179">
        <v>21.678321678321701</v>
      </c>
      <c r="I1044" s="31"/>
    </row>
    <row r="1045" spans="2:9" x14ac:dyDescent="0.25">
      <c r="B1045" s="28"/>
      <c r="C1045" s="82">
        <v>2018</v>
      </c>
      <c r="D1045" s="68" t="s">
        <v>94</v>
      </c>
      <c r="E1045" s="74" t="s">
        <v>919</v>
      </c>
      <c r="F1045" s="38">
        <v>200</v>
      </c>
      <c r="G1045" s="38">
        <v>17</v>
      </c>
      <c r="H1045" s="179">
        <v>8.5</v>
      </c>
      <c r="I1045" s="31"/>
    </row>
    <row r="1046" spans="2:9" x14ac:dyDescent="0.25">
      <c r="B1046" s="28"/>
      <c r="C1046" s="82">
        <v>2018</v>
      </c>
      <c r="D1046" s="68" t="s">
        <v>62</v>
      </c>
      <c r="E1046" s="74" t="s">
        <v>118</v>
      </c>
      <c r="F1046" s="38">
        <v>78</v>
      </c>
      <c r="G1046" s="38">
        <v>5</v>
      </c>
      <c r="H1046" s="179">
        <v>6.4102564102564097</v>
      </c>
      <c r="I1046" s="31"/>
    </row>
    <row r="1047" spans="2:9" x14ac:dyDescent="0.25">
      <c r="B1047" s="28"/>
      <c r="C1047" s="82">
        <v>2018</v>
      </c>
      <c r="D1047" s="68" t="s">
        <v>62</v>
      </c>
      <c r="E1047" s="74" t="s">
        <v>919</v>
      </c>
      <c r="F1047" s="38">
        <v>75</v>
      </c>
      <c r="G1047" s="38">
        <v>11</v>
      </c>
      <c r="H1047" s="179">
        <v>14.6666666666667</v>
      </c>
      <c r="I1047" s="31"/>
    </row>
    <row r="1048" spans="2:9" x14ac:dyDescent="0.25">
      <c r="B1048" s="28"/>
      <c r="C1048" s="82">
        <v>2018</v>
      </c>
      <c r="D1048" s="68" t="s">
        <v>44</v>
      </c>
      <c r="E1048" s="74" t="s">
        <v>118</v>
      </c>
      <c r="F1048" s="38">
        <v>101</v>
      </c>
      <c r="G1048" s="38">
        <v>27</v>
      </c>
      <c r="H1048" s="179">
        <v>26.7326732673267</v>
      </c>
      <c r="I1048" s="31"/>
    </row>
    <row r="1049" spans="2:9" x14ac:dyDescent="0.25">
      <c r="B1049" s="28"/>
      <c r="C1049" s="82">
        <v>2018</v>
      </c>
      <c r="D1049" s="68" t="s">
        <v>44</v>
      </c>
      <c r="E1049" s="74" t="s">
        <v>919</v>
      </c>
      <c r="F1049" s="38">
        <v>132</v>
      </c>
      <c r="G1049" s="38">
        <v>12</v>
      </c>
      <c r="H1049" s="179">
        <v>9.0909090909090899</v>
      </c>
      <c r="I1049" s="31"/>
    </row>
    <row r="1050" spans="2:9" x14ac:dyDescent="0.25">
      <c r="B1050" s="28"/>
      <c r="C1050" s="82">
        <v>2018</v>
      </c>
      <c r="D1050" s="68" t="s">
        <v>95</v>
      </c>
      <c r="E1050" s="74" t="s">
        <v>118</v>
      </c>
      <c r="F1050" s="38">
        <v>97</v>
      </c>
      <c r="G1050" s="38">
        <v>25</v>
      </c>
      <c r="H1050" s="179">
        <v>25.7731958762887</v>
      </c>
      <c r="I1050" s="31"/>
    </row>
    <row r="1051" spans="2:9" x14ac:dyDescent="0.25">
      <c r="B1051" s="28"/>
      <c r="C1051" s="82">
        <v>2018</v>
      </c>
      <c r="D1051" s="68" t="s">
        <v>95</v>
      </c>
      <c r="E1051" s="74" t="s">
        <v>919</v>
      </c>
      <c r="F1051" s="38">
        <v>157</v>
      </c>
      <c r="G1051" s="38">
        <v>20</v>
      </c>
      <c r="H1051" s="179">
        <v>12.7388535031847</v>
      </c>
      <c r="I1051" s="31"/>
    </row>
    <row r="1052" spans="2:9" x14ac:dyDescent="0.25">
      <c r="B1052" s="28"/>
      <c r="C1052" s="82">
        <v>2018</v>
      </c>
      <c r="D1052" s="68" t="s">
        <v>96</v>
      </c>
      <c r="E1052" s="74" t="s">
        <v>118</v>
      </c>
      <c r="F1052" s="38">
        <v>94</v>
      </c>
      <c r="G1052" s="38">
        <v>14</v>
      </c>
      <c r="H1052" s="179">
        <v>14.893617021276601</v>
      </c>
      <c r="I1052" s="31"/>
    </row>
    <row r="1053" spans="2:9" x14ac:dyDescent="0.25">
      <c r="B1053" s="28"/>
      <c r="C1053" s="82">
        <v>2018</v>
      </c>
      <c r="D1053" s="68" t="s">
        <v>96</v>
      </c>
      <c r="E1053" s="74" t="s">
        <v>919</v>
      </c>
      <c r="F1053" s="38">
        <v>218</v>
      </c>
      <c r="G1053" s="38">
        <v>16</v>
      </c>
      <c r="H1053" s="179">
        <v>7.3394495412844103</v>
      </c>
      <c r="I1053" s="31"/>
    </row>
    <row r="1054" spans="2:9" x14ac:dyDescent="0.25">
      <c r="B1054" s="28"/>
      <c r="C1054" s="82">
        <v>2018</v>
      </c>
      <c r="D1054" s="68" t="s">
        <v>74</v>
      </c>
      <c r="E1054" s="74" t="s">
        <v>118</v>
      </c>
      <c r="F1054" s="38">
        <v>227</v>
      </c>
      <c r="G1054" s="38">
        <v>41</v>
      </c>
      <c r="H1054" s="179">
        <v>18.061674008810598</v>
      </c>
      <c r="I1054" s="31"/>
    </row>
    <row r="1055" spans="2:9" x14ac:dyDescent="0.25">
      <c r="B1055" s="28"/>
      <c r="C1055" s="82">
        <v>2018</v>
      </c>
      <c r="D1055" s="68" t="s">
        <v>74</v>
      </c>
      <c r="E1055" s="74" t="s">
        <v>919</v>
      </c>
      <c r="F1055" s="38">
        <v>229</v>
      </c>
      <c r="G1055" s="38">
        <v>24</v>
      </c>
      <c r="H1055" s="179">
        <v>10.480349344978199</v>
      </c>
      <c r="I1055" s="31"/>
    </row>
    <row r="1056" spans="2:9" x14ac:dyDescent="0.25">
      <c r="B1056" s="28"/>
      <c r="C1056" s="82">
        <v>2018</v>
      </c>
      <c r="D1056" s="68" t="s">
        <v>45</v>
      </c>
      <c r="E1056" s="74" t="s">
        <v>118</v>
      </c>
      <c r="F1056" s="38">
        <v>64</v>
      </c>
      <c r="G1056" s="38">
        <v>14</v>
      </c>
      <c r="H1056" s="179">
        <v>21.875</v>
      </c>
      <c r="I1056" s="31"/>
    </row>
    <row r="1057" spans="2:9" x14ac:dyDescent="0.25">
      <c r="B1057" s="28"/>
      <c r="C1057" s="82">
        <v>2018</v>
      </c>
      <c r="D1057" s="68" t="s">
        <v>45</v>
      </c>
      <c r="E1057" s="74" t="s">
        <v>919</v>
      </c>
      <c r="F1057" s="38">
        <v>66</v>
      </c>
      <c r="G1057" s="38">
        <v>7</v>
      </c>
      <c r="H1057" s="179">
        <v>10.6060606060606</v>
      </c>
      <c r="I1057" s="31"/>
    </row>
    <row r="1058" spans="2:9" x14ac:dyDescent="0.25">
      <c r="B1058" s="28"/>
      <c r="C1058" s="82">
        <v>2018</v>
      </c>
      <c r="D1058" s="68" t="s">
        <v>97</v>
      </c>
      <c r="E1058" s="74" t="s">
        <v>118</v>
      </c>
      <c r="F1058" s="38">
        <v>667</v>
      </c>
      <c r="G1058" s="38">
        <v>159</v>
      </c>
      <c r="H1058" s="179">
        <v>23.838080959520202</v>
      </c>
      <c r="I1058" s="31"/>
    </row>
    <row r="1059" spans="2:9" x14ac:dyDescent="0.25">
      <c r="B1059" s="28"/>
      <c r="C1059" s="82">
        <v>2018</v>
      </c>
      <c r="D1059" s="68" t="s">
        <v>97</v>
      </c>
      <c r="E1059" s="74" t="s">
        <v>919</v>
      </c>
      <c r="F1059" s="38">
        <v>851</v>
      </c>
      <c r="G1059" s="38">
        <v>95</v>
      </c>
      <c r="H1059" s="179">
        <v>11.1633372502938</v>
      </c>
      <c r="I1059" s="31"/>
    </row>
    <row r="1060" spans="2:9" x14ac:dyDescent="0.25">
      <c r="B1060" s="28"/>
      <c r="C1060" s="82">
        <v>2018</v>
      </c>
      <c r="D1060" s="68" t="s">
        <v>75</v>
      </c>
      <c r="E1060" s="74" t="s">
        <v>118</v>
      </c>
      <c r="F1060" s="38">
        <v>101</v>
      </c>
      <c r="G1060" s="38">
        <v>16</v>
      </c>
      <c r="H1060" s="179">
        <v>15.841584158415801</v>
      </c>
      <c r="I1060" s="31"/>
    </row>
    <row r="1061" spans="2:9" x14ac:dyDescent="0.25">
      <c r="B1061" s="28"/>
      <c r="C1061" s="82">
        <v>2018</v>
      </c>
      <c r="D1061" s="68" t="s">
        <v>75</v>
      </c>
      <c r="E1061" s="74" t="s">
        <v>919</v>
      </c>
      <c r="F1061" s="38">
        <v>155</v>
      </c>
      <c r="G1061" s="38">
        <v>17</v>
      </c>
      <c r="H1061" s="179">
        <v>10.9677419354839</v>
      </c>
      <c r="I1061" s="31"/>
    </row>
    <row r="1062" spans="2:9" x14ac:dyDescent="0.25">
      <c r="B1062" s="28"/>
      <c r="C1062" s="82">
        <v>2018</v>
      </c>
      <c r="D1062" s="68" t="s">
        <v>46</v>
      </c>
      <c r="E1062" s="74" t="s">
        <v>118</v>
      </c>
      <c r="F1062" s="38">
        <v>289</v>
      </c>
      <c r="G1062" s="38">
        <v>66</v>
      </c>
      <c r="H1062" s="179">
        <v>22.837370242214501</v>
      </c>
      <c r="I1062" s="31"/>
    </row>
    <row r="1063" spans="2:9" x14ac:dyDescent="0.25">
      <c r="B1063" s="28"/>
      <c r="C1063" s="82">
        <v>2018</v>
      </c>
      <c r="D1063" s="68" t="s">
        <v>46</v>
      </c>
      <c r="E1063" s="74" t="s">
        <v>919</v>
      </c>
      <c r="F1063" s="38">
        <v>340</v>
      </c>
      <c r="G1063" s="38">
        <v>46</v>
      </c>
      <c r="H1063" s="179">
        <v>13.5294117647059</v>
      </c>
      <c r="I1063" s="31"/>
    </row>
    <row r="1064" spans="2:9" x14ac:dyDescent="0.25">
      <c r="B1064" s="28"/>
      <c r="C1064" s="82">
        <v>2018</v>
      </c>
      <c r="D1064" s="68" t="s">
        <v>63</v>
      </c>
      <c r="E1064" s="74" t="s">
        <v>118</v>
      </c>
      <c r="F1064" s="38">
        <v>97</v>
      </c>
      <c r="G1064" s="38">
        <v>15</v>
      </c>
      <c r="H1064" s="179">
        <v>15.4639175257732</v>
      </c>
      <c r="I1064" s="31"/>
    </row>
    <row r="1065" spans="2:9" x14ac:dyDescent="0.25">
      <c r="B1065" s="28"/>
      <c r="C1065" s="82">
        <v>2018</v>
      </c>
      <c r="D1065" s="68" t="s">
        <v>63</v>
      </c>
      <c r="E1065" s="74" t="s">
        <v>919</v>
      </c>
      <c r="F1065" s="38">
        <v>85</v>
      </c>
      <c r="G1065" s="38">
        <v>7</v>
      </c>
      <c r="H1065" s="179">
        <v>8.2352941176470598</v>
      </c>
      <c r="I1065" s="31"/>
    </row>
    <row r="1066" spans="2:9" x14ac:dyDescent="0.25">
      <c r="B1066" s="28"/>
      <c r="C1066" s="82">
        <v>2018</v>
      </c>
      <c r="D1066" s="68" t="s">
        <v>47</v>
      </c>
      <c r="E1066" s="74" t="s">
        <v>118</v>
      </c>
      <c r="F1066" s="38">
        <v>180</v>
      </c>
      <c r="G1066" s="38">
        <v>47</v>
      </c>
      <c r="H1066" s="179">
        <v>26.1111111111111</v>
      </c>
      <c r="I1066" s="31"/>
    </row>
    <row r="1067" spans="2:9" x14ac:dyDescent="0.25">
      <c r="B1067" s="28"/>
      <c r="C1067" s="82">
        <v>2018</v>
      </c>
      <c r="D1067" s="68" t="s">
        <v>47</v>
      </c>
      <c r="E1067" s="74" t="s">
        <v>919</v>
      </c>
      <c r="F1067" s="38">
        <v>147</v>
      </c>
      <c r="G1067" s="38">
        <v>24</v>
      </c>
      <c r="H1067" s="179">
        <v>16.326530612244898</v>
      </c>
      <c r="I1067" s="31"/>
    </row>
    <row r="1068" spans="2:9" x14ac:dyDescent="0.25">
      <c r="B1068" s="28"/>
      <c r="C1068" s="82">
        <v>2018</v>
      </c>
      <c r="D1068" s="68" t="s">
        <v>76</v>
      </c>
      <c r="E1068" s="74" t="s">
        <v>118</v>
      </c>
      <c r="F1068" s="38">
        <v>102</v>
      </c>
      <c r="G1068" s="38">
        <v>35</v>
      </c>
      <c r="H1068" s="179">
        <v>34.313725490196099</v>
      </c>
      <c r="I1068" s="31"/>
    </row>
    <row r="1069" spans="2:9" x14ac:dyDescent="0.25">
      <c r="B1069" s="28"/>
      <c r="C1069" s="82">
        <v>2018</v>
      </c>
      <c r="D1069" s="68" t="s">
        <v>76</v>
      </c>
      <c r="E1069" s="74" t="s">
        <v>919</v>
      </c>
      <c r="F1069" s="38">
        <v>98</v>
      </c>
      <c r="G1069" s="38">
        <v>15</v>
      </c>
      <c r="H1069" s="179">
        <v>15.3061224489796</v>
      </c>
      <c r="I1069" s="31"/>
    </row>
    <row r="1070" spans="2:9" x14ac:dyDescent="0.25">
      <c r="B1070" s="28"/>
      <c r="C1070" s="82">
        <v>2018</v>
      </c>
      <c r="D1070" s="68" t="s">
        <v>77</v>
      </c>
      <c r="E1070" s="74" t="s">
        <v>118</v>
      </c>
      <c r="F1070" s="38">
        <v>273</v>
      </c>
      <c r="G1070" s="38">
        <v>35</v>
      </c>
      <c r="H1070" s="179">
        <v>12.8205128205128</v>
      </c>
      <c r="I1070" s="31"/>
    </row>
    <row r="1071" spans="2:9" x14ac:dyDescent="0.25">
      <c r="B1071" s="28"/>
      <c r="C1071" s="82">
        <v>2018</v>
      </c>
      <c r="D1071" s="68" t="s">
        <v>77</v>
      </c>
      <c r="E1071" s="74" t="s">
        <v>919</v>
      </c>
      <c r="F1071" s="38">
        <v>390</v>
      </c>
      <c r="G1071" s="38">
        <v>39</v>
      </c>
      <c r="H1071" s="179">
        <v>10</v>
      </c>
      <c r="I1071" s="31"/>
    </row>
    <row r="1072" spans="2:9" x14ac:dyDescent="0.25">
      <c r="B1072" s="28"/>
      <c r="C1072" s="82">
        <v>2018</v>
      </c>
      <c r="D1072" s="68" t="s">
        <v>33</v>
      </c>
      <c r="E1072" s="74" t="s">
        <v>118</v>
      </c>
      <c r="F1072" s="38">
        <v>227</v>
      </c>
      <c r="G1072" s="38">
        <v>55</v>
      </c>
      <c r="H1072" s="179">
        <v>24.2290748898678</v>
      </c>
      <c r="I1072" s="31"/>
    </row>
    <row r="1073" spans="2:9" x14ac:dyDescent="0.25">
      <c r="B1073" s="28"/>
      <c r="C1073" s="82">
        <v>2018</v>
      </c>
      <c r="D1073" s="68" t="s">
        <v>33</v>
      </c>
      <c r="E1073" s="74" t="s">
        <v>919</v>
      </c>
      <c r="F1073" s="38">
        <v>247</v>
      </c>
      <c r="G1073" s="38">
        <v>21</v>
      </c>
      <c r="H1073" s="179">
        <v>8.50202429149798</v>
      </c>
      <c r="I1073" s="31"/>
    </row>
    <row r="1074" spans="2:9" x14ac:dyDescent="0.25">
      <c r="B1074" s="28"/>
      <c r="C1074" s="82">
        <v>2018</v>
      </c>
      <c r="D1074" s="68" t="s">
        <v>34</v>
      </c>
      <c r="E1074" s="74" t="s">
        <v>118</v>
      </c>
      <c r="F1074" s="38">
        <v>120</v>
      </c>
      <c r="G1074" s="38">
        <v>40</v>
      </c>
      <c r="H1074" s="179">
        <v>33.3333333333333</v>
      </c>
      <c r="I1074" s="31"/>
    </row>
    <row r="1075" spans="2:9" x14ac:dyDescent="0.25">
      <c r="B1075" s="28"/>
      <c r="C1075" s="82">
        <v>2018</v>
      </c>
      <c r="D1075" s="68" t="s">
        <v>34</v>
      </c>
      <c r="E1075" s="74" t="s">
        <v>919</v>
      </c>
      <c r="F1075" s="38">
        <v>185</v>
      </c>
      <c r="G1075" s="38">
        <v>26</v>
      </c>
      <c r="H1075" s="179">
        <v>14.054054054054101</v>
      </c>
      <c r="I1075" s="31"/>
    </row>
    <row r="1076" spans="2:9" x14ac:dyDescent="0.25">
      <c r="B1076" s="28"/>
      <c r="C1076" s="82">
        <v>2018</v>
      </c>
      <c r="D1076" s="68" t="s">
        <v>48</v>
      </c>
      <c r="E1076" s="74" t="s">
        <v>118</v>
      </c>
      <c r="F1076" s="38">
        <v>14</v>
      </c>
      <c r="G1076" s="38" t="s">
        <v>137</v>
      </c>
      <c r="H1076" s="179" t="s">
        <v>137</v>
      </c>
      <c r="I1076" s="31"/>
    </row>
    <row r="1077" spans="2:9" x14ac:dyDescent="0.25">
      <c r="B1077" s="28"/>
      <c r="C1077" s="82">
        <v>2018</v>
      </c>
      <c r="D1077" s="68" t="s">
        <v>48</v>
      </c>
      <c r="E1077" s="74" t="s">
        <v>919</v>
      </c>
      <c r="F1077" s="38">
        <v>17</v>
      </c>
      <c r="G1077" s="38" t="s">
        <v>137</v>
      </c>
      <c r="H1077" s="179" t="s">
        <v>137</v>
      </c>
      <c r="I1077" s="31"/>
    </row>
    <row r="1078" spans="2:9" x14ac:dyDescent="0.25">
      <c r="B1078" s="28"/>
      <c r="C1078" s="82">
        <v>2018</v>
      </c>
      <c r="D1078" s="68" t="s">
        <v>49</v>
      </c>
      <c r="E1078" s="74" t="s">
        <v>118</v>
      </c>
      <c r="F1078" s="38">
        <v>216</v>
      </c>
      <c r="G1078" s="38">
        <v>49</v>
      </c>
      <c r="H1078" s="179">
        <v>22.685185185185201</v>
      </c>
      <c r="I1078" s="31"/>
    </row>
    <row r="1079" spans="2:9" x14ac:dyDescent="0.25">
      <c r="B1079" s="28"/>
      <c r="C1079" s="82">
        <v>2018</v>
      </c>
      <c r="D1079" s="68" t="s">
        <v>49</v>
      </c>
      <c r="E1079" s="74" t="s">
        <v>919</v>
      </c>
      <c r="F1079" s="38">
        <v>273</v>
      </c>
      <c r="G1079" s="38">
        <v>41</v>
      </c>
      <c r="H1079" s="179">
        <v>15.018315018315</v>
      </c>
      <c r="I1079" s="31"/>
    </row>
    <row r="1080" spans="2:9" x14ac:dyDescent="0.25">
      <c r="B1080" s="28"/>
      <c r="C1080" s="82">
        <v>2018</v>
      </c>
      <c r="D1080" s="68" t="s">
        <v>50</v>
      </c>
      <c r="E1080" s="74" t="s">
        <v>118</v>
      </c>
      <c r="F1080" s="38">
        <v>139</v>
      </c>
      <c r="G1080" s="38">
        <v>15</v>
      </c>
      <c r="H1080" s="179">
        <v>10.791366906474799</v>
      </c>
      <c r="I1080" s="31"/>
    </row>
    <row r="1081" spans="2:9" x14ac:dyDescent="0.25">
      <c r="B1081" s="28"/>
      <c r="C1081" s="82">
        <v>2018</v>
      </c>
      <c r="D1081" s="68" t="s">
        <v>50</v>
      </c>
      <c r="E1081" s="74" t="s">
        <v>919</v>
      </c>
      <c r="F1081" s="38">
        <v>162</v>
      </c>
      <c r="G1081" s="38">
        <v>14</v>
      </c>
      <c r="H1081" s="179">
        <v>8.6419753086419799</v>
      </c>
      <c r="I1081" s="31"/>
    </row>
    <row r="1082" spans="2:9" x14ac:dyDescent="0.25">
      <c r="B1082" s="28"/>
      <c r="C1082" s="82">
        <v>2018</v>
      </c>
      <c r="D1082" s="68" t="s">
        <v>51</v>
      </c>
      <c r="E1082" s="74" t="s">
        <v>118</v>
      </c>
      <c r="F1082" s="38">
        <v>166</v>
      </c>
      <c r="G1082" s="38">
        <v>53</v>
      </c>
      <c r="H1082" s="179">
        <v>31.9277108433735</v>
      </c>
      <c r="I1082" s="31"/>
    </row>
    <row r="1083" spans="2:9" x14ac:dyDescent="0.25">
      <c r="B1083" s="28"/>
      <c r="C1083" s="82">
        <v>2018</v>
      </c>
      <c r="D1083" s="68" t="s">
        <v>51</v>
      </c>
      <c r="E1083" s="74" t="s">
        <v>919</v>
      </c>
      <c r="F1083" s="38">
        <v>171</v>
      </c>
      <c r="G1083" s="38">
        <v>20</v>
      </c>
      <c r="H1083" s="179">
        <v>11.695906432748499</v>
      </c>
      <c r="I1083" s="31"/>
    </row>
    <row r="1084" spans="2:9" x14ac:dyDescent="0.25">
      <c r="B1084" s="28"/>
      <c r="C1084" s="82">
        <v>2018</v>
      </c>
      <c r="D1084" s="68" t="s">
        <v>78</v>
      </c>
      <c r="E1084" s="74" t="s">
        <v>118</v>
      </c>
      <c r="F1084" s="38">
        <v>261</v>
      </c>
      <c r="G1084" s="38">
        <v>66</v>
      </c>
      <c r="H1084" s="179">
        <v>25.287356321839098</v>
      </c>
      <c r="I1084" s="31"/>
    </row>
    <row r="1085" spans="2:9" x14ac:dyDescent="0.25">
      <c r="B1085" s="28"/>
      <c r="C1085" s="82">
        <v>2018</v>
      </c>
      <c r="D1085" s="68" t="s">
        <v>78</v>
      </c>
      <c r="E1085" s="74" t="s">
        <v>919</v>
      </c>
      <c r="F1085" s="38">
        <v>332</v>
      </c>
      <c r="G1085" s="38">
        <v>45</v>
      </c>
      <c r="H1085" s="179">
        <v>13.554216867469901</v>
      </c>
      <c r="I1085" s="31"/>
    </row>
    <row r="1086" spans="2:9" x14ac:dyDescent="0.25">
      <c r="B1086" s="28"/>
      <c r="C1086" s="82">
        <v>2018</v>
      </c>
      <c r="D1086" s="68" t="s">
        <v>79</v>
      </c>
      <c r="E1086" s="74" t="s">
        <v>118</v>
      </c>
      <c r="F1086" s="38">
        <v>46</v>
      </c>
      <c r="G1086" s="38">
        <v>10</v>
      </c>
      <c r="H1086" s="179">
        <v>21.739130434782599</v>
      </c>
      <c r="I1086" s="31"/>
    </row>
    <row r="1087" spans="2:9" x14ac:dyDescent="0.25">
      <c r="B1087" s="28"/>
      <c r="C1087" s="82">
        <v>2018</v>
      </c>
      <c r="D1087" s="68" t="s">
        <v>79</v>
      </c>
      <c r="E1087" s="74" t="s">
        <v>919</v>
      </c>
      <c r="F1087" s="38">
        <v>79</v>
      </c>
      <c r="G1087" s="38">
        <v>8</v>
      </c>
      <c r="H1087" s="179">
        <v>10.126582278480999</v>
      </c>
      <c r="I1087" s="31"/>
    </row>
    <row r="1088" spans="2:9" x14ac:dyDescent="0.25">
      <c r="B1088" s="28"/>
      <c r="C1088" s="82">
        <v>2018</v>
      </c>
      <c r="D1088" s="68" t="s">
        <v>80</v>
      </c>
      <c r="E1088" s="74" t="s">
        <v>118</v>
      </c>
      <c r="F1088" s="38">
        <v>93</v>
      </c>
      <c r="G1088" s="38">
        <v>23</v>
      </c>
      <c r="H1088" s="179">
        <v>24.731182795698899</v>
      </c>
      <c r="I1088" s="31"/>
    </row>
    <row r="1089" spans="2:9" x14ac:dyDescent="0.25">
      <c r="B1089" s="28"/>
      <c r="C1089" s="82">
        <v>2018</v>
      </c>
      <c r="D1089" s="68" t="s">
        <v>80</v>
      </c>
      <c r="E1089" s="74" t="s">
        <v>919</v>
      </c>
      <c r="F1089" s="38">
        <v>134</v>
      </c>
      <c r="G1089" s="38">
        <v>17</v>
      </c>
      <c r="H1089" s="179">
        <v>12.686567164179101</v>
      </c>
      <c r="I1089" s="31"/>
    </row>
    <row r="1090" spans="2:9" x14ac:dyDescent="0.25">
      <c r="B1090" s="28"/>
      <c r="C1090" s="82">
        <v>2018</v>
      </c>
      <c r="D1090" s="68" t="s">
        <v>81</v>
      </c>
      <c r="E1090" s="74" t="s">
        <v>118</v>
      </c>
      <c r="F1090" s="38">
        <v>60</v>
      </c>
      <c r="G1090" s="38">
        <v>10</v>
      </c>
      <c r="H1090" s="179">
        <v>16.6666666666667</v>
      </c>
      <c r="I1090" s="31"/>
    </row>
    <row r="1091" spans="2:9" x14ac:dyDescent="0.25">
      <c r="B1091" s="28"/>
      <c r="C1091" s="82">
        <v>2018</v>
      </c>
      <c r="D1091" s="68" t="s">
        <v>81</v>
      </c>
      <c r="E1091" s="74" t="s">
        <v>919</v>
      </c>
      <c r="F1091" s="38">
        <v>94</v>
      </c>
      <c r="G1091" s="38">
        <v>9</v>
      </c>
      <c r="H1091" s="179">
        <v>9.5744680851063908</v>
      </c>
      <c r="I1091" s="31"/>
    </row>
    <row r="1092" spans="2:9" x14ac:dyDescent="0.25">
      <c r="B1092" s="28"/>
      <c r="C1092" s="82">
        <v>2018</v>
      </c>
      <c r="D1092" s="68" t="s">
        <v>52</v>
      </c>
      <c r="E1092" s="74" t="s">
        <v>118</v>
      </c>
      <c r="F1092" s="38">
        <v>73</v>
      </c>
      <c r="G1092" s="38">
        <v>21</v>
      </c>
      <c r="H1092" s="179">
        <v>28.7671232876712</v>
      </c>
      <c r="I1092" s="31"/>
    </row>
    <row r="1093" spans="2:9" x14ac:dyDescent="0.25">
      <c r="B1093" s="28"/>
      <c r="C1093" s="82">
        <v>2018</v>
      </c>
      <c r="D1093" s="68" t="s">
        <v>52</v>
      </c>
      <c r="E1093" s="74" t="s">
        <v>919</v>
      </c>
      <c r="F1093" s="38">
        <v>71</v>
      </c>
      <c r="G1093" s="38">
        <v>10</v>
      </c>
      <c r="H1093" s="179">
        <v>14.084507042253501</v>
      </c>
      <c r="I1093" s="31"/>
    </row>
    <row r="1094" spans="2:9" x14ac:dyDescent="0.25">
      <c r="B1094" s="28"/>
      <c r="C1094" s="82">
        <v>2018</v>
      </c>
      <c r="D1094" s="68" t="s">
        <v>98</v>
      </c>
      <c r="E1094" s="74" t="s">
        <v>118</v>
      </c>
      <c r="F1094" s="38">
        <v>250</v>
      </c>
      <c r="G1094" s="38">
        <v>72</v>
      </c>
      <c r="H1094" s="179">
        <v>28.8</v>
      </c>
      <c r="I1094" s="31"/>
    </row>
    <row r="1095" spans="2:9" x14ac:dyDescent="0.25">
      <c r="B1095" s="28"/>
      <c r="C1095" s="82">
        <v>2018</v>
      </c>
      <c r="D1095" s="68" t="s">
        <v>98</v>
      </c>
      <c r="E1095" s="74" t="s">
        <v>919</v>
      </c>
      <c r="F1095" s="38">
        <v>313</v>
      </c>
      <c r="G1095" s="38">
        <v>42</v>
      </c>
      <c r="H1095" s="179">
        <v>13.418530351437701</v>
      </c>
      <c r="I1095" s="31"/>
    </row>
    <row r="1096" spans="2:9" x14ac:dyDescent="0.25">
      <c r="B1096" s="28"/>
      <c r="C1096" s="82">
        <v>2018</v>
      </c>
      <c r="D1096" s="68" t="s">
        <v>53</v>
      </c>
      <c r="E1096" s="74" t="s">
        <v>118</v>
      </c>
      <c r="F1096" s="38">
        <v>86</v>
      </c>
      <c r="G1096" s="38">
        <v>22</v>
      </c>
      <c r="H1096" s="179">
        <v>25.581395348837201</v>
      </c>
      <c r="I1096" s="31"/>
    </row>
    <row r="1097" spans="2:9" x14ac:dyDescent="0.25">
      <c r="B1097" s="28"/>
      <c r="C1097" s="82">
        <v>2018</v>
      </c>
      <c r="D1097" s="68" t="s">
        <v>53</v>
      </c>
      <c r="E1097" s="74" t="s">
        <v>919</v>
      </c>
      <c r="F1097" s="38">
        <v>146</v>
      </c>
      <c r="G1097" s="38">
        <v>13</v>
      </c>
      <c r="H1097" s="179">
        <v>8.9041095890411004</v>
      </c>
      <c r="I1097" s="31"/>
    </row>
    <row r="1098" spans="2:9" x14ac:dyDescent="0.25">
      <c r="B1098" s="28"/>
      <c r="C1098" s="82">
        <v>2018</v>
      </c>
      <c r="D1098" s="68" t="s">
        <v>99</v>
      </c>
      <c r="E1098" s="74" t="s">
        <v>118</v>
      </c>
      <c r="F1098" s="38">
        <v>225</v>
      </c>
      <c r="G1098" s="38">
        <v>73</v>
      </c>
      <c r="H1098" s="179">
        <v>32.4444444444444</v>
      </c>
      <c r="I1098" s="31"/>
    </row>
    <row r="1099" spans="2:9" x14ac:dyDescent="0.25">
      <c r="B1099" s="28"/>
      <c r="C1099" s="82">
        <v>2018</v>
      </c>
      <c r="D1099" s="68" t="s">
        <v>99</v>
      </c>
      <c r="E1099" s="74" t="s">
        <v>919</v>
      </c>
      <c r="F1099" s="38">
        <v>427</v>
      </c>
      <c r="G1099" s="38">
        <v>97</v>
      </c>
      <c r="H1099" s="179">
        <v>22.716627634660401</v>
      </c>
      <c r="I1099" s="31"/>
    </row>
    <row r="1100" spans="2:9" x14ac:dyDescent="0.25">
      <c r="B1100" s="28"/>
      <c r="C1100" s="82">
        <v>2018</v>
      </c>
      <c r="D1100" s="68" t="s">
        <v>64</v>
      </c>
      <c r="E1100" s="74" t="s">
        <v>118</v>
      </c>
      <c r="F1100" s="38">
        <v>147</v>
      </c>
      <c r="G1100" s="38">
        <v>26</v>
      </c>
      <c r="H1100" s="179">
        <v>17.687074829932001</v>
      </c>
      <c r="I1100" s="31"/>
    </row>
    <row r="1101" spans="2:9" x14ac:dyDescent="0.25">
      <c r="B1101" s="28"/>
      <c r="C1101" s="82">
        <v>2018</v>
      </c>
      <c r="D1101" s="68" t="s">
        <v>64</v>
      </c>
      <c r="E1101" s="74" t="s">
        <v>919</v>
      </c>
      <c r="F1101" s="38">
        <v>133</v>
      </c>
      <c r="G1101" s="38">
        <v>18</v>
      </c>
      <c r="H1101" s="179">
        <v>13.533834586466201</v>
      </c>
      <c r="I1101" s="31"/>
    </row>
    <row r="1102" spans="2:9" x14ac:dyDescent="0.25">
      <c r="B1102" s="28"/>
      <c r="C1102" s="82">
        <v>2018</v>
      </c>
      <c r="D1102" s="68" t="s">
        <v>100</v>
      </c>
      <c r="E1102" s="74" t="s">
        <v>118</v>
      </c>
      <c r="F1102" s="38">
        <v>169</v>
      </c>
      <c r="G1102" s="38">
        <v>73</v>
      </c>
      <c r="H1102" s="179">
        <v>43.1952662721894</v>
      </c>
      <c r="I1102" s="31"/>
    </row>
    <row r="1103" spans="2:9" x14ac:dyDescent="0.25">
      <c r="B1103" s="28"/>
      <c r="C1103" s="82">
        <v>2018</v>
      </c>
      <c r="D1103" s="68" t="s">
        <v>100</v>
      </c>
      <c r="E1103" s="74" t="s">
        <v>919</v>
      </c>
      <c r="F1103" s="38">
        <v>234</v>
      </c>
      <c r="G1103" s="38">
        <v>57</v>
      </c>
      <c r="H1103" s="179">
        <v>24.3589743589744</v>
      </c>
      <c r="I1103" s="31"/>
    </row>
    <row r="1104" spans="2:9" x14ac:dyDescent="0.25">
      <c r="B1104" s="28"/>
      <c r="C1104" s="82">
        <v>2018</v>
      </c>
      <c r="D1104" s="68" t="s">
        <v>35</v>
      </c>
      <c r="E1104" s="74" t="s">
        <v>118</v>
      </c>
      <c r="F1104" s="38">
        <v>162</v>
      </c>
      <c r="G1104" s="38">
        <v>43</v>
      </c>
      <c r="H1104" s="179">
        <v>26.543209876543202</v>
      </c>
      <c r="I1104" s="31"/>
    </row>
    <row r="1105" spans="2:9" x14ac:dyDescent="0.25">
      <c r="B1105" s="28"/>
      <c r="C1105" s="82">
        <v>2018</v>
      </c>
      <c r="D1105" s="68" t="s">
        <v>35</v>
      </c>
      <c r="E1105" s="74" t="s">
        <v>919</v>
      </c>
      <c r="F1105" s="38">
        <v>182</v>
      </c>
      <c r="G1105" s="38">
        <v>23</v>
      </c>
      <c r="H1105" s="179">
        <v>12.6373626373626</v>
      </c>
      <c r="I1105" s="31"/>
    </row>
    <row r="1106" spans="2:9" x14ac:dyDescent="0.25">
      <c r="B1106" s="28"/>
      <c r="C1106" s="82">
        <v>2018</v>
      </c>
      <c r="D1106" s="68" t="s">
        <v>36</v>
      </c>
      <c r="E1106" s="74" t="s">
        <v>118</v>
      </c>
      <c r="F1106" s="38">
        <v>28</v>
      </c>
      <c r="G1106" s="38">
        <v>9</v>
      </c>
      <c r="H1106" s="179">
        <v>32.142857142857203</v>
      </c>
      <c r="I1106" s="31"/>
    </row>
    <row r="1107" spans="2:9" x14ac:dyDescent="0.25">
      <c r="B1107" s="28"/>
      <c r="C1107" s="82">
        <v>2018</v>
      </c>
      <c r="D1107" s="68" t="s">
        <v>36</v>
      </c>
      <c r="E1107" s="74" t="s">
        <v>919</v>
      </c>
      <c r="F1107" s="38">
        <v>56</v>
      </c>
      <c r="G1107" s="38">
        <v>8</v>
      </c>
      <c r="H1107" s="179">
        <v>14.285714285714301</v>
      </c>
      <c r="I1107" s="31"/>
    </row>
    <row r="1108" spans="2:9" x14ac:dyDescent="0.25">
      <c r="B1108" s="28"/>
      <c r="C1108" s="82">
        <v>2018</v>
      </c>
      <c r="D1108" s="68" t="s">
        <v>101</v>
      </c>
      <c r="E1108" s="74" t="s">
        <v>118</v>
      </c>
      <c r="F1108" s="38">
        <v>186</v>
      </c>
      <c r="G1108" s="38">
        <v>44</v>
      </c>
      <c r="H1108" s="179">
        <v>23.655913978494599</v>
      </c>
      <c r="I1108" s="31"/>
    </row>
    <row r="1109" spans="2:9" x14ac:dyDescent="0.25">
      <c r="B1109" s="28"/>
      <c r="C1109" s="82">
        <v>2018</v>
      </c>
      <c r="D1109" s="68" t="s">
        <v>101</v>
      </c>
      <c r="E1109" s="74" t="s">
        <v>919</v>
      </c>
      <c r="F1109" s="38">
        <v>202</v>
      </c>
      <c r="G1109" s="38">
        <v>31</v>
      </c>
      <c r="H1109" s="179">
        <v>15.3465346534653</v>
      </c>
      <c r="I1109" s="31"/>
    </row>
    <row r="1110" spans="2:9" x14ac:dyDescent="0.25">
      <c r="B1110" s="28"/>
      <c r="C1110" s="82">
        <v>2018</v>
      </c>
      <c r="D1110" s="68" t="s">
        <v>102</v>
      </c>
      <c r="E1110" s="74" t="s">
        <v>118</v>
      </c>
      <c r="F1110" s="38">
        <v>127</v>
      </c>
      <c r="G1110" s="38">
        <v>25</v>
      </c>
      <c r="H1110" s="179">
        <v>19.685039370078702</v>
      </c>
      <c r="I1110" s="31"/>
    </row>
    <row r="1111" spans="2:9" x14ac:dyDescent="0.25">
      <c r="B1111" s="28"/>
      <c r="C1111" s="82">
        <v>2018</v>
      </c>
      <c r="D1111" s="68" t="s">
        <v>102</v>
      </c>
      <c r="E1111" s="74" t="s">
        <v>919</v>
      </c>
      <c r="F1111" s="38">
        <v>203</v>
      </c>
      <c r="G1111" s="38">
        <v>22</v>
      </c>
      <c r="H1111" s="179">
        <v>10.837438423645301</v>
      </c>
      <c r="I1111" s="31"/>
    </row>
    <row r="1112" spans="2:9" x14ac:dyDescent="0.25">
      <c r="B1112" s="28"/>
      <c r="C1112" s="82">
        <v>2018</v>
      </c>
      <c r="D1112" s="68" t="s">
        <v>103</v>
      </c>
      <c r="E1112" s="74" t="s">
        <v>118</v>
      </c>
      <c r="F1112" s="38">
        <v>350</v>
      </c>
      <c r="G1112" s="38">
        <v>79</v>
      </c>
      <c r="H1112" s="179">
        <v>22.571428571428601</v>
      </c>
      <c r="I1112" s="31"/>
    </row>
    <row r="1113" spans="2:9" x14ac:dyDescent="0.25">
      <c r="B1113" s="28"/>
      <c r="C1113" s="82">
        <v>2018</v>
      </c>
      <c r="D1113" s="68" t="s">
        <v>103</v>
      </c>
      <c r="E1113" s="74" t="s">
        <v>919</v>
      </c>
      <c r="F1113" s="38">
        <v>433</v>
      </c>
      <c r="G1113" s="38">
        <v>39</v>
      </c>
      <c r="H1113" s="179">
        <v>9.0069284064665194</v>
      </c>
      <c r="I1113" s="31"/>
    </row>
    <row r="1114" spans="2:9" x14ac:dyDescent="0.25">
      <c r="B1114" s="28"/>
      <c r="C1114" s="82">
        <v>2018</v>
      </c>
      <c r="D1114" s="68" t="s">
        <v>65</v>
      </c>
      <c r="E1114" s="74" t="s">
        <v>118</v>
      </c>
      <c r="F1114" s="38">
        <v>126</v>
      </c>
      <c r="G1114" s="38">
        <v>11</v>
      </c>
      <c r="H1114" s="179">
        <v>8.7301587301587293</v>
      </c>
      <c r="I1114" s="31"/>
    </row>
    <row r="1115" spans="2:9" x14ac:dyDescent="0.25">
      <c r="B1115" s="28"/>
      <c r="C1115" s="82">
        <v>2018</v>
      </c>
      <c r="D1115" s="68" t="s">
        <v>65</v>
      </c>
      <c r="E1115" s="74" t="s">
        <v>919</v>
      </c>
      <c r="F1115" s="38">
        <v>112</v>
      </c>
      <c r="G1115" s="38">
        <v>18</v>
      </c>
      <c r="H1115" s="179">
        <v>16.071428571428601</v>
      </c>
      <c r="I1115" s="31"/>
    </row>
    <row r="1116" spans="2:9" x14ac:dyDescent="0.25">
      <c r="B1116" s="28"/>
      <c r="C1116" s="82">
        <v>2018</v>
      </c>
      <c r="D1116" s="68" t="s">
        <v>54</v>
      </c>
      <c r="E1116" s="74" t="s">
        <v>118</v>
      </c>
      <c r="F1116" s="38">
        <v>297</v>
      </c>
      <c r="G1116" s="38">
        <v>74</v>
      </c>
      <c r="H1116" s="179">
        <v>24.915824915824899</v>
      </c>
      <c r="I1116" s="31"/>
    </row>
    <row r="1117" spans="2:9" x14ac:dyDescent="0.25">
      <c r="B1117" s="28"/>
      <c r="C1117" s="82">
        <v>2018</v>
      </c>
      <c r="D1117" s="68" t="s">
        <v>54</v>
      </c>
      <c r="E1117" s="74" t="s">
        <v>919</v>
      </c>
      <c r="F1117" s="38">
        <v>331</v>
      </c>
      <c r="G1117" s="38">
        <v>44</v>
      </c>
      <c r="H1117" s="179">
        <v>13.2930513595166</v>
      </c>
      <c r="I1117" s="31"/>
    </row>
    <row r="1118" spans="2:9" x14ac:dyDescent="0.25">
      <c r="B1118" s="28"/>
      <c r="C1118" s="82">
        <v>2018</v>
      </c>
      <c r="D1118" s="68" t="s">
        <v>82</v>
      </c>
      <c r="E1118" s="74" t="s">
        <v>118</v>
      </c>
      <c r="F1118" s="38">
        <v>140</v>
      </c>
      <c r="G1118" s="38">
        <v>27</v>
      </c>
      <c r="H1118" s="179">
        <v>19.285714285714299</v>
      </c>
      <c r="I1118" s="31"/>
    </row>
    <row r="1119" spans="2:9" x14ac:dyDescent="0.25">
      <c r="B1119" s="28"/>
      <c r="C1119" s="82">
        <v>2018</v>
      </c>
      <c r="D1119" s="68" t="s">
        <v>82</v>
      </c>
      <c r="E1119" s="74" t="s">
        <v>919</v>
      </c>
      <c r="F1119" s="38">
        <v>130</v>
      </c>
      <c r="G1119" s="38">
        <v>22</v>
      </c>
      <c r="H1119" s="179">
        <v>16.923076923076898</v>
      </c>
      <c r="I1119" s="31"/>
    </row>
    <row r="1120" spans="2:9" x14ac:dyDescent="0.25">
      <c r="B1120" s="28"/>
      <c r="C1120" s="82">
        <v>2018</v>
      </c>
      <c r="D1120" s="68" t="s">
        <v>104</v>
      </c>
      <c r="E1120" s="74" t="s">
        <v>118</v>
      </c>
      <c r="F1120" s="38">
        <v>44</v>
      </c>
      <c r="G1120" s="38">
        <v>9</v>
      </c>
      <c r="H1120" s="179">
        <v>20.454545454545499</v>
      </c>
      <c r="I1120" s="31"/>
    </row>
    <row r="1121" spans="2:9" x14ac:dyDescent="0.25">
      <c r="B1121" s="28"/>
      <c r="C1121" s="82">
        <v>2018</v>
      </c>
      <c r="D1121" s="68" t="s">
        <v>104</v>
      </c>
      <c r="E1121" s="74" t="s">
        <v>919</v>
      </c>
      <c r="F1121" s="38">
        <v>34</v>
      </c>
      <c r="G1121" s="38" t="s">
        <v>137</v>
      </c>
      <c r="H1121" s="179" t="s">
        <v>137</v>
      </c>
      <c r="I1121" s="31"/>
    </row>
    <row r="1122" spans="2:9" x14ac:dyDescent="0.25">
      <c r="B1122" s="28"/>
      <c r="C1122" s="82">
        <v>2018</v>
      </c>
      <c r="D1122" s="68" t="s">
        <v>83</v>
      </c>
      <c r="E1122" s="74" t="s">
        <v>118</v>
      </c>
      <c r="F1122" s="38">
        <v>183</v>
      </c>
      <c r="G1122" s="38">
        <v>69</v>
      </c>
      <c r="H1122" s="179">
        <v>37.7049180327869</v>
      </c>
      <c r="I1122" s="31"/>
    </row>
    <row r="1123" spans="2:9" x14ac:dyDescent="0.25">
      <c r="B1123" s="28"/>
      <c r="C1123" s="82">
        <v>2018</v>
      </c>
      <c r="D1123" s="68" t="s">
        <v>83</v>
      </c>
      <c r="E1123" s="74" t="s">
        <v>919</v>
      </c>
      <c r="F1123" s="38">
        <v>260</v>
      </c>
      <c r="G1123" s="38">
        <v>62</v>
      </c>
      <c r="H1123" s="179">
        <v>23.846153846153801</v>
      </c>
      <c r="I1123" s="31"/>
    </row>
    <row r="1124" spans="2:9" x14ac:dyDescent="0.25">
      <c r="B1124" s="28"/>
      <c r="C1124" s="82">
        <v>2018</v>
      </c>
      <c r="D1124" s="68" t="s">
        <v>55</v>
      </c>
      <c r="E1124" s="74" t="s">
        <v>118</v>
      </c>
      <c r="F1124" s="38">
        <v>576</v>
      </c>
      <c r="G1124" s="38">
        <v>90</v>
      </c>
      <c r="H1124" s="179">
        <v>15.625</v>
      </c>
      <c r="I1124" s="31"/>
    </row>
    <row r="1125" spans="2:9" x14ac:dyDescent="0.25">
      <c r="B1125" s="28"/>
      <c r="C1125" s="82">
        <v>2018</v>
      </c>
      <c r="D1125" s="68" t="s">
        <v>55</v>
      </c>
      <c r="E1125" s="74" t="s">
        <v>919</v>
      </c>
      <c r="F1125" s="38">
        <v>559</v>
      </c>
      <c r="G1125" s="38">
        <v>49</v>
      </c>
      <c r="H1125" s="179">
        <v>8.7656529516994706</v>
      </c>
      <c r="I1125" s="31"/>
    </row>
    <row r="1126" spans="2:9" x14ac:dyDescent="0.25">
      <c r="B1126" s="28"/>
      <c r="C1126" s="82">
        <v>2018</v>
      </c>
      <c r="D1126" s="68" t="s">
        <v>110</v>
      </c>
      <c r="E1126" s="74" t="s">
        <v>118</v>
      </c>
      <c r="F1126" s="38">
        <v>955</v>
      </c>
      <c r="G1126" s="38">
        <v>242</v>
      </c>
      <c r="H1126" s="179">
        <v>25.340314136125698</v>
      </c>
      <c r="I1126" s="31"/>
    </row>
    <row r="1127" spans="2:9" x14ac:dyDescent="0.25">
      <c r="B1127" s="28"/>
      <c r="C1127" s="82">
        <v>2018</v>
      </c>
      <c r="D1127" s="68" t="s">
        <v>110</v>
      </c>
      <c r="E1127" s="74" t="s">
        <v>919</v>
      </c>
      <c r="F1127" s="38">
        <v>834</v>
      </c>
      <c r="G1127" s="38">
        <v>89</v>
      </c>
      <c r="H1127" s="179">
        <v>10.6714628297362</v>
      </c>
      <c r="I1127" s="31"/>
    </row>
    <row r="1128" spans="2:9" x14ac:dyDescent="0.25">
      <c r="B1128" s="28"/>
      <c r="C1128" s="82">
        <v>2019</v>
      </c>
      <c r="D1128" s="68" t="s">
        <v>8</v>
      </c>
      <c r="E1128" s="74" t="s">
        <v>118</v>
      </c>
      <c r="F1128" s="38">
        <v>66</v>
      </c>
      <c r="G1128" s="38">
        <v>27</v>
      </c>
      <c r="H1128" s="179">
        <v>40.909090909090899</v>
      </c>
      <c r="I1128" s="31"/>
    </row>
    <row r="1129" spans="2:9" x14ac:dyDescent="0.25">
      <c r="B1129" s="28"/>
      <c r="C1129" s="82">
        <v>2019</v>
      </c>
      <c r="D1129" s="68" t="s">
        <v>8</v>
      </c>
      <c r="E1129" s="74" t="s">
        <v>919</v>
      </c>
      <c r="F1129" s="38">
        <v>96</v>
      </c>
      <c r="G1129" s="38">
        <v>15</v>
      </c>
      <c r="H1129" s="179">
        <v>15.625</v>
      </c>
      <c r="I1129" s="31"/>
    </row>
    <row r="1130" spans="2:9" x14ac:dyDescent="0.25">
      <c r="B1130" s="28"/>
      <c r="C1130" s="82">
        <v>2019</v>
      </c>
      <c r="D1130" s="68" t="s">
        <v>9</v>
      </c>
      <c r="E1130" s="74" t="s">
        <v>118</v>
      </c>
      <c r="F1130" s="38">
        <v>77</v>
      </c>
      <c r="G1130" s="38">
        <v>23</v>
      </c>
      <c r="H1130" s="179">
        <v>29.870129870129901</v>
      </c>
      <c r="I1130" s="31"/>
    </row>
    <row r="1131" spans="2:9" x14ac:dyDescent="0.25">
      <c r="B1131" s="28"/>
      <c r="C1131" s="82">
        <v>2019</v>
      </c>
      <c r="D1131" s="68" t="s">
        <v>9</v>
      </c>
      <c r="E1131" s="74" t="s">
        <v>919</v>
      </c>
      <c r="F1131" s="38">
        <v>98</v>
      </c>
      <c r="G1131" s="38">
        <v>7</v>
      </c>
      <c r="H1131" s="179">
        <v>7.1428571428571397</v>
      </c>
      <c r="I1131" s="31"/>
    </row>
    <row r="1132" spans="2:9" x14ac:dyDescent="0.25">
      <c r="B1132" s="28"/>
      <c r="C1132" s="82">
        <v>2019</v>
      </c>
      <c r="D1132" s="68" t="s">
        <v>84</v>
      </c>
      <c r="E1132" s="74" t="s">
        <v>118</v>
      </c>
      <c r="F1132" s="38">
        <v>144</v>
      </c>
      <c r="G1132" s="38">
        <v>23</v>
      </c>
      <c r="H1132" s="179">
        <v>15.9722222222222</v>
      </c>
      <c r="I1132" s="31"/>
    </row>
    <row r="1133" spans="2:9" x14ac:dyDescent="0.25">
      <c r="B1133" s="28"/>
      <c r="C1133" s="82">
        <v>2019</v>
      </c>
      <c r="D1133" s="68" t="s">
        <v>84</v>
      </c>
      <c r="E1133" s="74" t="s">
        <v>919</v>
      </c>
      <c r="F1133" s="38">
        <v>199</v>
      </c>
      <c r="G1133" s="38">
        <v>14</v>
      </c>
      <c r="H1133" s="179">
        <v>7.0351758793969896</v>
      </c>
      <c r="I1133" s="31"/>
    </row>
    <row r="1134" spans="2:9" x14ac:dyDescent="0.25">
      <c r="B1134" s="28"/>
      <c r="C1134" s="82">
        <v>2019</v>
      </c>
      <c r="D1134" s="68" t="s">
        <v>10</v>
      </c>
      <c r="E1134" s="74" t="s">
        <v>118</v>
      </c>
      <c r="F1134" s="38">
        <v>159</v>
      </c>
      <c r="G1134" s="38">
        <v>38</v>
      </c>
      <c r="H1134" s="179">
        <v>23.899371069182401</v>
      </c>
      <c r="I1134" s="31"/>
    </row>
    <row r="1135" spans="2:9" x14ac:dyDescent="0.25">
      <c r="B1135" s="28"/>
      <c r="C1135" s="82">
        <v>2019</v>
      </c>
      <c r="D1135" s="68" t="s">
        <v>10</v>
      </c>
      <c r="E1135" s="74" t="s">
        <v>919</v>
      </c>
      <c r="F1135" s="38">
        <v>237</v>
      </c>
      <c r="G1135" s="38">
        <v>26</v>
      </c>
      <c r="H1135" s="179">
        <v>10.9704641350211</v>
      </c>
      <c r="I1135" s="31"/>
    </row>
    <row r="1136" spans="2:9" x14ac:dyDescent="0.25">
      <c r="B1136" s="28"/>
      <c r="C1136" s="82">
        <v>2019</v>
      </c>
      <c r="D1136" s="68" t="s">
        <v>85</v>
      </c>
      <c r="E1136" s="74" t="s">
        <v>118</v>
      </c>
      <c r="F1136" s="38">
        <v>97</v>
      </c>
      <c r="G1136" s="38">
        <v>17</v>
      </c>
      <c r="H1136" s="179">
        <v>17.525773195876301</v>
      </c>
      <c r="I1136" s="31"/>
    </row>
    <row r="1137" spans="2:9" x14ac:dyDescent="0.25">
      <c r="B1137" s="28"/>
      <c r="C1137" s="82">
        <v>2019</v>
      </c>
      <c r="D1137" s="68" t="s">
        <v>85</v>
      </c>
      <c r="E1137" s="74" t="s">
        <v>919</v>
      </c>
      <c r="F1137" s="38">
        <v>95</v>
      </c>
      <c r="G1137" s="38">
        <v>7</v>
      </c>
      <c r="H1137" s="179">
        <v>7.3684210526315796</v>
      </c>
      <c r="I1137" s="31"/>
    </row>
    <row r="1138" spans="2:9" x14ac:dyDescent="0.25">
      <c r="B1138" s="28"/>
      <c r="C1138" s="82">
        <v>2019</v>
      </c>
      <c r="D1138" s="68" t="s">
        <v>11</v>
      </c>
      <c r="E1138" s="74" t="s">
        <v>118</v>
      </c>
      <c r="F1138" s="38">
        <v>175</v>
      </c>
      <c r="G1138" s="38">
        <v>50</v>
      </c>
      <c r="H1138" s="179">
        <v>28.571428571428601</v>
      </c>
      <c r="I1138" s="31"/>
    </row>
    <row r="1139" spans="2:9" x14ac:dyDescent="0.25">
      <c r="B1139" s="28"/>
      <c r="C1139" s="82">
        <v>2019</v>
      </c>
      <c r="D1139" s="68" t="s">
        <v>11</v>
      </c>
      <c r="E1139" s="74" t="s">
        <v>919</v>
      </c>
      <c r="F1139" s="38">
        <v>242</v>
      </c>
      <c r="G1139" s="38">
        <v>32</v>
      </c>
      <c r="H1139" s="179">
        <v>13.223140495867799</v>
      </c>
      <c r="I1139" s="31"/>
    </row>
    <row r="1140" spans="2:9" x14ac:dyDescent="0.25">
      <c r="B1140" s="28"/>
      <c r="C1140" s="82">
        <v>2019</v>
      </c>
      <c r="D1140" s="68" t="s">
        <v>12</v>
      </c>
      <c r="E1140" s="74" t="s">
        <v>118</v>
      </c>
      <c r="F1140" s="38">
        <v>132</v>
      </c>
      <c r="G1140" s="38">
        <v>29</v>
      </c>
      <c r="H1140" s="179">
        <v>21.969696969697001</v>
      </c>
      <c r="I1140" s="31"/>
    </row>
    <row r="1141" spans="2:9" x14ac:dyDescent="0.25">
      <c r="B1141" s="28"/>
      <c r="C1141" s="82">
        <v>2019</v>
      </c>
      <c r="D1141" s="68" t="s">
        <v>12</v>
      </c>
      <c r="E1141" s="74" t="s">
        <v>919</v>
      </c>
      <c r="F1141" s="38">
        <v>157</v>
      </c>
      <c r="G1141" s="38">
        <v>23</v>
      </c>
      <c r="H1141" s="179">
        <v>14.6496815286624</v>
      </c>
      <c r="I1141" s="31"/>
    </row>
    <row r="1142" spans="2:9" x14ac:dyDescent="0.25">
      <c r="B1142" s="28"/>
      <c r="C1142" s="82">
        <v>2019</v>
      </c>
      <c r="D1142" s="68" t="s">
        <v>56</v>
      </c>
      <c r="E1142" s="74" t="s">
        <v>118</v>
      </c>
      <c r="F1142" s="38">
        <v>109</v>
      </c>
      <c r="G1142" s="38">
        <v>15</v>
      </c>
      <c r="H1142" s="179">
        <v>13.7614678899083</v>
      </c>
      <c r="I1142" s="31"/>
    </row>
    <row r="1143" spans="2:9" x14ac:dyDescent="0.25">
      <c r="B1143" s="28"/>
      <c r="C1143" s="82">
        <v>2019</v>
      </c>
      <c r="D1143" s="68" t="s">
        <v>56</v>
      </c>
      <c r="E1143" s="74" t="s">
        <v>919</v>
      </c>
      <c r="F1143" s="38">
        <v>124</v>
      </c>
      <c r="G1143" s="38">
        <v>17</v>
      </c>
      <c r="H1143" s="179">
        <v>13.709677419354801</v>
      </c>
      <c r="I1143" s="31"/>
    </row>
    <row r="1144" spans="2:9" x14ac:dyDescent="0.25">
      <c r="B1144" s="28"/>
      <c r="C1144" s="82">
        <v>2019</v>
      </c>
      <c r="D1144" s="68" t="s">
        <v>13</v>
      </c>
      <c r="E1144" s="74" t="s">
        <v>118</v>
      </c>
      <c r="F1144" s="38">
        <v>45</v>
      </c>
      <c r="G1144" s="38">
        <v>12</v>
      </c>
      <c r="H1144" s="179">
        <v>26.6666666666667</v>
      </c>
      <c r="I1144" s="31"/>
    </row>
    <row r="1145" spans="2:9" x14ac:dyDescent="0.25">
      <c r="B1145" s="28"/>
      <c r="C1145" s="82">
        <v>2019</v>
      </c>
      <c r="D1145" s="68" t="s">
        <v>13</v>
      </c>
      <c r="E1145" s="74" t="s">
        <v>919</v>
      </c>
      <c r="F1145" s="38">
        <v>72</v>
      </c>
      <c r="G1145" s="38">
        <v>10</v>
      </c>
      <c r="H1145" s="179">
        <v>13.8888888888889</v>
      </c>
      <c r="I1145" s="31"/>
    </row>
    <row r="1146" spans="2:9" x14ac:dyDescent="0.25">
      <c r="B1146" s="28"/>
      <c r="C1146" s="82">
        <v>2019</v>
      </c>
      <c r="D1146" s="68" t="s">
        <v>14</v>
      </c>
      <c r="E1146" s="74" t="s">
        <v>118</v>
      </c>
      <c r="F1146" s="38">
        <v>84</v>
      </c>
      <c r="G1146" s="38">
        <v>20</v>
      </c>
      <c r="H1146" s="179">
        <v>23.8095238095238</v>
      </c>
      <c r="I1146" s="31"/>
    </row>
    <row r="1147" spans="2:9" x14ac:dyDescent="0.25">
      <c r="B1147" s="28"/>
      <c r="C1147" s="82">
        <v>2019</v>
      </c>
      <c r="D1147" s="68" t="s">
        <v>14</v>
      </c>
      <c r="E1147" s="74" t="s">
        <v>919</v>
      </c>
      <c r="F1147" s="38">
        <v>135</v>
      </c>
      <c r="G1147" s="38">
        <v>16</v>
      </c>
      <c r="H1147" s="179">
        <v>11.851851851851899</v>
      </c>
      <c r="I1147" s="31"/>
    </row>
    <row r="1148" spans="2:9" x14ac:dyDescent="0.25">
      <c r="B1148" s="28"/>
      <c r="C1148" s="82">
        <v>2019</v>
      </c>
      <c r="D1148" s="68" t="s">
        <v>86</v>
      </c>
      <c r="E1148" s="74" t="s">
        <v>118</v>
      </c>
      <c r="F1148" s="38">
        <v>437</v>
      </c>
      <c r="G1148" s="38">
        <v>94</v>
      </c>
      <c r="H1148" s="179">
        <v>21.510297482837501</v>
      </c>
      <c r="I1148" s="31"/>
    </row>
    <row r="1149" spans="2:9" x14ac:dyDescent="0.25">
      <c r="B1149" s="28"/>
      <c r="C1149" s="82">
        <v>2019</v>
      </c>
      <c r="D1149" s="68" t="s">
        <v>86</v>
      </c>
      <c r="E1149" s="74" t="s">
        <v>919</v>
      </c>
      <c r="F1149" s="38">
        <v>587</v>
      </c>
      <c r="G1149" s="38">
        <v>67</v>
      </c>
      <c r="H1149" s="179">
        <v>11.413969335604801</v>
      </c>
      <c r="I1149" s="31"/>
    </row>
    <row r="1150" spans="2:9" x14ac:dyDescent="0.25">
      <c r="B1150" s="28"/>
      <c r="C1150" s="82">
        <v>2019</v>
      </c>
      <c r="D1150" s="68" t="s">
        <v>88</v>
      </c>
      <c r="E1150" s="74" t="s">
        <v>118</v>
      </c>
      <c r="F1150" s="38">
        <v>12</v>
      </c>
      <c r="G1150" s="38" t="s">
        <v>137</v>
      </c>
      <c r="H1150" s="179" t="s">
        <v>137</v>
      </c>
      <c r="I1150" s="31"/>
    </row>
    <row r="1151" spans="2:9" x14ac:dyDescent="0.25">
      <c r="B1151" s="28"/>
      <c r="C1151" s="82">
        <v>2019</v>
      </c>
      <c r="D1151" s="68" t="s">
        <v>88</v>
      </c>
      <c r="E1151" s="74" t="s">
        <v>919</v>
      </c>
      <c r="F1151" s="38">
        <v>14</v>
      </c>
      <c r="G1151" s="38" t="s">
        <v>137</v>
      </c>
      <c r="H1151" s="179" t="s">
        <v>137</v>
      </c>
      <c r="I1151" s="31"/>
    </row>
    <row r="1152" spans="2:9" x14ac:dyDescent="0.25">
      <c r="B1152" s="28"/>
      <c r="C1152" s="82">
        <v>2019</v>
      </c>
      <c r="D1152" s="68" t="s">
        <v>37</v>
      </c>
      <c r="E1152" s="74" t="s">
        <v>118</v>
      </c>
      <c r="F1152" s="38">
        <v>112</v>
      </c>
      <c r="G1152" s="38">
        <v>34</v>
      </c>
      <c r="H1152" s="179">
        <v>30.3571428571429</v>
      </c>
      <c r="I1152" s="31"/>
    </row>
    <row r="1153" spans="2:9" x14ac:dyDescent="0.25">
      <c r="B1153" s="28"/>
      <c r="C1153" s="82">
        <v>2019</v>
      </c>
      <c r="D1153" s="68" t="s">
        <v>37</v>
      </c>
      <c r="E1153" s="74" t="s">
        <v>919</v>
      </c>
      <c r="F1153" s="38">
        <v>138</v>
      </c>
      <c r="G1153" s="38">
        <v>27</v>
      </c>
      <c r="H1153" s="179">
        <v>19.565217391304401</v>
      </c>
      <c r="I1153" s="31"/>
    </row>
    <row r="1154" spans="2:9" x14ac:dyDescent="0.25">
      <c r="B1154" s="28"/>
      <c r="C1154" s="82">
        <v>2019</v>
      </c>
      <c r="D1154" s="68" t="s">
        <v>66</v>
      </c>
      <c r="E1154" s="74" t="s">
        <v>118</v>
      </c>
      <c r="F1154" s="38">
        <v>101</v>
      </c>
      <c r="G1154" s="38">
        <v>23</v>
      </c>
      <c r="H1154" s="179">
        <v>22.7722772277228</v>
      </c>
      <c r="I1154" s="31"/>
    </row>
    <row r="1155" spans="2:9" x14ac:dyDescent="0.25">
      <c r="B1155" s="28"/>
      <c r="C1155" s="82">
        <v>2019</v>
      </c>
      <c r="D1155" s="68" t="s">
        <v>66</v>
      </c>
      <c r="E1155" s="74" t="s">
        <v>919</v>
      </c>
      <c r="F1155" s="38">
        <v>101</v>
      </c>
      <c r="G1155" s="38">
        <v>10</v>
      </c>
      <c r="H1155" s="179">
        <v>9.9009900990098991</v>
      </c>
      <c r="I1155" s="31"/>
    </row>
    <row r="1156" spans="2:9" x14ac:dyDescent="0.25">
      <c r="B1156" s="28"/>
      <c r="C1156" s="82">
        <v>2019</v>
      </c>
      <c r="D1156" s="68" t="s">
        <v>15</v>
      </c>
      <c r="E1156" s="74" t="s">
        <v>118</v>
      </c>
      <c r="F1156" s="38">
        <v>121</v>
      </c>
      <c r="G1156" s="38">
        <v>43</v>
      </c>
      <c r="H1156" s="179">
        <v>35.537190082644599</v>
      </c>
      <c r="I1156" s="31"/>
    </row>
    <row r="1157" spans="2:9" x14ac:dyDescent="0.25">
      <c r="B1157" s="28"/>
      <c r="C1157" s="82">
        <v>2019</v>
      </c>
      <c r="D1157" s="68" t="s">
        <v>15</v>
      </c>
      <c r="E1157" s="74" t="s">
        <v>919</v>
      </c>
      <c r="F1157" s="38">
        <v>223</v>
      </c>
      <c r="G1157" s="38">
        <v>26</v>
      </c>
      <c r="H1157" s="179">
        <v>11.6591928251121</v>
      </c>
      <c r="I1157" s="31"/>
    </row>
    <row r="1158" spans="2:9" x14ac:dyDescent="0.25">
      <c r="B1158" s="28"/>
      <c r="C1158" s="82">
        <v>2019</v>
      </c>
      <c r="D1158" s="68" t="s">
        <v>89</v>
      </c>
      <c r="E1158" s="74" t="s">
        <v>118</v>
      </c>
      <c r="F1158" s="38">
        <v>160</v>
      </c>
      <c r="G1158" s="38">
        <v>38</v>
      </c>
      <c r="H1158" s="179">
        <v>23.75</v>
      </c>
      <c r="I1158" s="31"/>
    </row>
    <row r="1159" spans="2:9" x14ac:dyDescent="0.25">
      <c r="B1159" s="28"/>
      <c r="C1159" s="82">
        <v>2019</v>
      </c>
      <c r="D1159" s="68" t="s">
        <v>89</v>
      </c>
      <c r="E1159" s="74" t="s">
        <v>919</v>
      </c>
      <c r="F1159" s="38">
        <v>303</v>
      </c>
      <c r="G1159" s="38">
        <v>28</v>
      </c>
      <c r="H1159" s="179">
        <v>9.2409240924092408</v>
      </c>
      <c r="I1159" s="31"/>
    </row>
    <row r="1160" spans="2:9" x14ac:dyDescent="0.25">
      <c r="B1160" s="28"/>
      <c r="C1160" s="82">
        <v>2019</v>
      </c>
      <c r="D1160" s="68" t="s">
        <v>16</v>
      </c>
      <c r="E1160" s="74" t="s">
        <v>118</v>
      </c>
      <c r="F1160" s="38">
        <v>419</v>
      </c>
      <c r="G1160" s="38">
        <v>111</v>
      </c>
      <c r="H1160" s="179">
        <v>26.491646778042998</v>
      </c>
      <c r="I1160" s="31"/>
    </row>
    <row r="1161" spans="2:9" x14ac:dyDescent="0.25">
      <c r="B1161" s="28"/>
      <c r="C1161" s="82">
        <v>2019</v>
      </c>
      <c r="D1161" s="68" t="s">
        <v>16</v>
      </c>
      <c r="E1161" s="74" t="s">
        <v>919</v>
      </c>
      <c r="F1161" s="38">
        <v>410</v>
      </c>
      <c r="G1161" s="38">
        <v>47</v>
      </c>
      <c r="H1161" s="179">
        <v>11.4634146341463</v>
      </c>
      <c r="I1161" s="31"/>
    </row>
    <row r="1162" spans="2:9" x14ac:dyDescent="0.25">
      <c r="B1162" s="28"/>
      <c r="C1162" s="82">
        <v>2019</v>
      </c>
      <c r="D1162" s="68" t="s">
        <v>57</v>
      </c>
      <c r="E1162" s="74" t="s">
        <v>118</v>
      </c>
      <c r="F1162" s="38">
        <v>202</v>
      </c>
      <c r="G1162" s="38">
        <v>45</v>
      </c>
      <c r="H1162" s="179">
        <v>22.277227722772299</v>
      </c>
      <c r="I1162" s="31"/>
    </row>
    <row r="1163" spans="2:9" x14ac:dyDescent="0.25">
      <c r="B1163" s="28"/>
      <c r="C1163" s="82">
        <v>2019</v>
      </c>
      <c r="D1163" s="68" t="s">
        <v>57</v>
      </c>
      <c r="E1163" s="74" t="s">
        <v>919</v>
      </c>
      <c r="F1163" s="38">
        <v>221</v>
      </c>
      <c r="G1163" s="38">
        <v>26</v>
      </c>
      <c r="H1163" s="179">
        <v>11.764705882352899</v>
      </c>
      <c r="I1163" s="31"/>
    </row>
    <row r="1164" spans="2:9" x14ac:dyDescent="0.25">
      <c r="B1164" s="28"/>
      <c r="C1164" s="82">
        <v>2019</v>
      </c>
      <c r="D1164" s="68" t="s">
        <v>17</v>
      </c>
      <c r="E1164" s="74" t="s">
        <v>118</v>
      </c>
      <c r="F1164" s="38">
        <v>139</v>
      </c>
      <c r="G1164" s="38">
        <v>41</v>
      </c>
      <c r="H1164" s="179">
        <v>29.4964028776978</v>
      </c>
      <c r="I1164" s="31"/>
    </row>
    <row r="1165" spans="2:9" x14ac:dyDescent="0.25">
      <c r="B1165" s="28"/>
      <c r="C1165" s="82">
        <v>2019</v>
      </c>
      <c r="D1165" s="68" t="s">
        <v>17</v>
      </c>
      <c r="E1165" s="74" t="s">
        <v>919</v>
      </c>
      <c r="F1165" s="38">
        <v>207</v>
      </c>
      <c r="G1165" s="38">
        <v>28</v>
      </c>
      <c r="H1165" s="179">
        <v>13.5265700483092</v>
      </c>
      <c r="I1165" s="31"/>
    </row>
    <row r="1166" spans="2:9" x14ac:dyDescent="0.25">
      <c r="B1166" s="28"/>
      <c r="C1166" s="82">
        <v>2019</v>
      </c>
      <c r="D1166" s="68" t="s">
        <v>18</v>
      </c>
      <c r="E1166" s="74" t="s">
        <v>118</v>
      </c>
      <c r="F1166" s="38">
        <v>109</v>
      </c>
      <c r="G1166" s="38">
        <v>32</v>
      </c>
      <c r="H1166" s="179">
        <v>29.357798165137599</v>
      </c>
      <c r="I1166" s="31"/>
    </row>
    <row r="1167" spans="2:9" x14ac:dyDescent="0.25">
      <c r="B1167" s="28"/>
      <c r="C1167" s="82">
        <v>2019</v>
      </c>
      <c r="D1167" s="68" t="s">
        <v>18</v>
      </c>
      <c r="E1167" s="74" t="s">
        <v>919</v>
      </c>
      <c r="F1167" s="38">
        <v>187</v>
      </c>
      <c r="G1167" s="38">
        <v>24</v>
      </c>
      <c r="H1167" s="179">
        <v>12.834224598930501</v>
      </c>
      <c r="I1167" s="31"/>
    </row>
    <row r="1168" spans="2:9" x14ac:dyDescent="0.25">
      <c r="B1168" s="28"/>
      <c r="C1168" s="82">
        <v>2019</v>
      </c>
      <c r="D1168" s="68" t="s">
        <v>87</v>
      </c>
      <c r="E1168" s="74" t="s">
        <v>118</v>
      </c>
      <c r="F1168" s="38">
        <v>200</v>
      </c>
      <c r="G1168" s="38">
        <v>45</v>
      </c>
      <c r="H1168" s="179">
        <v>22.5</v>
      </c>
      <c r="I1168" s="31"/>
    </row>
    <row r="1169" spans="2:9" x14ac:dyDescent="0.25">
      <c r="B1169" s="28"/>
      <c r="C1169" s="82">
        <v>2019</v>
      </c>
      <c r="D1169" s="68" t="s">
        <v>87</v>
      </c>
      <c r="E1169" s="74" t="s">
        <v>919</v>
      </c>
      <c r="F1169" s="38">
        <v>269</v>
      </c>
      <c r="G1169" s="38">
        <v>25</v>
      </c>
      <c r="H1169" s="179">
        <v>9.2936802973977706</v>
      </c>
      <c r="I1169" s="31"/>
    </row>
    <row r="1170" spans="2:9" x14ac:dyDescent="0.25">
      <c r="B1170" s="28"/>
      <c r="C1170" s="82">
        <v>2019</v>
      </c>
      <c r="D1170" s="68" t="s">
        <v>19</v>
      </c>
      <c r="E1170" s="74" t="s">
        <v>118</v>
      </c>
      <c r="F1170" s="38">
        <v>303</v>
      </c>
      <c r="G1170" s="38">
        <v>82</v>
      </c>
      <c r="H1170" s="179">
        <v>27.0627062706271</v>
      </c>
      <c r="I1170" s="31"/>
    </row>
    <row r="1171" spans="2:9" x14ac:dyDescent="0.25">
      <c r="B1171" s="28"/>
      <c r="C1171" s="82">
        <v>2019</v>
      </c>
      <c r="D1171" s="68" t="s">
        <v>19</v>
      </c>
      <c r="E1171" s="74" t="s">
        <v>919</v>
      </c>
      <c r="F1171" s="38">
        <v>283</v>
      </c>
      <c r="G1171" s="38">
        <v>32</v>
      </c>
      <c r="H1171" s="179">
        <v>11.307420494699601</v>
      </c>
      <c r="I1171" s="31"/>
    </row>
    <row r="1172" spans="2:9" x14ac:dyDescent="0.25">
      <c r="B1172" s="28"/>
      <c r="C1172" s="82">
        <v>2019</v>
      </c>
      <c r="D1172" s="68" t="s">
        <v>20</v>
      </c>
      <c r="E1172" s="74" t="s">
        <v>118</v>
      </c>
      <c r="F1172" s="38">
        <v>233</v>
      </c>
      <c r="G1172" s="38">
        <v>48</v>
      </c>
      <c r="H1172" s="179">
        <v>20.600858369098699</v>
      </c>
      <c r="I1172" s="31"/>
    </row>
    <row r="1173" spans="2:9" x14ac:dyDescent="0.25">
      <c r="B1173" s="28"/>
      <c r="C1173" s="82">
        <v>2019</v>
      </c>
      <c r="D1173" s="68" t="s">
        <v>20</v>
      </c>
      <c r="E1173" s="74" t="s">
        <v>919</v>
      </c>
      <c r="F1173" s="38">
        <v>243</v>
      </c>
      <c r="G1173" s="38">
        <v>23</v>
      </c>
      <c r="H1173" s="179">
        <v>9.4650205761316908</v>
      </c>
      <c r="I1173" s="31"/>
    </row>
    <row r="1174" spans="2:9" x14ac:dyDescent="0.25">
      <c r="B1174" s="28"/>
      <c r="C1174" s="82">
        <v>2019</v>
      </c>
      <c r="D1174" s="68" t="s">
        <v>21</v>
      </c>
      <c r="E1174" s="74" t="s">
        <v>118</v>
      </c>
      <c r="F1174" s="38">
        <v>94</v>
      </c>
      <c r="G1174" s="38">
        <v>24</v>
      </c>
      <c r="H1174" s="179">
        <v>25.531914893617</v>
      </c>
      <c r="I1174" s="31"/>
    </row>
    <row r="1175" spans="2:9" x14ac:dyDescent="0.25">
      <c r="B1175" s="28"/>
      <c r="C1175" s="82">
        <v>2019</v>
      </c>
      <c r="D1175" s="68" t="s">
        <v>21</v>
      </c>
      <c r="E1175" s="74" t="s">
        <v>919</v>
      </c>
      <c r="F1175" s="38">
        <v>103</v>
      </c>
      <c r="G1175" s="38" t="s">
        <v>137</v>
      </c>
      <c r="H1175" s="179" t="s">
        <v>137</v>
      </c>
      <c r="I1175" s="31"/>
    </row>
    <row r="1176" spans="2:9" x14ac:dyDescent="0.25">
      <c r="B1176" s="28"/>
      <c r="C1176" s="82">
        <v>2019</v>
      </c>
      <c r="D1176" s="68" t="s">
        <v>67</v>
      </c>
      <c r="E1176" s="74" t="s">
        <v>118</v>
      </c>
      <c r="F1176" s="38">
        <v>136</v>
      </c>
      <c r="G1176" s="38">
        <v>21</v>
      </c>
      <c r="H1176" s="179">
        <v>15.4411764705882</v>
      </c>
      <c r="I1176" s="31"/>
    </row>
    <row r="1177" spans="2:9" x14ac:dyDescent="0.25">
      <c r="B1177" s="28"/>
      <c r="C1177" s="82">
        <v>2019</v>
      </c>
      <c r="D1177" s="68" t="s">
        <v>67</v>
      </c>
      <c r="E1177" s="74" t="s">
        <v>919</v>
      </c>
      <c r="F1177" s="38">
        <v>207</v>
      </c>
      <c r="G1177" s="38">
        <v>19</v>
      </c>
      <c r="H1177" s="179">
        <v>9.1787439613526605</v>
      </c>
      <c r="I1177" s="31"/>
    </row>
    <row r="1178" spans="2:9" x14ac:dyDescent="0.25">
      <c r="B1178" s="28"/>
      <c r="C1178" s="82">
        <v>2019</v>
      </c>
      <c r="D1178" s="68" t="s">
        <v>22</v>
      </c>
      <c r="E1178" s="74" t="s">
        <v>118</v>
      </c>
      <c r="F1178" s="38">
        <v>136</v>
      </c>
      <c r="G1178" s="38">
        <v>33</v>
      </c>
      <c r="H1178" s="179">
        <v>24.264705882352899</v>
      </c>
      <c r="I1178" s="31"/>
    </row>
    <row r="1179" spans="2:9" x14ac:dyDescent="0.25">
      <c r="B1179" s="28"/>
      <c r="C1179" s="82">
        <v>2019</v>
      </c>
      <c r="D1179" s="68" t="s">
        <v>22</v>
      </c>
      <c r="E1179" s="74" t="s">
        <v>919</v>
      </c>
      <c r="F1179" s="38">
        <v>183</v>
      </c>
      <c r="G1179" s="38">
        <v>25</v>
      </c>
      <c r="H1179" s="179">
        <v>13.6612021857924</v>
      </c>
      <c r="I1179" s="31"/>
    </row>
    <row r="1180" spans="2:9" x14ac:dyDescent="0.25">
      <c r="B1180" s="28"/>
      <c r="C1180" s="82">
        <v>2019</v>
      </c>
      <c r="D1180" s="68" t="s">
        <v>68</v>
      </c>
      <c r="E1180" s="74" t="s">
        <v>118</v>
      </c>
      <c r="F1180" s="38">
        <v>196</v>
      </c>
      <c r="G1180" s="38">
        <v>39</v>
      </c>
      <c r="H1180" s="179">
        <v>19.8979591836735</v>
      </c>
      <c r="I1180" s="31"/>
    </row>
    <row r="1181" spans="2:9" x14ac:dyDescent="0.25">
      <c r="B1181" s="28"/>
      <c r="C1181" s="82">
        <v>2019</v>
      </c>
      <c r="D1181" s="68" t="s">
        <v>68</v>
      </c>
      <c r="E1181" s="74" t="s">
        <v>919</v>
      </c>
      <c r="F1181" s="38">
        <v>225</v>
      </c>
      <c r="G1181" s="38">
        <v>29</v>
      </c>
      <c r="H1181" s="179">
        <v>12.8888888888889</v>
      </c>
      <c r="I1181" s="31"/>
    </row>
    <row r="1182" spans="2:9" x14ac:dyDescent="0.25">
      <c r="B1182" s="28"/>
      <c r="C1182" s="82">
        <v>2019</v>
      </c>
      <c r="D1182" s="68" t="s">
        <v>90</v>
      </c>
      <c r="E1182" s="74" t="s">
        <v>118</v>
      </c>
      <c r="F1182" s="38">
        <v>204</v>
      </c>
      <c r="G1182" s="38">
        <v>66</v>
      </c>
      <c r="H1182" s="179">
        <v>32.352941176470601</v>
      </c>
      <c r="I1182" s="31"/>
    </row>
    <row r="1183" spans="2:9" x14ac:dyDescent="0.25">
      <c r="B1183" s="28"/>
      <c r="C1183" s="82">
        <v>2019</v>
      </c>
      <c r="D1183" s="68" t="s">
        <v>90</v>
      </c>
      <c r="E1183" s="74" t="s">
        <v>919</v>
      </c>
      <c r="F1183" s="38">
        <v>319</v>
      </c>
      <c r="G1183" s="38">
        <v>50</v>
      </c>
      <c r="H1183" s="179">
        <v>15.6739811912226</v>
      </c>
      <c r="I1183" s="31"/>
    </row>
    <row r="1184" spans="2:9" x14ac:dyDescent="0.25">
      <c r="B1184" s="28"/>
      <c r="C1184" s="82">
        <v>2019</v>
      </c>
      <c r="D1184" s="68" t="s">
        <v>23</v>
      </c>
      <c r="E1184" s="74" t="s">
        <v>118</v>
      </c>
      <c r="F1184" s="38">
        <v>109</v>
      </c>
      <c r="G1184" s="38">
        <v>38</v>
      </c>
      <c r="H1184" s="179">
        <v>34.862385321100902</v>
      </c>
      <c r="I1184" s="31"/>
    </row>
    <row r="1185" spans="2:10" x14ac:dyDescent="0.25">
      <c r="B1185" s="28"/>
      <c r="C1185" s="82">
        <v>2019</v>
      </c>
      <c r="D1185" s="68" t="s">
        <v>23</v>
      </c>
      <c r="E1185" s="74" t="s">
        <v>919</v>
      </c>
      <c r="F1185" s="38">
        <v>144</v>
      </c>
      <c r="G1185" s="38">
        <v>13</v>
      </c>
      <c r="H1185" s="179">
        <v>9.0277777777777803</v>
      </c>
      <c r="I1185" s="31"/>
      <c r="J1185" s="50"/>
    </row>
    <row r="1186" spans="2:10" x14ac:dyDescent="0.25">
      <c r="B1186" s="28"/>
      <c r="C1186" s="82">
        <v>2019</v>
      </c>
      <c r="D1186" s="68" t="s">
        <v>38</v>
      </c>
      <c r="E1186" s="74" t="s">
        <v>118</v>
      </c>
      <c r="F1186" s="38">
        <v>112</v>
      </c>
      <c r="G1186" s="38">
        <v>21</v>
      </c>
      <c r="H1186" s="179">
        <v>18.75</v>
      </c>
      <c r="I1186" s="31"/>
      <c r="J1186" s="50"/>
    </row>
    <row r="1187" spans="2:10" x14ac:dyDescent="0.25">
      <c r="B1187" s="28"/>
      <c r="C1187" s="82">
        <v>2019</v>
      </c>
      <c r="D1187" s="68" t="s">
        <v>38</v>
      </c>
      <c r="E1187" s="74" t="s">
        <v>919</v>
      </c>
      <c r="F1187" s="38">
        <v>134</v>
      </c>
      <c r="G1187" s="38">
        <v>12</v>
      </c>
      <c r="H1187" s="179">
        <v>8.9552238805970195</v>
      </c>
      <c r="I1187" s="31"/>
    </row>
    <row r="1188" spans="2:10" x14ac:dyDescent="0.25">
      <c r="B1188" s="28"/>
      <c r="C1188" s="82">
        <v>2019</v>
      </c>
      <c r="D1188" s="68" t="s">
        <v>24</v>
      </c>
      <c r="E1188" s="74" t="s">
        <v>118</v>
      </c>
      <c r="F1188" s="38">
        <v>222</v>
      </c>
      <c r="G1188" s="38">
        <v>73</v>
      </c>
      <c r="H1188" s="179">
        <v>32.882882882882903</v>
      </c>
      <c r="I1188" s="31"/>
    </row>
    <row r="1189" spans="2:10" x14ac:dyDescent="0.25">
      <c r="B1189" s="28"/>
      <c r="C1189" s="82">
        <v>2019</v>
      </c>
      <c r="D1189" s="68" t="s">
        <v>24</v>
      </c>
      <c r="E1189" s="74" t="s">
        <v>919</v>
      </c>
      <c r="F1189" s="38">
        <v>328</v>
      </c>
      <c r="G1189" s="38">
        <v>31</v>
      </c>
      <c r="H1189" s="179">
        <v>9.4512195121951201</v>
      </c>
      <c r="I1189" s="31"/>
    </row>
    <row r="1190" spans="2:10" x14ac:dyDescent="0.25">
      <c r="B1190" s="28"/>
      <c r="C1190" s="82">
        <v>2019</v>
      </c>
      <c r="D1190" s="68" t="s">
        <v>25</v>
      </c>
      <c r="E1190" s="74" t="s">
        <v>118</v>
      </c>
      <c r="F1190" s="38">
        <v>141</v>
      </c>
      <c r="G1190" s="38">
        <v>25</v>
      </c>
      <c r="H1190" s="179">
        <v>17.730496453900699</v>
      </c>
      <c r="I1190" s="31"/>
    </row>
    <row r="1191" spans="2:10" x14ac:dyDescent="0.25">
      <c r="B1191" s="28"/>
      <c r="C1191" s="82">
        <v>2019</v>
      </c>
      <c r="D1191" s="68" t="s">
        <v>25</v>
      </c>
      <c r="E1191" s="74" t="s">
        <v>919</v>
      </c>
      <c r="F1191" s="38">
        <v>133</v>
      </c>
      <c r="G1191" s="38">
        <v>10</v>
      </c>
      <c r="H1191" s="179">
        <v>7.5187969924812101</v>
      </c>
      <c r="I1191" s="31"/>
    </row>
    <row r="1192" spans="2:10" x14ac:dyDescent="0.25">
      <c r="B1192" s="28"/>
      <c r="C1192" s="82">
        <v>2019</v>
      </c>
      <c r="D1192" s="68" t="s">
        <v>39</v>
      </c>
      <c r="E1192" s="74" t="s">
        <v>118</v>
      </c>
      <c r="F1192" s="38">
        <v>243</v>
      </c>
      <c r="G1192" s="38">
        <v>68</v>
      </c>
      <c r="H1192" s="179">
        <v>27.983539094650201</v>
      </c>
      <c r="I1192" s="31"/>
    </row>
    <row r="1193" spans="2:10" x14ac:dyDescent="0.25">
      <c r="B1193" s="28"/>
      <c r="C1193" s="82">
        <v>2019</v>
      </c>
      <c r="D1193" s="68" t="s">
        <v>39</v>
      </c>
      <c r="E1193" s="74" t="s">
        <v>919</v>
      </c>
      <c r="F1193" s="38">
        <v>252</v>
      </c>
      <c r="G1193" s="38">
        <v>34</v>
      </c>
      <c r="H1193" s="179">
        <v>13.492063492063499</v>
      </c>
      <c r="I1193" s="31"/>
    </row>
    <row r="1194" spans="2:10" x14ac:dyDescent="0.25">
      <c r="B1194" s="28"/>
      <c r="C1194" s="82">
        <v>2019</v>
      </c>
      <c r="D1194" s="68" t="s">
        <v>26</v>
      </c>
      <c r="E1194" s="74" t="s">
        <v>118</v>
      </c>
      <c r="F1194" s="38">
        <v>156</v>
      </c>
      <c r="G1194" s="38">
        <v>47</v>
      </c>
      <c r="H1194" s="179">
        <v>30.128205128205099</v>
      </c>
      <c r="I1194" s="31"/>
    </row>
    <row r="1195" spans="2:10" x14ac:dyDescent="0.25">
      <c r="B1195" s="28"/>
      <c r="C1195" s="82">
        <v>2019</v>
      </c>
      <c r="D1195" s="68" t="s">
        <v>26</v>
      </c>
      <c r="E1195" s="74" t="s">
        <v>919</v>
      </c>
      <c r="F1195" s="38">
        <v>211</v>
      </c>
      <c r="G1195" s="38">
        <v>20</v>
      </c>
      <c r="H1195" s="179">
        <v>9.4786729857819907</v>
      </c>
      <c r="I1195" s="31"/>
    </row>
    <row r="1196" spans="2:10" x14ac:dyDescent="0.25">
      <c r="B1196" s="28"/>
      <c r="C1196" s="82">
        <v>2019</v>
      </c>
      <c r="D1196" s="68" t="s">
        <v>58</v>
      </c>
      <c r="E1196" s="74" t="s">
        <v>118</v>
      </c>
      <c r="F1196" s="38">
        <v>178</v>
      </c>
      <c r="G1196" s="38">
        <v>33</v>
      </c>
      <c r="H1196" s="179">
        <v>18.539325842696599</v>
      </c>
      <c r="I1196" s="31"/>
    </row>
    <row r="1197" spans="2:10" x14ac:dyDescent="0.25">
      <c r="B1197" s="28"/>
      <c r="C1197" s="82">
        <v>2019</v>
      </c>
      <c r="D1197" s="68" t="s">
        <v>58</v>
      </c>
      <c r="E1197" s="74" t="s">
        <v>919</v>
      </c>
      <c r="F1197" s="38">
        <v>235</v>
      </c>
      <c r="G1197" s="38">
        <v>30</v>
      </c>
      <c r="H1197" s="179">
        <v>12.7659574468085</v>
      </c>
      <c r="I1197" s="31"/>
    </row>
    <row r="1198" spans="2:10" x14ac:dyDescent="0.25">
      <c r="B1198" s="28"/>
      <c r="C1198" s="82">
        <v>2019</v>
      </c>
      <c r="D1198" s="68" t="s">
        <v>69</v>
      </c>
      <c r="E1198" s="74" t="s">
        <v>118</v>
      </c>
      <c r="F1198" s="38">
        <v>142</v>
      </c>
      <c r="G1198" s="38">
        <v>26</v>
      </c>
      <c r="H1198" s="179">
        <v>18.309859154929601</v>
      </c>
      <c r="I1198" s="31"/>
    </row>
    <row r="1199" spans="2:10" x14ac:dyDescent="0.25">
      <c r="B1199" s="28"/>
      <c r="C1199" s="82">
        <v>2019</v>
      </c>
      <c r="D1199" s="68" t="s">
        <v>69</v>
      </c>
      <c r="E1199" s="74" t="s">
        <v>919</v>
      </c>
      <c r="F1199" s="38">
        <v>245</v>
      </c>
      <c r="G1199" s="38">
        <v>31</v>
      </c>
      <c r="H1199" s="179">
        <v>12.6530612244898</v>
      </c>
      <c r="I1199" s="31"/>
    </row>
    <row r="1200" spans="2:10" x14ac:dyDescent="0.25">
      <c r="B1200" s="28"/>
      <c r="C1200" s="82">
        <v>2019</v>
      </c>
      <c r="D1200" s="68" t="s">
        <v>40</v>
      </c>
      <c r="E1200" s="74" t="s">
        <v>118</v>
      </c>
      <c r="F1200" s="38">
        <v>179</v>
      </c>
      <c r="G1200" s="38">
        <v>70</v>
      </c>
      <c r="H1200" s="179">
        <v>39.106145251396697</v>
      </c>
      <c r="I1200" s="31"/>
    </row>
    <row r="1201" spans="2:9" x14ac:dyDescent="0.25">
      <c r="B1201" s="28"/>
      <c r="C1201" s="82">
        <v>2019</v>
      </c>
      <c r="D1201" s="68" t="s">
        <v>40</v>
      </c>
      <c r="E1201" s="74" t="s">
        <v>919</v>
      </c>
      <c r="F1201" s="38">
        <v>227</v>
      </c>
      <c r="G1201" s="38">
        <v>33</v>
      </c>
      <c r="H1201" s="179">
        <v>14.5374449339207</v>
      </c>
      <c r="I1201" s="31"/>
    </row>
    <row r="1202" spans="2:9" x14ac:dyDescent="0.25">
      <c r="B1202" s="28"/>
      <c r="C1202" s="82">
        <v>2019</v>
      </c>
      <c r="D1202" s="68" t="s">
        <v>41</v>
      </c>
      <c r="E1202" s="74" t="s">
        <v>118</v>
      </c>
      <c r="F1202" s="38">
        <v>229</v>
      </c>
      <c r="G1202" s="38">
        <v>29</v>
      </c>
      <c r="H1202" s="179">
        <v>12.6637554585153</v>
      </c>
      <c r="I1202" s="31"/>
    </row>
    <row r="1203" spans="2:9" x14ac:dyDescent="0.25">
      <c r="B1203" s="28"/>
      <c r="C1203" s="82">
        <v>2019</v>
      </c>
      <c r="D1203" s="68" t="s">
        <v>41</v>
      </c>
      <c r="E1203" s="74" t="s">
        <v>919</v>
      </c>
      <c r="F1203" s="38">
        <v>318</v>
      </c>
      <c r="G1203" s="38">
        <v>22</v>
      </c>
      <c r="H1203" s="179">
        <v>6.9182389937106903</v>
      </c>
      <c r="I1203" s="31"/>
    </row>
    <row r="1204" spans="2:9" x14ac:dyDescent="0.25">
      <c r="B1204" s="28"/>
      <c r="C1204" s="82">
        <v>2019</v>
      </c>
      <c r="D1204" s="68" t="s">
        <v>27</v>
      </c>
      <c r="E1204" s="74" t="s">
        <v>118</v>
      </c>
      <c r="F1204" s="38">
        <v>167</v>
      </c>
      <c r="G1204" s="38">
        <v>43</v>
      </c>
      <c r="H1204" s="179">
        <v>25.748502994012</v>
      </c>
      <c r="I1204" s="31"/>
    </row>
    <row r="1205" spans="2:9" x14ac:dyDescent="0.25">
      <c r="B1205" s="28"/>
      <c r="C1205" s="82">
        <v>2019</v>
      </c>
      <c r="D1205" s="68" t="s">
        <v>27</v>
      </c>
      <c r="E1205" s="74" t="s">
        <v>919</v>
      </c>
      <c r="F1205" s="38">
        <v>209</v>
      </c>
      <c r="G1205" s="38">
        <v>20</v>
      </c>
      <c r="H1205" s="179">
        <v>9.5693779904306204</v>
      </c>
      <c r="I1205" s="31"/>
    </row>
    <row r="1206" spans="2:9" x14ac:dyDescent="0.25">
      <c r="B1206" s="28"/>
      <c r="C1206" s="82">
        <v>2019</v>
      </c>
      <c r="D1206" s="68" t="s">
        <v>28</v>
      </c>
      <c r="E1206" s="74" t="s">
        <v>118</v>
      </c>
      <c r="F1206" s="38">
        <v>122</v>
      </c>
      <c r="G1206" s="38">
        <v>32</v>
      </c>
      <c r="H1206" s="179">
        <v>26.229508196721302</v>
      </c>
      <c r="I1206" s="31"/>
    </row>
    <row r="1207" spans="2:9" x14ac:dyDescent="0.25">
      <c r="B1207" s="28"/>
      <c r="C1207" s="82">
        <v>2019</v>
      </c>
      <c r="D1207" s="68" t="s">
        <v>28</v>
      </c>
      <c r="E1207" s="74" t="s">
        <v>919</v>
      </c>
      <c r="F1207" s="38">
        <v>190</v>
      </c>
      <c r="G1207" s="38">
        <v>26</v>
      </c>
      <c r="H1207" s="179">
        <v>13.6842105263158</v>
      </c>
      <c r="I1207" s="31"/>
    </row>
    <row r="1208" spans="2:9" x14ac:dyDescent="0.25">
      <c r="B1208" s="28"/>
      <c r="C1208" s="82">
        <v>2019</v>
      </c>
      <c r="D1208" s="68" t="s">
        <v>29</v>
      </c>
      <c r="E1208" s="74" t="s">
        <v>118</v>
      </c>
      <c r="F1208" s="38">
        <v>109</v>
      </c>
      <c r="G1208" s="38">
        <v>22</v>
      </c>
      <c r="H1208" s="179">
        <v>20.183486238532101</v>
      </c>
      <c r="I1208" s="31"/>
    </row>
    <row r="1209" spans="2:9" x14ac:dyDescent="0.25">
      <c r="B1209" s="28"/>
      <c r="C1209" s="82">
        <v>2019</v>
      </c>
      <c r="D1209" s="68" t="s">
        <v>29</v>
      </c>
      <c r="E1209" s="74" t="s">
        <v>919</v>
      </c>
      <c r="F1209" s="38">
        <v>141</v>
      </c>
      <c r="G1209" s="38">
        <v>18</v>
      </c>
      <c r="H1209" s="179">
        <v>12.7659574468085</v>
      </c>
      <c r="I1209" s="31"/>
    </row>
    <row r="1210" spans="2:9" x14ac:dyDescent="0.25">
      <c r="B1210" s="28"/>
      <c r="C1210" s="82">
        <v>2019</v>
      </c>
      <c r="D1210" s="68" t="s">
        <v>42</v>
      </c>
      <c r="E1210" s="74" t="s">
        <v>118</v>
      </c>
      <c r="F1210" s="38">
        <v>110</v>
      </c>
      <c r="G1210" s="38">
        <v>28</v>
      </c>
      <c r="H1210" s="179">
        <v>25.454545454545499</v>
      </c>
      <c r="I1210" s="31"/>
    </row>
    <row r="1211" spans="2:9" x14ac:dyDescent="0.25">
      <c r="B1211" s="28"/>
      <c r="C1211" s="82">
        <v>2019</v>
      </c>
      <c r="D1211" s="68" t="s">
        <v>42</v>
      </c>
      <c r="E1211" s="74" t="s">
        <v>919</v>
      </c>
      <c r="F1211" s="38">
        <v>98</v>
      </c>
      <c r="G1211" s="38">
        <v>12</v>
      </c>
      <c r="H1211" s="179">
        <v>12.244897959183699</v>
      </c>
      <c r="I1211" s="31"/>
    </row>
    <row r="1212" spans="2:9" x14ac:dyDescent="0.25">
      <c r="B1212" s="28"/>
      <c r="C1212" s="82">
        <v>2019</v>
      </c>
      <c r="D1212" s="68" t="s">
        <v>30</v>
      </c>
      <c r="E1212" s="74" t="s">
        <v>118</v>
      </c>
      <c r="F1212" s="38">
        <v>53</v>
      </c>
      <c r="G1212" s="38">
        <v>14</v>
      </c>
      <c r="H1212" s="179">
        <v>26.415094339622598</v>
      </c>
      <c r="I1212" s="31"/>
    </row>
    <row r="1213" spans="2:9" x14ac:dyDescent="0.25">
      <c r="B1213" s="28"/>
      <c r="C1213" s="82">
        <v>2019</v>
      </c>
      <c r="D1213" s="68" t="s">
        <v>30</v>
      </c>
      <c r="E1213" s="74" t="s">
        <v>919</v>
      </c>
      <c r="F1213" s="38">
        <v>85</v>
      </c>
      <c r="G1213" s="38">
        <v>20</v>
      </c>
      <c r="H1213" s="179">
        <v>23.529411764705898</v>
      </c>
      <c r="I1213" s="31"/>
    </row>
    <row r="1214" spans="2:9" x14ac:dyDescent="0.25">
      <c r="B1214" s="28"/>
      <c r="C1214" s="82">
        <v>2019</v>
      </c>
      <c r="D1214" s="68" t="s">
        <v>59</v>
      </c>
      <c r="E1214" s="74" t="s">
        <v>118</v>
      </c>
      <c r="F1214" s="38">
        <v>101</v>
      </c>
      <c r="G1214" s="38">
        <v>19</v>
      </c>
      <c r="H1214" s="179">
        <v>18.8118811881188</v>
      </c>
      <c r="I1214" s="31"/>
    </row>
    <row r="1215" spans="2:9" x14ac:dyDescent="0.25">
      <c r="B1215" s="28"/>
      <c r="C1215" s="82">
        <v>2019</v>
      </c>
      <c r="D1215" s="68" t="s">
        <v>59</v>
      </c>
      <c r="E1215" s="74" t="s">
        <v>919</v>
      </c>
      <c r="F1215" s="38">
        <v>113</v>
      </c>
      <c r="G1215" s="38">
        <v>15</v>
      </c>
      <c r="H1215" s="179">
        <v>13.2743362831858</v>
      </c>
      <c r="I1215" s="31"/>
    </row>
    <row r="1216" spans="2:9" x14ac:dyDescent="0.25">
      <c r="B1216" s="28"/>
      <c r="C1216" s="82">
        <v>2019</v>
      </c>
      <c r="D1216" s="68" t="s">
        <v>70</v>
      </c>
      <c r="E1216" s="74" t="s">
        <v>118</v>
      </c>
      <c r="F1216" s="38">
        <v>140</v>
      </c>
      <c r="G1216" s="38">
        <v>37</v>
      </c>
      <c r="H1216" s="179">
        <v>26.428571428571399</v>
      </c>
      <c r="I1216" s="31"/>
    </row>
    <row r="1217" spans="2:9" x14ac:dyDescent="0.25">
      <c r="B1217" s="28"/>
      <c r="C1217" s="82">
        <v>2019</v>
      </c>
      <c r="D1217" s="68" t="s">
        <v>70</v>
      </c>
      <c r="E1217" s="74" t="s">
        <v>919</v>
      </c>
      <c r="F1217" s="38">
        <v>210</v>
      </c>
      <c r="G1217" s="38">
        <v>31</v>
      </c>
      <c r="H1217" s="179">
        <v>14.7619047619048</v>
      </c>
      <c r="I1217" s="31"/>
    </row>
    <row r="1218" spans="2:9" x14ac:dyDescent="0.25">
      <c r="B1218" s="28"/>
      <c r="C1218" s="82">
        <v>2019</v>
      </c>
      <c r="D1218" s="68" t="s">
        <v>91</v>
      </c>
      <c r="E1218" s="74" t="s">
        <v>118</v>
      </c>
      <c r="F1218" s="38">
        <v>93</v>
      </c>
      <c r="G1218" s="38">
        <v>23</v>
      </c>
      <c r="H1218" s="179">
        <v>24.731182795698899</v>
      </c>
      <c r="I1218" s="31"/>
    </row>
    <row r="1219" spans="2:9" x14ac:dyDescent="0.25">
      <c r="B1219" s="28"/>
      <c r="C1219" s="82">
        <v>2019</v>
      </c>
      <c r="D1219" s="68" t="s">
        <v>91</v>
      </c>
      <c r="E1219" s="74" t="s">
        <v>919</v>
      </c>
      <c r="F1219" s="38">
        <v>150</v>
      </c>
      <c r="G1219" s="38">
        <v>13</v>
      </c>
      <c r="H1219" s="179">
        <v>8.6666666666666696</v>
      </c>
      <c r="I1219" s="31"/>
    </row>
    <row r="1220" spans="2:9" x14ac:dyDescent="0.25">
      <c r="B1220" s="28"/>
      <c r="C1220" s="82">
        <v>2019</v>
      </c>
      <c r="D1220" s="68" t="s">
        <v>92</v>
      </c>
      <c r="E1220" s="74" t="s">
        <v>118</v>
      </c>
      <c r="F1220" s="38">
        <v>282</v>
      </c>
      <c r="G1220" s="38">
        <v>67</v>
      </c>
      <c r="H1220" s="179">
        <v>23.758865248227</v>
      </c>
      <c r="I1220" s="31"/>
    </row>
    <row r="1221" spans="2:9" x14ac:dyDescent="0.25">
      <c r="B1221" s="28"/>
      <c r="C1221" s="82">
        <v>2019</v>
      </c>
      <c r="D1221" s="68" t="s">
        <v>92</v>
      </c>
      <c r="E1221" s="74" t="s">
        <v>919</v>
      </c>
      <c r="F1221" s="38">
        <v>464</v>
      </c>
      <c r="G1221" s="38">
        <v>59</v>
      </c>
      <c r="H1221" s="179">
        <v>12.715517241379301</v>
      </c>
      <c r="I1221" s="31"/>
    </row>
    <row r="1222" spans="2:9" x14ac:dyDescent="0.25">
      <c r="B1222" s="28"/>
      <c r="C1222" s="82">
        <v>2019</v>
      </c>
      <c r="D1222" s="68" t="s">
        <v>31</v>
      </c>
      <c r="E1222" s="74" t="s">
        <v>118</v>
      </c>
      <c r="F1222" s="38">
        <v>1248</v>
      </c>
      <c r="G1222" s="38">
        <v>318</v>
      </c>
      <c r="H1222" s="179">
        <v>25.480769230769202</v>
      </c>
      <c r="I1222" s="31"/>
    </row>
    <row r="1223" spans="2:9" x14ac:dyDescent="0.25">
      <c r="B1223" s="28"/>
      <c r="C1223" s="82">
        <v>2019</v>
      </c>
      <c r="D1223" s="68" t="s">
        <v>31</v>
      </c>
      <c r="E1223" s="74" t="s">
        <v>919</v>
      </c>
      <c r="F1223" s="38">
        <v>1444</v>
      </c>
      <c r="G1223" s="38">
        <v>173</v>
      </c>
      <c r="H1223" s="179">
        <v>11.9806094182825</v>
      </c>
      <c r="I1223" s="31"/>
    </row>
    <row r="1224" spans="2:9" x14ac:dyDescent="0.25">
      <c r="B1224" s="28"/>
      <c r="C1224" s="82">
        <v>2019</v>
      </c>
      <c r="D1224" s="68" t="s">
        <v>71</v>
      </c>
      <c r="E1224" s="74" t="s">
        <v>118</v>
      </c>
      <c r="F1224" s="38">
        <v>136</v>
      </c>
      <c r="G1224" s="38">
        <v>39</v>
      </c>
      <c r="H1224" s="179">
        <v>28.676470588235301</v>
      </c>
      <c r="I1224" s="31"/>
    </row>
    <row r="1225" spans="2:9" x14ac:dyDescent="0.25">
      <c r="B1225" s="28"/>
      <c r="C1225" s="82">
        <v>2019</v>
      </c>
      <c r="D1225" s="68" t="s">
        <v>71</v>
      </c>
      <c r="E1225" s="74" t="s">
        <v>919</v>
      </c>
      <c r="F1225" s="38">
        <v>218</v>
      </c>
      <c r="G1225" s="38">
        <v>24</v>
      </c>
      <c r="H1225" s="179">
        <v>11.0091743119266</v>
      </c>
      <c r="I1225" s="31"/>
    </row>
    <row r="1226" spans="2:9" x14ac:dyDescent="0.25">
      <c r="B1226" s="28"/>
      <c r="C1226" s="82">
        <v>2019</v>
      </c>
      <c r="D1226" s="68" t="s">
        <v>93</v>
      </c>
      <c r="E1226" s="74" t="s">
        <v>118</v>
      </c>
      <c r="F1226" s="38">
        <v>88</v>
      </c>
      <c r="G1226" s="38">
        <v>26</v>
      </c>
      <c r="H1226" s="179">
        <v>29.5454545454546</v>
      </c>
      <c r="I1226" s="31"/>
    </row>
    <row r="1227" spans="2:9" x14ac:dyDescent="0.25">
      <c r="B1227" s="28"/>
      <c r="C1227" s="82">
        <v>2019</v>
      </c>
      <c r="D1227" s="68" t="s">
        <v>93</v>
      </c>
      <c r="E1227" s="74" t="s">
        <v>919</v>
      </c>
      <c r="F1227" s="38">
        <v>95</v>
      </c>
      <c r="G1227" s="38">
        <v>6</v>
      </c>
      <c r="H1227" s="179">
        <v>6.3157894736842097</v>
      </c>
      <c r="I1227" s="31"/>
    </row>
    <row r="1228" spans="2:9" x14ac:dyDescent="0.25">
      <c r="B1228" s="28"/>
      <c r="C1228" s="82">
        <v>2019</v>
      </c>
      <c r="D1228" s="68" t="s">
        <v>72</v>
      </c>
      <c r="E1228" s="74" t="s">
        <v>118</v>
      </c>
      <c r="F1228" s="38">
        <v>77</v>
      </c>
      <c r="G1228" s="38">
        <v>16</v>
      </c>
      <c r="H1228" s="179">
        <v>20.7792207792208</v>
      </c>
      <c r="I1228" s="31"/>
    </row>
    <row r="1229" spans="2:9" x14ac:dyDescent="0.25">
      <c r="B1229" s="28"/>
      <c r="C1229" s="82">
        <v>2019</v>
      </c>
      <c r="D1229" s="68" t="s">
        <v>72</v>
      </c>
      <c r="E1229" s="74" t="s">
        <v>919</v>
      </c>
      <c r="F1229" s="38">
        <v>113</v>
      </c>
      <c r="G1229" s="38">
        <v>9</v>
      </c>
      <c r="H1229" s="179">
        <v>7.9646017699115097</v>
      </c>
      <c r="I1229" s="31"/>
    </row>
    <row r="1230" spans="2:9" x14ac:dyDescent="0.25">
      <c r="B1230" s="28"/>
      <c r="C1230" s="82">
        <v>2019</v>
      </c>
      <c r="D1230" s="68" t="s">
        <v>43</v>
      </c>
      <c r="E1230" s="74" t="s">
        <v>118</v>
      </c>
      <c r="F1230" s="38">
        <v>67</v>
      </c>
      <c r="G1230" s="38">
        <v>20</v>
      </c>
      <c r="H1230" s="179">
        <v>29.8507462686567</v>
      </c>
      <c r="I1230" s="31"/>
    </row>
    <row r="1231" spans="2:9" x14ac:dyDescent="0.25">
      <c r="B1231" s="28"/>
      <c r="C1231" s="82">
        <v>2019</v>
      </c>
      <c r="D1231" s="68" t="s">
        <v>43</v>
      </c>
      <c r="E1231" s="74" t="s">
        <v>919</v>
      </c>
      <c r="F1231" s="38">
        <v>58</v>
      </c>
      <c r="G1231" s="38">
        <v>11</v>
      </c>
      <c r="H1231" s="179">
        <v>18.965517241379299</v>
      </c>
      <c r="I1231" s="31"/>
    </row>
    <row r="1232" spans="2:9" x14ac:dyDescent="0.25">
      <c r="B1232" s="28"/>
      <c r="C1232" s="82">
        <v>2019</v>
      </c>
      <c r="D1232" s="68" t="s">
        <v>73</v>
      </c>
      <c r="E1232" s="74" t="s">
        <v>118</v>
      </c>
      <c r="F1232" s="38">
        <v>151</v>
      </c>
      <c r="G1232" s="38">
        <v>35</v>
      </c>
      <c r="H1232" s="179">
        <v>23.178807947019902</v>
      </c>
      <c r="I1232" s="31"/>
    </row>
    <row r="1233" spans="2:9" x14ac:dyDescent="0.25">
      <c r="B1233" s="28"/>
      <c r="C1233" s="82">
        <v>2019</v>
      </c>
      <c r="D1233" s="68" t="s">
        <v>73</v>
      </c>
      <c r="E1233" s="74" t="s">
        <v>919</v>
      </c>
      <c r="F1233" s="38">
        <v>174</v>
      </c>
      <c r="G1233" s="38">
        <v>23</v>
      </c>
      <c r="H1233" s="179">
        <v>13.2183908045977</v>
      </c>
      <c r="I1233" s="31"/>
    </row>
    <row r="1234" spans="2:9" x14ac:dyDescent="0.25">
      <c r="B1234" s="28"/>
      <c r="C1234" s="82">
        <v>2019</v>
      </c>
      <c r="D1234" s="68" t="s">
        <v>32</v>
      </c>
      <c r="E1234" s="74" t="s">
        <v>118</v>
      </c>
      <c r="F1234" s="38">
        <v>224</v>
      </c>
      <c r="G1234" s="38">
        <v>34</v>
      </c>
      <c r="H1234" s="179">
        <v>15.1785714285714</v>
      </c>
      <c r="I1234" s="31"/>
    </row>
    <row r="1235" spans="2:9" x14ac:dyDescent="0.25">
      <c r="B1235" s="28"/>
      <c r="C1235" s="82">
        <v>2019</v>
      </c>
      <c r="D1235" s="68" t="s">
        <v>32</v>
      </c>
      <c r="E1235" s="74" t="s">
        <v>919</v>
      </c>
      <c r="F1235" s="38">
        <v>227</v>
      </c>
      <c r="G1235" s="38">
        <v>17</v>
      </c>
      <c r="H1235" s="179">
        <v>7.4889867841409696</v>
      </c>
      <c r="I1235" s="31"/>
    </row>
    <row r="1236" spans="2:9" x14ac:dyDescent="0.25">
      <c r="B1236" s="28"/>
      <c r="C1236" s="82">
        <v>2019</v>
      </c>
      <c r="D1236" s="68" t="s">
        <v>60</v>
      </c>
      <c r="E1236" s="74" t="s">
        <v>118</v>
      </c>
      <c r="F1236" s="38">
        <v>10</v>
      </c>
      <c r="G1236" s="38" t="s">
        <v>137</v>
      </c>
      <c r="H1236" s="179" t="s">
        <v>137</v>
      </c>
      <c r="I1236" s="31"/>
    </row>
    <row r="1237" spans="2:9" x14ac:dyDescent="0.25">
      <c r="B1237" s="28"/>
      <c r="C1237" s="82">
        <v>2019</v>
      </c>
      <c r="D1237" s="68" t="s">
        <v>60</v>
      </c>
      <c r="E1237" s="74" t="s">
        <v>919</v>
      </c>
      <c r="F1237" s="38">
        <v>6</v>
      </c>
      <c r="G1237" s="38" t="s">
        <v>137</v>
      </c>
      <c r="H1237" s="179" t="s">
        <v>137</v>
      </c>
      <c r="I1237" s="31"/>
    </row>
    <row r="1238" spans="2:9" x14ac:dyDescent="0.25">
      <c r="B1238" s="28"/>
      <c r="C1238" s="82">
        <v>2019</v>
      </c>
      <c r="D1238" s="68" t="s">
        <v>61</v>
      </c>
      <c r="E1238" s="74" t="s">
        <v>118</v>
      </c>
      <c r="F1238" s="38">
        <v>96</v>
      </c>
      <c r="G1238" s="38">
        <v>13</v>
      </c>
      <c r="H1238" s="179">
        <v>13.5416666666667</v>
      </c>
      <c r="I1238" s="31"/>
    </row>
    <row r="1239" spans="2:9" x14ac:dyDescent="0.25">
      <c r="B1239" s="28"/>
      <c r="C1239" s="82">
        <v>2019</v>
      </c>
      <c r="D1239" s="68" t="s">
        <v>61</v>
      </c>
      <c r="E1239" s="74" t="s">
        <v>919</v>
      </c>
      <c r="F1239" s="38">
        <v>113</v>
      </c>
      <c r="G1239" s="38">
        <v>16</v>
      </c>
      <c r="H1239" s="179">
        <v>14.159292035398201</v>
      </c>
      <c r="I1239" s="31"/>
    </row>
    <row r="1240" spans="2:9" x14ac:dyDescent="0.25">
      <c r="B1240" s="28"/>
      <c r="C1240" s="82">
        <v>2019</v>
      </c>
      <c r="D1240" s="68" t="s">
        <v>94</v>
      </c>
      <c r="E1240" s="74" t="s">
        <v>118</v>
      </c>
      <c r="F1240" s="38">
        <v>134</v>
      </c>
      <c r="G1240" s="38">
        <v>22</v>
      </c>
      <c r="H1240" s="179">
        <v>16.417910447761201</v>
      </c>
      <c r="I1240" s="31"/>
    </row>
    <row r="1241" spans="2:9" x14ac:dyDescent="0.25">
      <c r="B1241" s="28"/>
      <c r="C1241" s="82">
        <v>2019</v>
      </c>
      <c r="D1241" s="68" t="s">
        <v>94</v>
      </c>
      <c r="E1241" s="74" t="s">
        <v>919</v>
      </c>
      <c r="F1241" s="38">
        <v>210</v>
      </c>
      <c r="G1241" s="38">
        <v>28</v>
      </c>
      <c r="H1241" s="179">
        <v>13.3333333333333</v>
      </c>
      <c r="I1241" s="31"/>
    </row>
    <row r="1242" spans="2:9" x14ac:dyDescent="0.25">
      <c r="B1242" s="28"/>
      <c r="C1242" s="82">
        <v>2019</v>
      </c>
      <c r="D1242" s="68" t="s">
        <v>62</v>
      </c>
      <c r="E1242" s="74" t="s">
        <v>118</v>
      </c>
      <c r="F1242" s="38">
        <v>79</v>
      </c>
      <c r="G1242" s="38" t="s">
        <v>137</v>
      </c>
      <c r="H1242" s="179" t="s">
        <v>137</v>
      </c>
      <c r="I1242" s="31"/>
    </row>
    <row r="1243" spans="2:9" x14ac:dyDescent="0.25">
      <c r="B1243" s="28"/>
      <c r="C1243" s="82">
        <v>2019</v>
      </c>
      <c r="D1243" s="68" t="s">
        <v>62</v>
      </c>
      <c r="E1243" s="74" t="s">
        <v>919</v>
      </c>
      <c r="F1243" s="38">
        <v>72</v>
      </c>
      <c r="G1243" s="38">
        <v>13</v>
      </c>
      <c r="H1243" s="179">
        <v>18.0555555555556</v>
      </c>
      <c r="I1243" s="31"/>
    </row>
    <row r="1244" spans="2:9" x14ac:dyDescent="0.25">
      <c r="B1244" s="28"/>
      <c r="C1244" s="82">
        <v>2019</v>
      </c>
      <c r="D1244" s="68" t="s">
        <v>44</v>
      </c>
      <c r="E1244" s="74" t="s">
        <v>118</v>
      </c>
      <c r="F1244" s="38">
        <v>116</v>
      </c>
      <c r="G1244" s="38">
        <v>33</v>
      </c>
      <c r="H1244" s="179">
        <v>28.448275862069</v>
      </c>
      <c r="I1244" s="31"/>
    </row>
    <row r="1245" spans="2:9" x14ac:dyDescent="0.25">
      <c r="B1245" s="28"/>
      <c r="C1245" s="82">
        <v>2019</v>
      </c>
      <c r="D1245" s="68" t="s">
        <v>44</v>
      </c>
      <c r="E1245" s="74" t="s">
        <v>919</v>
      </c>
      <c r="F1245" s="38">
        <v>119</v>
      </c>
      <c r="G1245" s="38">
        <v>11</v>
      </c>
      <c r="H1245" s="179">
        <v>9.2436974789915993</v>
      </c>
      <c r="I1245" s="31"/>
    </row>
    <row r="1246" spans="2:9" x14ac:dyDescent="0.25">
      <c r="B1246" s="28"/>
      <c r="C1246" s="82">
        <v>2019</v>
      </c>
      <c r="D1246" s="68" t="s">
        <v>95</v>
      </c>
      <c r="E1246" s="74" t="s">
        <v>118</v>
      </c>
      <c r="F1246" s="38">
        <v>100</v>
      </c>
      <c r="G1246" s="38">
        <v>25</v>
      </c>
      <c r="H1246" s="179">
        <v>25</v>
      </c>
      <c r="I1246" s="31"/>
    </row>
    <row r="1247" spans="2:9" x14ac:dyDescent="0.25">
      <c r="B1247" s="28"/>
      <c r="C1247" s="82">
        <v>2019</v>
      </c>
      <c r="D1247" s="68" t="s">
        <v>95</v>
      </c>
      <c r="E1247" s="74" t="s">
        <v>919</v>
      </c>
      <c r="F1247" s="38">
        <v>153</v>
      </c>
      <c r="G1247" s="38">
        <v>19</v>
      </c>
      <c r="H1247" s="179">
        <v>12.4183006535948</v>
      </c>
      <c r="I1247" s="31"/>
    </row>
    <row r="1248" spans="2:9" x14ac:dyDescent="0.25">
      <c r="B1248" s="28"/>
      <c r="C1248" s="82">
        <v>2019</v>
      </c>
      <c r="D1248" s="68" t="s">
        <v>96</v>
      </c>
      <c r="E1248" s="74" t="s">
        <v>118</v>
      </c>
      <c r="F1248" s="38">
        <v>85</v>
      </c>
      <c r="G1248" s="38">
        <v>12</v>
      </c>
      <c r="H1248" s="179">
        <v>14.117647058823501</v>
      </c>
      <c r="I1248" s="31"/>
    </row>
    <row r="1249" spans="2:9" x14ac:dyDescent="0.25">
      <c r="B1249" s="28"/>
      <c r="C1249" s="82">
        <v>2019</v>
      </c>
      <c r="D1249" s="68" t="s">
        <v>96</v>
      </c>
      <c r="E1249" s="74" t="s">
        <v>919</v>
      </c>
      <c r="F1249" s="38">
        <v>227</v>
      </c>
      <c r="G1249" s="38">
        <v>13</v>
      </c>
      <c r="H1249" s="179">
        <v>5.7268722466960398</v>
      </c>
      <c r="I1249" s="31"/>
    </row>
    <row r="1250" spans="2:9" x14ac:dyDescent="0.25">
      <c r="B1250" s="28"/>
      <c r="C1250" s="82">
        <v>2019</v>
      </c>
      <c r="D1250" s="68" t="s">
        <v>74</v>
      </c>
      <c r="E1250" s="74" t="s">
        <v>118</v>
      </c>
      <c r="F1250" s="38">
        <v>214</v>
      </c>
      <c r="G1250" s="38">
        <v>42</v>
      </c>
      <c r="H1250" s="179">
        <v>19.6261682242991</v>
      </c>
      <c r="I1250" s="31"/>
    </row>
    <row r="1251" spans="2:9" x14ac:dyDescent="0.25">
      <c r="B1251" s="28"/>
      <c r="C1251" s="82">
        <v>2019</v>
      </c>
      <c r="D1251" s="68" t="s">
        <v>74</v>
      </c>
      <c r="E1251" s="74" t="s">
        <v>919</v>
      </c>
      <c r="F1251" s="38">
        <v>213</v>
      </c>
      <c r="G1251" s="38">
        <v>24</v>
      </c>
      <c r="H1251" s="179">
        <v>11.2676056338028</v>
      </c>
      <c r="I1251" s="31"/>
    </row>
    <row r="1252" spans="2:9" x14ac:dyDescent="0.25">
      <c r="B1252" s="28"/>
      <c r="C1252" s="82">
        <v>2019</v>
      </c>
      <c r="D1252" s="68" t="s">
        <v>45</v>
      </c>
      <c r="E1252" s="74" t="s">
        <v>118</v>
      </c>
      <c r="F1252" s="38">
        <v>70</v>
      </c>
      <c r="G1252" s="38">
        <v>16</v>
      </c>
      <c r="H1252" s="179">
        <v>22.8571428571429</v>
      </c>
      <c r="I1252" s="31"/>
    </row>
    <row r="1253" spans="2:9" x14ac:dyDescent="0.25">
      <c r="B1253" s="28"/>
      <c r="C1253" s="82">
        <v>2019</v>
      </c>
      <c r="D1253" s="68" t="s">
        <v>45</v>
      </c>
      <c r="E1253" s="74" t="s">
        <v>919</v>
      </c>
      <c r="F1253" s="38">
        <v>56</v>
      </c>
      <c r="G1253" s="38">
        <v>5</v>
      </c>
      <c r="H1253" s="179">
        <v>8.9285714285714306</v>
      </c>
      <c r="I1253" s="31"/>
    </row>
    <row r="1254" spans="2:9" x14ac:dyDescent="0.25">
      <c r="B1254" s="28"/>
      <c r="C1254" s="82">
        <v>2019</v>
      </c>
      <c r="D1254" s="68" t="s">
        <v>97</v>
      </c>
      <c r="E1254" s="74" t="s">
        <v>118</v>
      </c>
      <c r="F1254" s="38">
        <v>647</v>
      </c>
      <c r="G1254" s="38">
        <v>137</v>
      </c>
      <c r="H1254" s="179">
        <v>21.174652241112799</v>
      </c>
      <c r="I1254" s="31"/>
    </row>
    <row r="1255" spans="2:9" x14ac:dyDescent="0.25">
      <c r="B1255" s="28"/>
      <c r="C1255" s="82">
        <v>2019</v>
      </c>
      <c r="D1255" s="68" t="s">
        <v>97</v>
      </c>
      <c r="E1255" s="74" t="s">
        <v>919</v>
      </c>
      <c r="F1255" s="38">
        <v>887</v>
      </c>
      <c r="G1255" s="38">
        <v>103</v>
      </c>
      <c r="H1255" s="179">
        <v>11.612175873731699</v>
      </c>
      <c r="I1255" s="31"/>
    </row>
    <row r="1256" spans="2:9" x14ac:dyDescent="0.25">
      <c r="B1256" s="28"/>
      <c r="C1256" s="82">
        <v>2019</v>
      </c>
      <c r="D1256" s="68" t="s">
        <v>75</v>
      </c>
      <c r="E1256" s="74" t="s">
        <v>118</v>
      </c>
      <c r="F1256" s="38">
        <v>105</v>
      </c>
      <c r="G1256" s="38">
        <v>17</v>
      </c>
      <c r="H1256" s="179">
        <v>16.1904761904762</v>
      </c>
      <c r="I1256" s="31"/>
    </row>
    <row r="1257" spans="2:9" x14ac:dyDescent="0.25">
      <c r="B1257" s="28"/>
      <c r="C1257" s="82">
        <v>2019</v>
      </c>
      <c r="D1257" s="68" t="s">
        <v>75</v>
      </c>
      <c r="E1257" s="74" t="s">
        <v>919</v>
      </c>
      <c r="F1257" s="38">
        <v>159</v>
      </c>
      <c r="G1257" s="38">
        <v>16</v>
      </c>
      <c r="H1257" s="179">
        <v>10.062893081761001</v>
      </c>
      <c r="I1257" s="31"/>
    </row>
    <row r="1258" spans="2:9" x14ac:dyDescent="0.25">
      <c r="B1258" s="28"/>
      <c r="C1258" s="82">
        <v>2019</v>
      </c>
      <c r="D1258" s="68" t="s">
        <v>46</v>
      </c>
      <c r="E1258" s="74" t="s">
        <v>118</v>
      </c>
      <c r="F1258" s="38">
        <v>298</v>
      </c>
      <c r="G1258" s="38">
        <v>53</v>
      </c>
      <c r="H1258" s="179">
        <v>17.785234899328898</v>
      </c>
      <c r="I1258" s="31"/>
    </row>
    <row r="1259" spans="2:9" x14ac:dyDescent="0.25">
      <c r="B1259" s="28"/>
      <c r="C1259" s="82">
        <v>2019</v>
      </c>
      <c r="D1259" s="68" t="s">
        <v>46</v>
      </c>
      <c r="E1259" s="74" t="s">
        <v>919</v>
      </c>
      <c r="F1259" s="38">
        <v>305</v>
      </c>
      <c r="G1259" s="38">
        <v>41</v>
      </c>
      <c r="H1259" s="179">
        <v>13.4426229508197</v>
      </c>
      <c r="I1259" s="31"/>
    </row>
    <row r="1260" spans="2:9" x14ac:dyDescent="0.25">
      <c r="B1260" s="28"/>
      <c r="C1260" s="82">
        <v>2019</v>
      </c>
      <c r="D1260" s="68" t="s">
        <v>63</v>
      </c>
      <c r="E1260" s="74" t="s">
        <v>118</v>
      </c>
      <c r="F1260" s="38">
        <v>89</v>
      </c>
      <c r="G1260" s="38">
        <v>15</v>
      </c>
      <c r="H1260" s="179">
        <v>16.8539325842697</v>
      </c>
      <c r="I1260" s="31"/>
    </row>
    <row r="1261" spans="2:9" x14ac:dyDescent="0.25">
      <c r="B1261" s="28"/>
      <c r="C1261" s="82">
        <v>2019</v>
      </c>
      <c r="D1261" s="68" t="s">
        <v>63</v>
      </c>
      <c r="E1261" s="74" t="s">
        <v>919</v>
      </c>
      <c r="F1261" s="38">
        <v>84</v>
      </c>
      <c r="G1261" s="38">
        <v>10</v>
      </c>
      <c r="H1261" s="179">
        <v>11.9047619047619</v>
      </c>
      <c r="I1261" s="31"/>
    </row>
    <row r="1262" spans="2:9" x14ac:dyDescent="0.25">
      <c r="B1262" s="28"/>
      <c r="C1262" s="82">
        <v>2019</v>
      </c>
      <c r="D1262" s="68" t="s">
        <v>47</v>
      </c>
      <c r="E1262" s="74" t="s">
        <v>118</v>
      </c>
      <c r="F1262" s="38">
        <v>184</v>
      </c>
      <c r="G1262" s="38">
        <v>47</v>
      </c>
      <c r="H1262" s="179">
        <v>25.543478260869598</v>
      </c>
      <c r="I1262" s="31"/>
    </row>
    <row r="1263" spans="2:9" x14ac:dyDescent="0.25">
      <c r="B1263" s="28"/>
      <c r="C1263" s="82">
        <v>2019</v>
      </c>
      <c r="D1263" s="68" t="s">
        <v>47</v>
      </c>
      <c r="E1263" s="74" t="s">
        <v>919</v>
      </c>
      <c r="F1263" s="38">
        <v>143</v>
      </c>
      <c r="G1263" s="38">
        <v>18</v>
      </c>
      <c r="H1263" s="179">
        <v>12.587412587412601</v>
      </c>
      <c r="I1263" s="31"/>
    </row>
    <row r="1264" spans="2:9" x14ac:dyDescent="0.25">
      <c r="B1264" s="28"/>
      <c r="C1264" s="82">
        <v>2019</v>
      </c>
      <c r="D1264" s="68" t="s">
        <v>76</v>
      </c>
      <c r="E1264" s="74" t="s">
        <v>118</v>
      </c>
      <c r="F1264" s="38">
        <v>90</v>
      </c>
      <c r="G1264" s="38">
        <v>38</v>
      </c>
      <c r="H1264" s="179">
        <v>42.2222222222222</v>
      </c>
      <c r="I1264" s="31"/>
    </row>
    <row r="1265" spans="2:9" x14ac:dyDescent="0.25">
      <c r="B1265" s="28"/>
      <c r="C1265" s="82">
        <v>2019</v>
      </c>
      <c r="D1265" s="68" t="s">
        <v>76</v>
      </c>
      <c r="E1265" s="74" t="s">
        <v>919</v>
      </c>
      <c r="F1265" s="38">
        <v>94</v>
      </c>
      <c r="G1265" s="38">
        <v>14</v>
      </c>
      <c r="H1265" s="179">
        <v>14.893617021276601</v>
      </c>
      <c r="I1265" s="31"/>
    </row>
    <row r="1266" spans="2:9" x14ac:dyDescent="0.25">
      <c r="B1266" s="28"/>
      <c r="C1266" s="82">
        <v>2019</v>
      </c>
      <c r="D1266" s="68" t="s">
        <v>77</v>
      </c>
      <c r="E1266" s="74" t="s">
        <v>118</v>
      </c>
      <c r="F1266" s="38">
        <v>276</v>
      </c>
      <c r="G1266" s="38">
        <v>33</v>
      </c>
      <c r="H1266" s="179">
        <v>11.9565217391304</v>
      </c>
      <c r="I1266" s="31"/>
    </row>
    <row r="1267" spans="2:9" x14ac:dyDescent="0.25">
      <c r="B1267" s="28"/>
      <c r="C1267" s="82">
        <v>2019</v>
      </c>
      <c r="D1267" s="68" t="s">
        <v>77</v>
      </c>
      <c r="E1267" s="74" t="s">
        <v>919</v>
      </c>
      <c r="F1267" s="38">
        <v>358</v>
      </c>
      <c r="G1267" s="38">
        <v>33</v>
      </c>
      <c r="H1267" s="179">
        <v>9.2178770949720708</v>
      </c>
      <c r="I1267" s="31"/>
    </row>
    <row r="1268" spans="2:9" x14ac:dyDescent="0.25">
      <c r="B1268" s="28"/>
      <c r="C1268" s="82">
        <v>2019</v>
      </c>
      <c r="D1268" s="68" t="s">
        <v>33</v>
      </c>
      <c r="E1268" s="74" t="s">
        <v>118</v>
      </c>
      <c r="F1268" s="38">
        <v>234</v>
      </c>
      <c r="G1268" s="38">
        <v>45</v>
      </c>
      <c r="H1268" s="179">
        <v>19.230769230769202</v>
      </c>
      <c r="I1268" s="31"/>
    </row>
    <row r="1269" spans="2:9" x14ac:dyDescent="0.25">
      <c r="B1269" s="28"/>
      <c r="C1269" s="82">
        <v>2019</v>
      </c>
      <c r="D1269" s="68" t="s">
        <v>33</v>
      </c>
      <c r="E1269" s="74" t="s">
        <v>919</v>
      </c>
      <c r="F1269" s="38">
        <v>255</v>
      </c>
      <c r="G1269" s="38">
        <v>22</v>
      </c>
      <c r="H1269" s="179">
        <v>8.62745098039216</v>
      </c>
      <c r="I1269" s="31"/>
    </row>
    <row r="1270" spans="2:9" x14ac:dyDescent="0.25">
      <c r="B1270" s="28"/>
      <c r="C1270" s="82">
        <v>2019</v>
      </c>
      <c r="D1270" s="68" t="s">
        <v>34</v>
      </c>
      <c r="E1270" s="74" t="s">
        <v>118</v>
      </c>
      <c r="F1270" s="38">
        <v>128</v>
      </c>
      <c r="G1270" s="38">
        <v>44</v>
      </c>
      <c r="H1270" s="179">
        <v>34.375</v>
      </c>
      <c r="I1270" s="31"/>
    </row>
    <row r="1271" spans="2:9" x14ac:dyDescent="0.25">
      <c r="B1271" s="28"/>
      <c r="C1271" s="82">
        <v>2019</v>
      </c>
      <c r="D1271" s="68" t="s">
        <v>34</v>
      </c>
      <c r="E1271" s="74" t="s">
        <v>919</v>
      </c>
      <c r="F1271" s="38">
        <v>187</v>
      </c>
      <c r="G1271" s="38">
        <v>18</v>
      </c>
      <c r="H1271" s="179">
        <v>9.6256684491978604</v>
      </c>
      <c r="I1271" s="31"/>
    </row>
    <row r="1272" spans="2:9" x14ac:dyDescent="0.25">
      <c r="B1272" s="28"/>
      <c r="C1272" s="82">
        <v>2019</v>
      </c>
      <c r="D1272" s="68" t="s">
        <v>48</v>
      </c>
      <c r="E1272" s="74" t="s">
        <v>118</v>
      </c>
      <c r="F1272" s="38">
        <v>15</v>
      </c>
      <c r="G1272" s="38" t="s">
        <v>137</v>
      </c>
      <c r="H1272" s="179" t="s">
        <v>137</v>
      </c>
      <c r="I1272" s="31"/>
    </row>
    <row r="1273" spans="2:9" x14ac:dyDescent="0.25">
      <c r="B1273" s="28"/>
      <c r="C1273" s="82">
        <v>2019</v>
      </c>
      <c r="D1273" s="68" t="s">
        <v>48</v>
      </c>
      <c r="E1273" s="74" t="s">
        <v>919</v>
      </c>
      <c r="F1273" s="38">
        <v>12</v>
      </c>
      <c r="G1273" s="38" t="s">
        <v>137</v>
      </c>
      <c r="H1273" s="179" t="s">
        <v>137</v>
      </c>
      <c r="I1273" s="31"/>
    </row>
    <row r="1274" spans="2:9" x14ac:dyDescent="0.25">
      <c r="B1274" s="28"/>
      <c r="C1274" s="82">
        <v>2019</v>
      </c>
      <c r="D1274" s="68" t="s">
        <v>49</v>
      </c>
      <c r="E1274" s="74" t="s">
        <v>118</v>
      </c>
      <c r="F1274" s="38">
        <v>238</v>
      </c>
      <c r="G1274" s="38">
        <v>59</v>
      </c>
      <c r="H1274" s="179">
        <v>24.789915966386602</v>
      </c>
      <c r="I1274" s="31"/>
    </row>
    <row r="1275" spans="2:9" x14ac:dyDescent="0.25">
      <c r="B1275" s="28"/>
      <c r="C1275" s="82">
        <v>2019</v>
      </c>
      <c r="D1275" s="68" t="s">
        <v>49</v>
      </c>
      <c r="E1275" s="74" t="s">
        <v>919</v>
      </c>
      <c r="F1275" s="38">
        <v>280</v>
      </c>
      <c r="G1275" s="38">
        <v>38</v>
      </c>
      <c r="H1275" s="179">
        <v>13.5714285714286</v>
      </c>
      <c r="I1275" s="31"/>
    </row>
    <row r="1276" spans="2:9" x14ac:dyDescent="0.25">
      <c r="B1276" s="28"/>
      <c r="C1276" s="82">
        <v>2019</v>
      </c>
      <c r="D1276" s="68" t="s">
        <v>50</v>
      </c>
      <c r="E1276" s="74" t="s">
        <v>118</v>
      </c>
      <c r="F1276" s="38">
        <v>129</v>
      </c>
      <c r="G1276" s="38">
        <v>11</v>
      </c>
      <c r="H1276" s="179">
        <v>8.5271317829457391</v>
      </c>
      <c r="I1276" s="31"/>
    </row>
    <row r="1277" spans="2:9" x14ac:dyDescent="0.25">
      <c r="B1277" s="28"/>
      <c r="C1277" s="82">
        <v>2019</v>
      </c>
      <c r="D1277" s="68" t="s">
        <v>50</v>
      </c>
      <c r="E1277" s="74" t="s">
        <v>919</v>
      </c>
      <c r="F1277" s="38">
        <v>153</v>
      </c>
      <c r="G1277" s="38">
        <v>15</v>
      </c>
      <c r="H1277" s="179">
        <v>9.8039215686274499</v>
      </c>
      <c r="I1277" s="31"/>
    </row>
    <row r="1278" spans="2:9" x14ac:dyDescent="0.25">
      <c r="B1278" s="28"/>
      <c r="C1278" s="82">
        <v>2019</v>
      </c>
      <c r="D1278" s="68" t="s">
        <v>51</v>
      </c>
      <c r="E1278" s="74" t="s">
        <v>118</v>
      </c>
      <c r="F1278" s="38">
        <v>157</v>
      </c>
      <c r="G1278" s="38">
        <v>44</v>
      </c>
      <c r="H1278" s="179">
        <v>28.025477707006399</v>
      </c>
      <c r="I1278" s="31"/>
    </row>
    <row r="1279" spans="2:9" x14ac:dyDescent="0.25">
      <c r="B1279" s="28"/>
      <c r="C1279" s="82">
        <v>2019</v>
      </c>
      <c r="D1279" s="68" t="s">
        <v>51</v>
      </c>
      <c r="E1279" s="74" t="s">
        <v>919</v>
      </c>
      <c r="F1279" s="38">
        <v>156</v>
      </c>
      <c r="G1279" s="38">
        <v>16</v>
      </c>
      <c r="H1279" s="179">
        <v>10.2564102564103</v>
      </c>
      <c r="I1279" s="31"/>
    </row>
    <row r="1280" spans="2:9" x14ac:dyDescent="0.25">
      <c r="B1280" s="28"/>
      <c r="C1280" s="82">
        <v>2019</v>
      </c>
      <c r="D1280" s="68" t="s">
        <v>78</v>
      </c>
      <c r="E1280" s="74" t="s">
        <v>118</v>
      </c>
      <c r="F1280" s="38">
        <v>245</v>
      </c>
      <c r="G1280" s="38">
        <v>49</v>
      </c>
      <c r="H1280" s="179">
        <v>20</v>
      </c>
      <c r="I1280" s="31"/>
    </row>
    <row r="1281" spans="2:9" x14ac:dyDescent="0.25">
      <c r="B1281" s="28"/>
      <c r="C1281" s="82">
        <v>2019</v>
      </c>
      <c r="D1281" s="68" t="s">
        <v>78</v>
      </c>
      <c r="E1281" s="74" t="s">
        <v>919</v>
      </c>
      <c r="F1281" s="38">
        <v>297</v>
      </c>
      <c r="G1281" s="38">
        <v>29</v>
      </c>
      <c r="H1281" s="179">
        <v>9.76430976430977</v>
      </c>
      <c r="I1281" s="31"/>
    </row>
    <row r="1282" spans="2:9" x14ac:dyDescent="0.25">
      <c r="B1282" s="28"/>
      <c r="C1282" s="82">
        <v>2019</v>
      </c>
      <c r="D1282" s="68" t="s">
        <v>79</v>
      </c>
      <c r="E1282" s="74" t="s">
        <v>118</v>
      </c>
      <c r="F1282" s="38">
        <v>49</v>
      </c>
      <c r="G1282" s="38">
        <v>12</v>
      </c>
      <c r="H1282" s="179">
        <v>24.489795918367399</v>
      </c>
      <c r="I1282" s="31"/>
    </row>
    <row r="1283" spans="2:9" x14ac:dyDescent="0.25">
      <c r="B1283" s="28"/>
      <c r="C1283" s="82">
        <v>2019</v>
      </c>
      <c r="D1283" s="68" t="s">
        <v>79</v>
      </c>
      <c r="E1283" s="74" t="s">
        <v>919</v>
      </c>
      <c r="F1283" s="38">
        <v>81</v>
      </c>
      <c r="G1283" s="38">
        <v>11</v>
      </c>
      <c r="H1283" s="179">
        <v>13.5802469135803</v>
      </c>
      <c r="I1283" s="31"/>
    </row>
    <row r="1284" spans="2:9" x14ac:dyDescent="0.25">
      <c r="B1284" s="28"/>
      <c r="C1284" s="82">
        <v>2019</v>
      </c>
      <c r="D1284" s="68" t="s">
        <v>80</v>
      </c>
      <c r="E1284" s="74" t="s">
        <v>118</v>
      </c>
      <c r="F1284" s="38">
        <v>92</v>
      </c>
      <c r="G1284" s="38">
        <v>21</v>
      </c>
      <c r="H1284" s="179">
        <v>22.826086956521699</v>
      </c>
      <c r="I1284" s="31"/>
    </row>
    <row r="1285" spans="2:9" x14ac:dyDescent="0.25">
      <c r="B1285" s="28"/>
      <c r="C1285" s="82">
        <v>2019</v>
      </c>
      <c r="D1285" s="68" t="s">
        <v>80</v>
      </c>
      <c r="E1285" s="74" t="s">
        <v>919</v>
      </c>
      <c r="F1285" s="38">
        <v>122</v>
      </c>
      <c r="G1285" s="38">
        <v>16</v>
      </c>
      <c r="H1285" s="179">
        <v>13.1147540983607</v>
      </c>
      <c r="I1285" s="31"/>
    </row>
    <row r="1286" spans="2:9" x14ac:dyDescent="0.25">
      <c r="B1286" s="28"/>
      <c r="C1286" s="82">
        <v>2019</v>
      </c>
      <c r="D1286" s="68" t="s">
        <v>81</v>
      </c>
      <c r="E1286" s="74" t="s">
        <v>118</v>
      </c>
      <c r="F1286" s="38">
        <v>59</v>
      </c>
      <c r="G1286" s="38">
        <v>10</v>
      </c>
      <c r="H1286" s="179">
        <v>16.9491525423729</v>
      </c>
      <c r="I1286" s="31"/>
    </row>
    <row r="1287" spans="2:9" x14ac:dyDescent="0.25">
      <c r="B1287" s="28"/>
      <c r="C1287" s="82">
        <v>2019</v>
      </c>
      <c r="D1287" s="68" t="s">
        <v>81</v>
      </c>
      <c r="E1287" s="74" t="s">
        <v>919</v>
      </c>
      <c r="F1287" s="38">
        <v>103</v>
      </c>
      <c r="G1287" s="38">
        <v>14</v>
      </c>
      <c r="H1287" s="179">
        <v>13.5922330097087</v>
      </c>
      <c r="I1287" s="31"/>
    </row>
    <row r="1288" spans="2:9" x14ac:dyDescent="0.25">
      <c r="B1288" s="28"/>
      <c r="C1288" s="82">
        <v>2019</v>
      </c>
      <c r="D1288" s="68" t="s">
        <v>52</v>
      </c>
      <c r="E1288" s="74" t="s">
        <v>118</v>
      </c>
      <c r="F1288" s="38">
        <v>82</v>
      </c>
      <c r="G1288" s="38">
        <v>24</v>
      </c>
      <c r="H1288" s="179">
        <v>29.268292682926798</v>
      </c>
      <c r="I1288" s="31"/>
    </row>
    <row r="1289" spans="2:9" x14ac:dyDescent="0.25">
      <c r="B1289" s="28"/>
      <c r="C1289" s="82">
        <v>2019</v>
      </c>
      <c r="D1289" s="68" t="s">
        <v>52</v>
      </c>
      <c r="E1289" s="74" t="s">
        <v>919</v>
      </c>
      <c r="F1289" s="38">
        <v>64</v>
      </c>
      <c r="G1289" s="38">
        <v>9</v>
      </c>
      <c r="H1289" s="179">
        <v>14.0625</v>
      </c>
      <c r="I1289" s="31"/>
    </row>
    <row r="1290" spans="2:9" x14ac:dyDescent="0.25">
      <c r="B1290" s="28"/>
      <c r="C1290" s="82">
        <v>2019</v>
      </c>
      <c r="D1290" s="68" t="s">
        <v>98</v>
      </c>
      <c r="E1290" s="74" t="s">
        <v>118</v>
      </c>
      <c r="F1290" s="38">
        <v>246</v>
      </c>
      <c r="G1290" s="38">
        <v>62</v>
      </c>
      <c r="H1290" s="179">
        <v>25.2032520325203</v>
      </c>
      <c r="I1290" s="31"/>
    </row>
    <row r="1291" spans="2:9" x14ac:dyDescent="0.25">
      <c r="B1291" s="28"/>
      <c r="C1291" s="82">
        <v>2019</v>
      </c>
      <c r="D1291" s="68" t="s">
        <v>98</v>
      </c>
      <c r="E1291" s="74" t="s">
        <v>919</v>
      </c>
      <c r="F1291" s="38">
        <v>297</v>
      </c>
      <c r="G1291" s="38">
        <v>37</v>
      </c>
      <c r="H1291" s="179">
        <v>12.457912457912499</v>
      </c>
      <c r="I1291" s="31"/>
    </row>
    <row r="1292" spans="2:9" x14ac:dyDescent="0.25">
      <c r="B1292" s="28"/>
      <c r="C1292" s="82">
        <v>2019</v>
      </c>
      <c r="D1292" s="68" t="s">
        <v>53</v>
      </c>
      <c r="E1292" s="74" t="s">
        <v>118</v>
      </c>
      <c r="F1292" s="38">
        <v>95</v>
      </c>
      <c r="G1292" s="38">
        <v>24</v>
      </c>
      <c r="H1292" s="179">
        <v>25.2631578947368</v>
      </c>
      <c r="I1292" s="31"/>
    </row>
    <row r="1293" spans="2:9" x14ac:dyDescent="0.25">
      <c r="B1293" s="28"/>
      <c r="C1293" s="82">
        <v>2019</v>
      </c>
      <c r="D1293" s="68" t="s">
        <v>53</v>
      </c>
      <c r="E1293" s="74" t="s">
        <v>919</v>
      </c>
      <c r="F1293" s="38">
        <v>155</v>
      </c>
      <c r="G1293" s="38">
        <v>18</v>
      </c>
      <c r="H1293" s="179">
        <v>11.6129032258065</v>
      </c>
      <c r="I1293" s="31"/>
    </row>
    <row r="1294" spans="2:9" x14ac:dyDescent="0.25">
      <c r="B1294" s="28"/>
      <c r="C1294" s="82">
        <v>2019</v>
      </c>
      <c r="D1294" s="68" t="s">
        <v>99</v>
      </c>
      <c r="E1294" s="74" t="s">
        <v>118</v>
      </c>
      <c r="F1294" s="38">
        <v>213</v>
      </c>
      <c r="G1294" s="38">
        <v>79</v>
      </c>
      <c r="H1294" s="179">
        <v>37.0892018779343</v>
      </c>
      <c r="I1294" s="31"/>
    </row>
    <row r="1295" spans="2:9" x14ac:dyDescent="0.25">
      <c r="B1295" s="28"/>
      <c r="C1295" s="82">
        <v>2019</v>
      </c>
      <c r="D1295" s="68" t="s">
        <v>99</v>
      </c>
      <c r="E1295" s="74" t="s">
        <v>919</v>
      </c>
      <c r="F1295" s="38">
        <v>402</v>
      </c>
      <c r="G1295" s="38">
        <v>81</v>
      </c>
      <c r="H1295" s="179">
        <v>20.1492537313433</v>
      </c>
      <c r="I1295" s="31"/>
    </row>
    <row r="1296" spans="2:9" x14ac:dyDescent="0.25">
      <c r="B1296" s="28"/>
      <c r="C1296" s="82">
        <v>2019</v>
      </c>
      <c r="D1296" s="68" t="s">
        <v>64</v>
      </c>
      <c r="E1296" s="74" t="s">
        <v>118</v>
      </c>
      <c r="F1296" s="38">
        <v>149</v>
      </c>
      <c r="G1296" s="38">
        <v>29</v>
      </c>
      <c r="H1296" s="179">
        <v>19.4630872483221</v>
      </c>
      <c r="I1296" s="31"/>
    </row>
    <row r="1297" spans="2:9" x14ac:dyDescent="0.25">
      <c r="B1297" s="28"/>
      <c r="C1297" s="82">
        <v>2019</v>
      </c>
      <c r="D1297" s="68" t="s">
        <v>64</v>
      </c>
      <c r="E1297" s="74" t="s">
        <v>919</v>
      </c>
      <c r="F1297" s="38">
        <v>132</v>
      </c>
      <c r="G1297" s="38">
        <v>22</v>
      </c>
      <c r="H1297" s="179">
        <v>16.6666666666667</v>
      </c>
      <c r="I1297" s="31"/>
    </row>
    <row r="1298" spans="2:9" x14ac:dyDescent="0.25">
      <c r="B1298" s="28"/>
      <c r="C1298" s="82">
        <v>2019</v>
      </c>
      <c r="D1298" s="68" t="s">
        <v>100</v>
      </c>
      <c r="E1298" s="74" t="s">
        <v>118</v>
      </c>
      <c r="F1298" s="38">
        <v>170</v>
      </c>
      <c r="G1298" s="38">
        <v>70</v>
      </c>
      <c r="H1298" s="179">
        <v>41.176470588235297</v>
      </c>
      <c r="I1298" s="31"/>
    </row>
    <row r="1299" spans="2:9" x14ac:dyDescent="0.25">
      <c r="B1299" s="28"/>
      <c r="C1299" s="82">
        <v>2019</v>
      </c>
      <c r="D1299" s="68" t="s">
        <v>100</v>
      </c>
      <c r="E1299" s="74" t="s">
        <v>919</v>
      </c>
      <c r="F1299" s="38">
        <v>215</v>
      </c>
      <c r="G1299" s="38">
        <v>51</v>
      </c>
      <c r="H1299" s="179">
        <v>23.7209302325581</v>
      </c>
      <c r="I1299" s="31"/>
    </row>
    <row r="1300" spans="2:9" x14ac:dyDescent="0.25">
      <c r="B1300" s="28"/>
      <c r="C1300" s="82">
        <v>2019</v>
      </c>
      <c r="D1300" s="68" t="s">
        <v>35</v>
      </c>
      <c r="E1300" s="74" t="s">
        <v>118</v>
      </c>
      <c r="F1300" s="38">
        <v>161</v>
      </c>
      <c r="G1300" s="38">
        <v>42</v>
      </c>
      <c r="H1300" s="179">
        <v>26.086956521739101</v>
      </c>
      <c r="I1300" s="31"/>
    </row>
    <row r="1301" spans="2:9" x14ac:dyDescent="0.25">
      <c r="B1301" s="28"/>
      <c r="C1301" s="82">
        <v>2019</v>
      </c>
      <c r="D1301" s="68" t="s">
        <v>35</v>
      </c>
      <c r="E1301" s="74" t="s">
        <v>919</v>
      </c>
      <c r="F1301" s="38">
        <v>169</v>
      </c>
      <c r="G1301" s="38">
        <v>17</v>
      </c>
      <c r="H1301" s="179">
        <v>10.0591715976331</v>
      </c>
      <c r="I1301" s="31"/>
    </row>
    <row r="1302" spans="2:9" x14ac:dyDescent="0.25">
      <c r="B1302" s="28"/>
      <c r="C1302" s="82">
        <v>2019</v>
      </c>
      <c r="D1302" s="68" t="s">
        <v>36</v>
      </c>
      <c r="E1302" s="74" t="s">
        <v>118</v>
      </c>
      <c r="F1302" s="38">
        <v>28</v>
      </c>
      <c r="G1302" s="38">
        <v>8</v>
      </c>
      <c r="H1302" s="179">
        <v>28.571428571428601</v>
      </c>
      <c r="I1302" s="31"/>
    </row>
    <row r="1303" spans="2:9" x14ac:dyDescent="0.25">
      <c r="B1303" s="28"/>
      <c r="C1303" s="82">
        <v>2019</v>
      </c>
      <c r="D1303" s="68" t="s">
        <v>36</v>
      </c>
      <c r="E1303" s="74" t="s">
        <v>919</v>
      </c>
      <c r="F1303" s="38">
        <v>67</v>
      </c>
      <c r="G1303" s="38">
        <v>13</v>
      </c>
      <c r="H1303" s="179">
        <v>19.402985074626901</v>
      </c>
      <c r="I1303" s="31"/>
    </row>
    <row r="1304" spans="2:9" x14ac:dyDescent="0.25">
      <c r="B1304" s="28"/>
      <c r="C1304" s="82">
        <v>2019</v>
      </c>
      <c r="D1304" s="68" t="s">
        <v>101</v>
      </c>
      <c r="E1304" s="74" t="s">
        <v>118</v>
      </c>
      <c r="F1304" s="38">
        <v>170</v>
      </c>
      <c r="G1304" s="38">
        <v>42</v>
      </c>
      <c r="H1304" s="179">
        <v>24.705882352941199</v>
      </c>
      <c r="I1304" s="31"/>
    </row>
    <row r="1305" spans="2:9" x14ac:dyDescent="0.25">
      <c r="B1305" s="28"/>
      <c r="C1305" s="82">
        <v>2019</v>
      </c>
      <c r="D1305" s="68" t="s">
        <v>101</v>
      </c>
      <c r="E1305" s="74" t="s">
        <v>919</v>
      </c>
      <c r="F1305" s="38">
        <v>205</v>
      </c>
      <c r="G1305" s="38">
        <v>26</v>
      </c>
      <c r="H1305" s="179">
        <v>12.6829268292683</v>
      </c>
      <c r="I1305" s="31"/>
    </row>
    <row r="1306" spans="2:9" x14ac:dyDescent="0.25">
      <c r="B1306" s="28"/>
      <c r="C1306" s="82">
        <v>2019</v>
      </c>
      <c r="D1306" s="68" t="s">
        <v>102</v>
      </c>
      <c r="E1306" s="74" t="s">
        <v>118</v>
      </c>
      <c r="F1306" s="38">
        <v>118</v>
      </c>
      <c r="G1306" s="38">
        <v>24</v>
      </c>
      <c r="H1306" s="179">
        <v>20.338983050847499</v>
      </c>
      <c r="I1306" s="31"/>
    </row>
    <row r="1307" spans="2:9" x14ac:dyDescent="0.25">
      <c r="B1307" s="28"/>
      <c r="C1307" s="82">
        <v>2019</v>
      </c>
      <c r="D1307" s="68" t="s">
        <v>102</v>
      </c>
      <c r="E1307" s="74" t="s">
        <v>919</v>
      </c>
      <c r="F1307" s="38">
        <v>212</v>
      </c>
      <c r="G1307" s="38">
        <v>28</v>
      </c>
      <c r="H1307" s="179">
        <v>13.207547169811299</v>
      </c>
      <c r="I1307" s="31"/>
    </row>
    <row r="1308" spans="2:9" x14ac:dyDescent="0.25">
      <c r="B1308" s="28"/>
      <c r="C1308" s="82">
        <v>2019</v>
      </c>
      <c r="D1308" s="68" t="s">
        <v>103</v>
      </c>
      <c r="E1308" s="74" t="s">
        <v>118</v>
      </c>
      <c r="F1308" s="38">
        <v>367</v>
      </c>
      <c r="G1308" s="38">
        <v>81</v>
      </c>
      <c r="H1308" s="179">
        <v>22.070844686648499</v>
      </c>
      <c r="I1308" s="31"/>
    </row>
    <row r="1309" spans="2:9" x14ac:dyDescent="0.25">
      <c r="B1309" s="28"/>
      <c r="C1309" s="82">
        <v>2019</v>
      </c>
      <c r="D1309" s="68" t="s">
        <v>103</v>
      </c>
      <c r="E1309" s="74" t="s">
        <v>919</v>
      </c>
      <c r="F1309" s="38">
        <v>455</v>
      </c>
      <c r="G1309" s="38">
        <v>47</v>
      </c>
      <c r="H1309" s="179">
        <v>10.3296703296703</v>
      </c>
      <c r="I1309" s="31"/>
    </row>
    <row r="1310" spans="2:9" x14ac:dyDescent="0.25">
      <c r="B1310" s="28"/>
      <c r="C1310" s="82">
        <v>2019</v>
      </c>
      <c r="D1310" s="68" t="s">
        <v>65</v>
      </c>
      <c r="E1310" s="74" t="s">
        <v>118</v>
      </c>
      <c r="F1310" s="38">
        <v>122</v>
      </c>
      <c r="G1310" s="38">
        <v>13</v>
      </c>
      <c r="H1310" s="179">
        <v>10.655737704918</v>
      </c>
      <c r="I1310" s="31"/>
    </row>
    <row r="1311" spans="2:9" x14ac:dyDescent="0.25">
      <c r="B1311" s="28"/>
      <c r="C1311" s="82">
        <v>2019</v>
      </c>
      <c r="D1311" s="68" t="s">
        <v>65</v>
      </c>
      <c r="E1311" s="74" t="s">
        <v>919</v>
      </c>
      <c r="F1311" s="38">
        <v>111</v>
      </c>
      <c r="G1311" s="38">
        <v>11</v>
      </c>
      <c r="H1311" s="179">
        <v>9.9099099099099099</v>
      </c>
      <c r="I1311" s="31"/>
    </row>
    <row r="1312" spans="2:9" x14ac:dyDescent="0.25">
      <c r="B1312" s="28"/>
      <c r="C1312" s="82">
        <v>2019</v>
      </c>
      <c r="D1312" s="68" t="s">
        <v>54</v>
      </c>
      <c r="E1312" s="74" t="s">
        <v>118</v>
      </c>
      <c r="F1312" s="38">
        <v>294</v>
      </c>
      <c r="G1312" s="38">
        <v>67</v>
      </c>
      <c r="H1312" s="179">
        <v>22.789115646258502</v>
      </c>
      <c r="I1312" s="31"/>
    </row>
    <row r="1313" spans="2:9" x14ac:dyDescent="0.25">
      <c r="B1313" s="28"/>
      <c r="C1313" s="82">
        <v>2019</v>
      </c>
      <c r="D1313" s="68" t="s">
        <v>54</v>
      </c>
      <c r="E1313" s="74" t="s">
        <v>919</v>
      </c>
      <c r="F1313" s="38">
        <v>327</v>
      </c>
      <c r="G1313" s="38">
        <v>43</v>
      </c>
      <c r="H1313" s="179">
        <v>13.149847094801199</v>
      </c>
      <c r="I1313" s="31"/>
    </row>
    <row r="1314" spans="2:9" x14ac:dyDescent="0.25">
      <c r="B1314" s="28"/>
      <c r="C1314" s="82">
        <v>2019</v>
      </c>
      <c r="D1314" s="68" t="s">
        <v>82</v>
      </c>
      <c r="E1314" s="74" t="s">
        <v>118</v>
      </c>
      <c r="F1314" s="38">
        <v>132</v>
      </c>
      <c r="G1314" s="38">
        <v>31</v>
      </c>
      <c r="H1314" s="179">
        <v>23.484848484848499</v>
      </c>
      <c r="I1314" s="31"/>
    </row>
    <row r="1315" spans="2:9" x14ac:dyDescent="0.25">
      <c r="B1315" s="28"/>
      <c r="C1315" s="82">
        <v>2019</v>
      </c>
      <c r="D1315" s="68" t="s">
        <v>82</v>
      </c>
      <c r="E1315" s="74" t="s">
        <v>919</v>
      </c>
      <c r="F1315" s="38">
        <v>132</v>
      </c>
      <c r="G1315" s="38">
        <v>17</v>
      </c>
      <c r="H1315" s="179">
        <v>12.8787878787879</v>
      </c>
      <c r="I1315" s="31"/>
    </row>
    <row r="1316" spans="2:9" x14ac:dyDescent="0.25">
      <c r="B1316" s="28"/>
      <c r="C1316" s="82">
        <v>2019</v>
      </c>
      <c r="D1316" s="68" t="s">
        <v>104</v>
      </c>
      <c r="E1316" s="74" t="s">
        <v>118</v>
      </c>
      <c r="F1316" s="38">
        <v>44</v>
      </c>
      <c r="G1316" s="38">
        <v>11</v>
      </c>
      <c r="H1316" s="179">
        <v>25</v>
      </c>
      <c r="I1316" s="31"/>
    </row>
    <row r="1317" spans="2:9" x14ac:dyDescent="0.25">
      <c r="B1317" s="28"/>
      <c r="C1317" s="82">
        <v>2019</v>
      </c>
      <c r="D1317" s="68" t="s">
        <v>104</v>
      </c>
      <c r="E1317" s="74" t="s">
        <v>919</v>
      </c>
      <c r="F1317" s="38">
        <v>30</v>
      </c>
      <c r="G1317" s="38" t="s">
        <v>137</v>
      </c>
      <c r="H1317" s="179" t="s">
        <v>137</v>
      </c>
      <c r="I1317" s="31"/>
    </row>
    <row r="1318" spans="2:9" x14ac:dyDescent="0.25">
      <c r="B1318" s="28"/>
      <c r="C1318" s="82">
        <v>2019</v>
      </c>
      <c r="D1318" s="68" t="s">
        <v>83</v>
      </c>
      <c r="E1318" s="74" t="s">
        <v>118</v>
      </c>
      <c r="F1318" s="38">
        <v>189</v>
      </c>
      <c r="G1318" s="38">
        <v>79</v>
      </c>
      <c r="H1318" s="179">
        <v>41.798941798941797</v>
      </c>
      <c r="I1318" s="31"/>
    </row>
    <row r="1319" spans="2:9" x14ac:dyDescent="0.25">
      <c r="B1319" s="28"/>
      <c r="C1319" s="82">
        <v>2019</v>
      </c>
      <c r="D1319" s="68" t="s">
        <v>83</v>
      </c>
      <c r="E1319" s="74" t="s">
        <v>919</v>
      </c>
      <c r="F1319" s="38">
        <v>272</v>
      </c>
      <c r="G1319" s="38">
        <v>52</v>
      </c>
      <c r="H1319" s="179">
        <v>19.117647058823501</v>
      </c>
      <c r="I1319" s="31"/>
    </row>
    <row r="1320" spans="2:9" x14ac:dyDescent="0.25">
      <c r="B1320" s="28"/>
      <c r="C1320" s="82">
        <v>2019</v>
      </c>
      <c r="D1320" s="68" t="s">
        <v>55</v>
      </c>
      <c r="E1320" s="74" t="s">
        <v>118</v>
      </c>
      <c r="F1320" s="38">
        <v>573</v>
      </c>
      <c r="G1320" s="38">
        <v>89</v>
      </c>
      <c r="H1320" s="179">
        <v>15.532286212914499</v>
      </c>
      <c r="I1320" s="31"/>
    </row>
    <row r="1321" spans="2:9" x14ac:dyDescent="0.25">
      <c r="B1321" s="28"/>
      <c r="C1321" s="82">
        <v>2019</v>
      </c>
      <c r="D1321" s="68" t="s">
        <v>55</v>
      </c>
      <c r="E1321" s="74" t="s">
        <v>919</v>
      </c>
      <c r="F1321" s="38">
        <v>530</v>
      </c>
      <c r="G1321" s="38">
        <v>44</v>
      </c>
      <c r="H1321" s="179">
        <v>8.3018867924528301</v>
      </c>
      <c r="I1321" s="31"/>
    </row>
    <row r="1322" spans="2:9" x14ac:dyDescent="0.25">
      <c r="B1322" s="28"/>
      <c r="C1322" s="82">
        <v>2019</v>
      </c>
      <c r="D1322" s="68" t="s">
        <v>110</v>
      </c>
      <c r="E1322" s="74" t="s">
        <v>118</v>
      </c>
      <c r="F1322" s="38">
        <v>950</v>
      </c>
      <c r="G1322" s="38">
        <v>199</v>
      </c>
      <c r="H1322" s="179">
        <v>20.947368421052602</v>
      </c>
      <c r="I1322" s="31"/>
    </row>
    <row r="1323" spans="2:9" x14ac:dyDescent="0.25">
      <c r="B1323" s="28"/>
      <c r="C1323" s="82">
        <v>2019</v>
      </c>
      <c r="D1323" s="68" t="s">
        <v>110</v>
      </c>
      <c r="E1323" s="74" t="s">
        <v>919</v>
      </c>
      <c r="F1323" s="38">
        <v>768</v>
      </c>
      <c r="G1323" s="38">
        <v>76</v>
      </c>
      <c r="H1323" s="179">
        <v>9.8958333333333304</v>
      </c>
      <c r="I1323" s="31"/>
    </row>
    <row r="1324" spans="2:9" x14ac:dyDescent="0.25">
      <c r="B1324" s="28"/>
      <c r="C1324" s="82">
        <v>2020</v>
      </c>
      <c r="D1324" s="68" t="s">
        <v>8</v>
      </c>
      <c r="E1324" s="74" t="s">
        <v>118</v>
      </c>
      <c r="F1324" s="38">
        <v>61</v>
      </c>
      <c r="G1324" s="38">
        <v>28</v>
      </c>
      <c r="H1324" s="179">
        <v>45.9016393442623</v>
      </c>
      <c r="I1324" s="31"/>
    </row>
    <row r="1325" spans="2:9" x14ac:dyDescent="0.25">
      <c r="B1325" s="28"/>
      <c r="C1325" s="82">
        <v>2020</v>
      </c>
      <c r="D1325" s="68" t="s">
        <v>8</v>
      </c>
      <c r="E1325" s="74" t="s">
        <v>919</v>
      </c>
      <c r="F1325" s="38">
        <v>101</v>
      </c>
      <c r="G1325" s="38">
        <v>18</v>
      </c>
      <c r="H1325" s="179">
        <v>17.821782178217799</v>
      </c>
      <c r="I1325" s="31"/>
    </row>
    <row r="1326" spans="2:9" x14ac:dyDescent="0.25">
      <c r="B1326" s="28"/>
      <c r="C1326" s="82">
        <v>2020</v>
      </c>
      <c r="D1326" s="68" t="s">
        <v>9</v>
      </c>
      <c r="E1326" s="74" t="s">
        <v>118</v>
      </c>
      <c r="F1326" s="38">
        <v>81</v>
      </c>
      <c r="G1326" s="38">
        <v>24</v>
      </c>
      <c r="H1326" s="179">
        <v>29.629629629629601</v>
      </c>
      <c r="I1326" s="31"/>
    </row>
    <row r="1327" spans="2:9" x14ac:dyDescent="0.25">
      <c r="B1327" s="28"/>
      <c r="C1327" s="82">
        <v>2020</v>
      </c>
      <c r="D1327" s="68" t="s">
        <v>9</v>
      </c>
      <c r="E1327" s="74" t="s">
        <v>919</v>
      </c>
      <c r="F1327" s="38">
        <v>96</v>
      </c>
      <c r="G1327" s="38">
        <v>11</v>
      </c>
      <c r="H1327" s="179">
        <v>11.4583333333333</v>
      </c>
      <c r="I1327" s="31"/>
    </row>
    <row r="1328" spans="2:9" x14ac:dyDescent="0.25">
      <c r="B1328" s="28"/>
      <c r="C1328" s="82">
        <v>2020</v>
      </c>
      <c r="D1328" s="68" t="s">
        <v>84</v>
      </c>
      <c r="E1328" s="74" t="s">
        <v>118</v>
      </c>
      <c r="F1328" s="38">
        <v>149</v>
      </c>
      <c r="G1328" s="38">
        <v>25</v>
      </c>
      <c r="H1328" s="179">
        <v>16.778523489932901</v>
      </c>
      <c r="I1328" s="31"/>
    </row>
    <row r="1329" spans="2:9" x14ac:dyDescent="0.25">
      <c r="B1329" s="28"/>
      <c r="C1329" s="82">
        <v>2020</v>
      </c>
      <c r="D1329" s="68" t="s">
        <v>84</v>
      </c>
      <c r="E1329" s="74" t="s">
        <v>919</v>
      </c>
      <c r="F1329" s="38">
        <v>226</v>
      </c>
      <c r="G1329" s="38">
        <v>19</v>
      </c>
      <c r="H1329" s="179">
        <v>8.4070796460176993</v>
      </c>
      <c r="I1329" s="31"/>
    </row>
    <row r="1330" spans="2:9" x14ac:dyDescent="0.25">
      <c r="B1330" s="28"/>
      <c r="C1330" s="82">
        <v>2020</v>
      </c>
      <c r="D1330" s="68" t="s">
        <v>10</v>
      </c>
      <c r="E1330" s="74" t="s">
        <v>118</v>
      </c>
      <c r="F1330" s="38">
        <v>154</v>
      </c>
      <c r="G1330" s="38">
        <v>38</v>
      </c>
      <c r="H1330" s="179">
        <v>24.675324675324699</v>
      </c>
      <c r="I1330" s="31"/>
    </row>
    <row r="1331" spans="2:9" x14ac:dyDescent="0.25">
      <c r="B1331" s="28"/>
      <c r="C1331" s="82">
        <v>2020</v>
      </c>
      <c r="D1331" s="68" t="s">
        <v>10</v>
      </c>
      <c r="E1331" s="74" t="s">
        <v>919</v>
      </c>
      <c r="F1331" s="38">
        <v>245</v>
      </c>
      <c r="G1331" s="38">
        <v>29</v>
      </c>
      <c r="H1331" s="179">
        <v>11.836734693877601</v>
      </c>
      <c r="I1331" s="31"/>
    </row>
    <row r="1332" spans="2:9" x14ac:dyDescent="0.25">
      <c r="B1332" s="28"/>
      <c r="C1332" s="82">
        <v>2020</v>
      </c>
      <c r="D1332" s="68" t="s">
        <v>85</v>
      </c>
      <c r="E1332" s="74" t="s">
        <v>118</v>
      </c>
      <c r="F1332" s="38">
        <v>101</v>
      </c>
      <c r="G1332" s="38">
        <v>17</v>
      </c>
      <c r="H1332" s="179">
        <v>16.8316831683168</v>
      </c>
      <c r="I1332" s="31"/>
    </row>
    <row r="1333" spans="2:9" x14ac:dyDescent="0.25">
      <c r="B1333" s="28"/>
      <c r="C1333" s="82">
        <v>2020</v>
      </c>
      <c r="D1333" s="68" t="s">
        <v>85</v>
      </c>
      <c r="E1333" s="74" t="s">
        <v>919</v>
      </c>
      <c r="F1333" s="38">
        <v>97</v>
      </c>
      <c r="G1333" s="38">
        <v>9</v>
      </c>
      <c r="H1333" s="179">
        <v>9.2783505154639201</v>
      </c>
      <c r="I1333" s="31"/>
    </row>
    <row r="1334" spans="2:9" x14ac:dyDescent="0.25">
      <c r="B1334" s="28"/>
      <c r="C1334" s="82">
        <v>2020</v>
      </c>
      <c r="D1334" s="68" t="s">
        <v>11</v>
      </c>
      <c r="E1334" s="74" t="s">
        <v>118</v>
      </c>
      <c r="F1334" s="38">
        <v>173</v>
      </c>
      <c r="G1334" s="38">
        <v>40</v>
      </c>
      <c r="H1334" s="179">
        <v>23.121387283236999</v>
      </c>
      <c r="I1334" s="31"/>
    </row>
    <row r="1335" spans="2:9" x14ac:dyDescent="0.25">
      <c r="B1335" s="28"/>
      <c r="C1335" s="82">
        <v>2020</v>
      </c>
      <c r="D1335" s="68" t="s">
        <v>11</v>
      </c>
      <c r="E1335" s="74" t="s">
        <v>919</v>
      </c>
      <c r="F1335" s="38">
        <v>239</v>
      </c>
      <c r="G1335" s="38">
        <v>36</v>
      </c>
      <c r="H1335" s="179">
        <v>15.0627615062762</v>
      </c>
      <c r="I1335" s="31"/>
    </row>
    <row r="1336" spans="2:9" x14ac:dyDescent="0.25">
      <c r="B1336" s="28"/>
      <c r="C1336" s="82">
        <v>2020</v>
      </c>
      <c r="D1336" s="68" t="s">
        <v>12</v>
      </c>
      <c r="E1336" s="74" t="s">
        <v>118</v>
      </c>
      <c r="F1336" s="38">
        <v>130</v>
      </c>
      <c r="G1336" s="38">
        <v>27</v>
      </c>
      <c r="H1336" s="179">
        <v>20.769230769230798</v>
      </c>
      <c r="I1336" s="31"/>
    </row>
    <row r="1337" spans="2:9" x14ac:dyDescent="0.25">
      <c r="B1337" s="28"/>
      <c r="C1337" s="82">
        <v>2020</v>
      </c>
      <c r="D1337" s="68" t="s">
        <v>12</v>
      </c>
      <c r="E1337" s="74" t="s">
        <v>919</v>
      </c>
      <c r="F1337" s="38">
        <v>144</v>
      </c>
      <c r="G1337" s="38">
        <v>25</v>
      </c>
      <c r="H1337" s="179">
        <v>17.3611111111111</v>
      </c>
      <c r="I1337" s="31"/>
    </row>
    <row r="1338" spans="2:9" x14ac:dyDescent="0.25">
      <c r="B1338" s="28"/>
      <c r="C1338" s="82">
        <v>2020</v>
      </c>
      <c r="D1338" s="68" t="s">
        <v>56</v>
      </c>
      <c r="E1338" s="74" t="s">
        <v>118</v>
      </c>
      <c r="F1338" s="38">
        <v>111</v>
      </c>
      <c r="G1338" s="38">
        <v>23</v>
      </c>
      <c r="H1338" s="179">
        <v>20.720720720720699</v>
      </c>
      <c r="I1338" s="31"/>
    </row>
    <row r="1339" spans="2:9" x14ac:dyDescent="0.25">
      <c r="B1339" s="28"/>
      <c r="C1339" s="82">
        <v>2020</v>
      </c>
      <c r="D1339" s="68" t="s">
        <v>56</v>
      </c>
      <c r="E1339" s="74" t="s">
        <v>919</v>
      </c>
      <c r="F1339" s="38">
        <v>129</v>
      </c>
      <c r="G1339" s="38">
        <v>21</v>
      </c>
      <c r="H1339" s="179">
        <v>16.2790697674419</v>
      </c>
      <c r="I1339" s="31"/>
    </row>
    <row r="1340" spans="2:9" x14ac:dyDescent="0.25">
      <c r="B1340" s="28"/>
      <c r="C1340" s="82">
        <v>2020</v>
      </c>
      <c r="D1340" s="68" t="s">
        <v>13</v>
      </c>
      <c r="E1340" s="74" t="s">
        <v>118</v>
      </c>
      <c r="F1340" s="38">
        <v>43</v>
      </c>
      <c r="G1340" s="38">
        <v>12</v>
      </c>
      <c r="H1340" s="179">
        <v>27.9069767441861</v>
      </c>
      <c r="I1340" s="31"/>
    </row>
    <row r="1341" spans="2:9" x14ac:dyDescent="0.25">
      <c r="B1341" s="28"/>
      <c r="C1341" s="82">
        <v>2020</v>
      </c>
      <c r="D1341" s="68" t="s">
        <v>13</v>
      </c>
      <c r="E1341" s="74" t="s">
        <v>919</v>
      </c>
      <c r="F1341" s="38">
        <v>64</v>
      </c>
      <c r="G1341" s="38">
        <v>7</v>
      </c>
      <c r="H1341" s="179">
        <v>10.9375</v>
      </c>
      <c r="I1341" s="31"/>
    </row>
    <row r="1342" spans="2:9" x14ac:dyDescent="0.25">
      <c r="B1342" s="28"/>
      <c r="C1342" s="82">
        <v>2020</v>
      </c>
      <c r="D1342" s="68" t="s">
        <v>14</v>
      </c>
      <c r="E1342" s="74" t="s">
        <v>118</v>
      </c>
      <c r="F1342" s="38">
        <v>90</v>
      </c>
      <c r="G1342" s="38">
        <v>17</v>
      </c>
      <c r="H1342" s="179">
        <v>18.8888888888889</v>
      </c>
      <c r="I1342" s="31"/>
    </row>
    <row r="1343" spans="2:9" x14ac:dyDescent="0.25">
      <c r="B1343" s="28"/>
      <c r="C1343" s="82">
        <v>2020</v>
      </c>
      <c r="D1343" s="68" t="s">
        <v>14</v>
      </c>
      <c r="E1343" s="74" t="s">
        <v>919</v>
      </c>
      <c r="F1343" s="38">
        <v>142</v>
      </c>
      <c r="G1343" s="38">
        <v>16</v>
      </c>
      <c r="H1343" s="179">
        <v>11.2676056338028</v>
      </c>
      <c r="I1343" s="31"/>
    </row>
    <row r="1344" spans="2:9" x14ac:dyDescent="0.25">
      <c r="B1344" s="28"/>
      <c r="C1344" s="82">
        <v>2020</v>
      </c>
      <c r="D1344" s="68" t="s">
        <v>86</v>
      </c>
      <c r="E1344" s="74" t="s">
        <v>118</v>
      </c>
      <c r="F1344" s="38">
        <v>438</v>
      </c>
      <c r="G1344" s="38">
        <v>103</v>
      </c>
      <c r="H1344" s="179">
        <v>23.515981735159802</v>
      </c>
      <c r="I1344" s="31"/>
    </row>
    <row r="1345" spans="2:9" x14ac:dyDescent="0.25">
      <c r="B1345" s="28"/>
      <c r="C1345" s="82">
        <v>2020</v>
      </c>
      <c r="D1345" s="68" t="s">
        <v>86</v>
      </c>
      <c r="E1345" s="74" t="s">
        <v>919</v>
      </c>
      <c r="F1345" s="38">
        <v>596</v>
      </c>
      <c r="G1345" s="38">
        <v>76</v>
      </c>
      <c r="H1345" s="179">
        <v>12.751677852348999</v>
      </c>
      <c r="I1345" s="31"/>
    </row>
    <row r="1346" spans="2:9" x14ac:dyDescent="0.25">
      <c r="B1346" s="28"/>
      <c r="C1346" s="82">
        <v>2020</v>
      </c>
      <c r="D1346" s="68" t="s">
        <v>88</v>
      </c>
      <c r="E1346" s="74" t="s">
        <v>118</v>
      </c>
      <c r="F1346" s="38">
        <v>15</v>
      </c>
      <c r="G1346" s="38" t="s">
        <v>137</v>
      </c>
      <c r="H1346" s="179" t="s">
        <v>137</v>
      </c>
      <c r="I1346" s="31"/>
    </row>
    <row r="1347" spans="2:9" x14ac:dyDescent="0.25">
      <c r="B1347" s="28"/>
      <c r="C1347" s="82">
        <v>2020</v>
      </c>
      <c r="D1347" s="68" t="s">
        <v>88</v>
      </c>
      <c r="E1347" s="74" t="s">
        <v>919</v>
      </c>
      <c r="F1347" s="38">
        <v>17</v>
      </c>
      <c r="G1347" s="38" t="s">
        <v>137</v>
      </c>
      <c r="H1347" s="179" t="s">
        <v>137</v>
      </c>
      <c r="I1347" s="31"/>
    </row>
    <row r="1348" spans="2:9" x14ac:dyDescent="0.25">
      <c r="B1348" s="28"/>
      <c r="C1348" s="82">
        <v>2020</v>
      </c>
      <c r="D1348" s="68" t="s">
        <v>37</v>
      </c>
      <c r="E1348" s="74" t="s">
        <v>118</v>
      </c>
      <c r="F1348" s="38">
        <v>112</v>
      </c>
      <c r="G1348" s="38">
        <v>37</v>
      </c>
      <c r="H1348" s="179">
        <v>33.035714285714299</v>
      </c>
      <c r="I1348" s="31"/>
    </row>
    <row r="1349" spans="2:9" x14ac:dyDescent="0.25">
      <c r="B1349" s="28"/>
      <c r="C1349" s="82">
        <v>2020</v>
      </c>
      <c r="D1349" s="68" t="s">
        <v>37</v>
      </c>
      <c r="E1349" s="74" t="s">
        <v>919</v>
      </c>
      <c r="F1349" s="38">
        <v>147</v>
      </c>
      <c r="G1349" s="38">
        <v>25</v>
      </c>
      <c r="H1349" s="179">
        <v>17.006802721088398</v>
      </c>
      <c r="I1349" s="31"/>
    </row>
    <row r="1350" spans="2:9" x14ac:dyDescent="0.25">
      <c r="B1350" s="28"/>
      <c r="C1350" s="82">
        <v>2020</v>
      </c>
      <c r="D1350" s="68" t="s">
        <v>66</v>
      </c>
      <c r="E1350" s="74" t="s">
        <v>118</v>
      </c>
      <c r="F1350" s="38">
        <v>103</v>
      </c>
      <c r="G1350" s="38">
        <v>18</v>
      </c>
      <c r="H1350" s="179">
        <v>17.475728155339802</v>
      </c>
      <c r="I1350" s="31"/>
    </row>
    <row r="1351" spans="2:9" x14ac:dyDescent="0.25">
      <c r="B1351" s="28"/>
      <c r="C1351" s="82">
        <v>2020</v>
      </c>
      <c r="D1351" s="68" t="s">
        <v>66</v>
      </c>
      <c r="E1351" s="74" t="s">
        <v>919</v>
      </c>
      <c r="F1351" s="38">
        <v>98</v>
      </c>
      <c r="G1351" s="38">
        <v>14</v>
      </c>
      <c r="H1351" s="179">
        <v>14.285714285714301</v>
      </c>
      <c r="I1351" s="31"/>
    </row>
    <row r="1352" spans="2:9" x14ac:dyDescent="0.25">
      <c r="B1352" s="28"/>
      <c r="C1352" s="82">
        <v>2020</v>
      </c>
      <c r="D1352" s="68" t="s">
        <v>15</v>
      </c>
      <c r="E1352" s="74" t="s">
        <v>118</v>
      </c>
      <c r="F1352" s="38">
        <v>124</v>
      </c>
      <c r="G1352" s="38">
        <v>31</v>
      </c>
      <c r="H1352" s="179">
        <v>25</v>
      </c>
      <c r="I1352" s="31"/>
    </row>
    <row r="1353" spans="2:9" x14ac:dyDescent="0.25">
      <c r="B1353" s="28"/>
      <c r="C1353" s="82">
        <v>2020</v>
      </c>
      <c r="D1353" s="68" t="s">
        <v>15</v>
      </c>
      <c r="E1353" s="74" t="s">
        <v>919</v>
      </c>
      <c r="F1353" s="38">
        <v>219</v>
      </c>
      <c r="G1353" s="38">
        <v>27</v>
      </c>
      <c r="H1353" s="179">
        <v>12.328767123287699</v>
      </c>
      <c r="I1353" s="31"/>
    </row>
    <row r="1354" spans="2:9" x14ac:dyDescent="0.25">
      <c r="B1354" s="28"/>
      <c r="C1354" s="82">
        <v>2020</v>
      </c>
      <c r="D1354" s="68" t="s">
        <v>89</v>
      </c>
      <c r="E1354" s="74" t="s">
        <v>118</v>
      </c>
      <c r="F1354" s="38">
        <v>164</v>
      </c>
      <c r="G1354" s="38">
        <v>38</v>
      </c>
      <c r="H1354" s="179">
        <v>23.170731707317099</v>
      </c>
      <c r="I1354" s="31"/>
    </row>
    <row r="1355" spans="2:9" x14ac:dyDescent="0.25">
      <c r="B1355" s="28"/>
      <c r="C1355" s="82">
        <v>2020</v>
      </c>
      <c r="D1355" s="68" t="s">
        <v>89</v>
      </c>
      <c r="E1355" s="74" t="s">
        <v>919</v>
      </c>
      <c r="F1355" s="38">
        <v>331</v>
      </c>
      <c r="G1355" s="38">
        <v>31</v>
      </c>
      <c r="H1355" s="179">
        <v>9.3655589123867102</v>
      </c>
      <c r="I1355" s="31"/>
    </row>
    <row r="1356" spans="2:9" x14ac:dyDescent="0.25">
      <c r="B1356" s="28"/>
      <c r="C1356" s="82">
        <v>2020</v>
      </c>
      <c r="D1356" s="68" t="s">
        <v>16</v>
      </c>
      <c r="E1356" s="74" t="s">
        <v>118</v>
      </c>
      <c r="F1356" s="38">
        <v>387</v>
      </c>
      <c r="G1356" s="38">
        <v>97</v>
      </c>
      <c r="H1356" s="179">
        <v>25.064599483204098</v>
      </c>
      <c r="I1356" s="31"/>
    </row>
    <row r="1357" spans="2:9" x14ac:dyDescent="0.25">
      <c r="B1357" s="28"/>
      <c r="C1357" s="82">
        <v>2020</v>
      </c>
      <c r="D1357" s="68" t="s">
        <v>16</v>
      </c>
      <c r="E1357" s="74" t="s">
        <v>919</v>
      </c>
      <c r="F1357" s="38">
        <v>408</v>
      </c>
      <c r="G1357" s="38">
        <v>48</v>
      </c>
      <c r="H1357" s="179">
        <v>11.764705882352899</v>
      </c>
      <c r="I1357" s="31"/>
    </row>
    <row r="1358" spans="2:9" x14ac:dyDescent="0.25">
      <c r="B1358" s="28"/>
      <c r="C1358" s="82">
        <v>2020</v>
      </c>
      <c r="D1358" s="68" t="s">
        <v>57</v>
      </c>
      <c r="E1358" s="74" t="s">
        <v>118</v>
      </c>
      <c r="F1358" s="38">
        <v>199</v>
      </c>
      <c r="G1358" s="38">
        <v>46</v>
      </c>
      <c r="H1358" s="179">
        <v>23.115577889447199</v>
      </c>
      <c r="I1358" s="31"/>
    </row>
    <row r="1359" spans="2:9" x14ac:dyDescent="0.25">
      <c r="B1359" s="28"/>
      <c r="C1359" s="82">
        <v>2020</v>
      </c>
      <c r="D1359" s="68" t="s">
        <v>57</v>
      </c>
      <c r="E1359" s="74" t="s">
        <v>919</v>
      </c>
      <c r="F1359" s="38">
        <v>245</v>
      </c>
      <c r="G1359" s="38">
        <v>33</v>
      </c>
      <c r="H1359" s="179">
        <v>13.469387755102</v>
      </c>
      <c r="I1359" s="31"/>
    </row>
    <row r="1360" spans="2:9" x14ac:dyDescent="0.25">
      <c r="B1360" s="28"/>
      <c r="C1360" s="82">
        <v>2020</v>
      </c>
      <c r="D1360" s="68" t="s">
        <v>17</v>
      </c>
      <c r="E1360" s="74" t="s">
        <v>118</v>
      </c>
      <c r="F1360" s="38">
        <v>141</v>
      </c>
      <c r="G1360" s="38">
        <v>38</v>
      </c>
      <c r="H1360" s="179">
        <v>26.9503546099291</v>
      </c>
      <c r="I1360" s="31"/>
    </row>
    <row r="1361" spans="2:9" x14ac:dyDescent="0.25">
      <c r="B1361" s="28"/>
      <c r="C1361" s="82">
        <v>2020</v>
      </c>
      <c r="D1361" s="68" t="s">
        <v>17</v>
      </c>
      <c r="E1361" s="74" t="s">
        <v>919</v>
      </c>
      <c r="F1361" s="38">
        <v>191</v>
      </c>
      <c r="G1361" s="38">
        <v>27</v>
      </c>
      <c r="H1361" s="179">
        <v>14.1361256544503</v>
      </c>
      <c r="I1361" s="31"/>
    </row>
    <row r="1362" spans="2:9" x14ac:dyDescent="0.25">
      <c r="B1362" s="28"/>
      <c r="C1362" s="82">
        <v>2020</v>
      </c>
      <c r="D1362" s="68" t="s">
        <v>18</v>
      </c>
      <c r="E1362" s="74" t="s">
        <v>118</v>
      </c>
      <c r="F1362" s="38">
        <v>107</v>
      </c>
      <c r="G1362" s="38">
        <v>35</v>
      </c>
      <c r="H1362" s="179">
        <v>32.7102803738318</v>
      </c>
      <c r="I1362" s="31"/>
    </row>
    <row r="1363" spans="2:9" x14ac:dyDescent="0.25">
      <c r="B1363" s="28"/>
      <c r="C1363" s="82">
        <v>2020</v>
      </c>
      <c r="D1363" s="68" t="s">
        <v>18</v>
      </c>
      <c r="E1363" s="74" t="s">
        <v>919</v>
      </c>
      <c r="F1363" s="38">
        <v>181</v>
      </c>
      <c r="G1363" s="38">
        <v>24</v>
      </c>
      <c r="H1363" s="179">
        <v>13.2596685082873</v>
      </c>
      <c r="I1363" s="31"/>
    </row>
    <row r="1364" spans="2:9" x14ac:dyDescent="0.25">
      <c r="B1364" s="28"/>
      <c r="C1364" s="82">
        <v>2020</v>
      </c>
      <c r="D1364" s="68" t="s">
        <v>87</v>
      </c>
      <c r="E1364" s="74" t="s">
        <v>118</v>
      </c>
      <c r="F1364" s="38">
        <v>200</v>
      </c>
      <c r="G1364" s="38">
        <v>45</v>
      </c>
      <c r="H1364" s="179">
        <v>22.5</v>
      </c>
      <c r="I1364" s="31"/>
    </row>
    <row r="1365" spans="2:9" x14ac:dyDescent="0.25">
      <c r="B1365" s="28"/>
      <c r="C1365" s="82">
        <v>2020</v>
      </c>
      <c r="D1365" s="68" t="s">
        <v>87</v>
      </c>
      <c r="E1365" s="74" t="s">
        <v>919</v>
      </c>
      <c r="F1365" s="38">
        <v>268</v>
      </c>
      <c r="G1365" s="38">
        <v>28</v>
      </c>
      <c r="H1365" s="179">
        <v>10.4477611940299</v>
      </c>
      <c r="I1365" s="31"/>
    </row>
    <row r="1366" spans="2:9" x14ac:dyDescent="0.25">
      <c r="B1366" s="28"/>
      <c r="C1366" s="82">
        <v>2020</v>
      </c>
      <c r="D1366" s="68" t="s">
        <v>19</v>
      </c>
      <c r="E1366" s="74" t="s">
        <v>118</v>
      </c>
      <c r="F1366" s="38">
        <v>299</v>
      </c>
      <c r="G1366" s="38">
        <v>70</v>
      </c>
      <c r="H1366" s="179">
        <v>23.411371237458201</v>
      </c>
      <c r="I1366" s="31"/>
    </row>
    <row r="1367" spans="2:9" x14ac:dyDescent="0.25">
      <c r="B1367" s="28"/>
      <c r="C1367" s="82">
        <v>2020</v>
      </c>
      <c r="D1367" s="68" t="s">
        <v>19</v>
      </c>
      <c r="E1367" s="74" t="s">
        <v>919</v>
      </c>
      <c r="F1367" s="38">
        <v>273</v>
      </c>
      <c r="G1367" s="38">
        <v>27</v>
      </c>
      <c r="H1367" s="179">
        <v>9.8901098901098905</v>
      </c>
      <c r="I1367" s="31"/>
    </row>
    <row r="1368" spans="2:9" x14ac:dyDescent="0.25">
      <c r="B1368" s="28"/>
      <c r="C1368" s="82">
        <v>2020</v>
      </c>
      <c r="D1368" s="68" t="s">
        <v>20</v>
      </c>
      <c r="E1368" s="74" t="s">
        <v>118</v>
      </c>
      <c r="F1368" s="38">
        <v>229</v>
      </c>
      <c r="G1368" s="38">
        <v>43</v>
      </c>
      <c r="H1368" s="179">
        <v>18.7772925764192</v>
      </c>
      <c r="I1368" s="31"/>
    </row>
    <row r="1369" spans="2:9" x14ac:dyDescent="0.25">
      <c r="B1369" s="28"/>
      <c r="C1369" s="82">
        <v>2020</v>
      </c>
      <c r="D1369" s="68" t="s">
        <v>20</v>
      </c>
      <c r="E1369" s="74" t="s">
        <v>919</v>
      </c>
      <c r="F1369" s="38">
        <v>246</v>
      </c>
      <c r="G1369" s="38">
        <v>26</v>
      </c>
      <c r="H1369" s="179">
        <v>10.569105691056899</v>
      </c>
      <c r="I1369" s="31"/>
    </row>
    <row r="1370" spans="2:9" x14ac:dyDescent="0.25">
      <c r="B1370" s="28"/>
      <c r="C1370" s="82">
        <v>2020</v>
      </c>
      <c r="D1370" s="68" t="s">
        <v>21</v>
      </c>
      <c r="E1370" s="74" t="s">
        <v>118</v>
      </c>
      <c r="F1370" s="38">
        <v>93</v>
      </c>
      <c r="G1370" s="38">
        <v>23</v>
      </c>
      <c r="H1370" s="179">
        <v>24.731182795698899</v>
      </c>
      <c r="I1370" s="31"/>
    </row>
    <row r="1371" spans="2:9" x14ac:dyDescent="0.25">
      <c r="B1371" s="28"/>
      <c r="C1371" s="82">
        <v>2020</v>
      </c>
      <c r="D1371" s="68" t="s">
        <v>21</v>
      </c>
      <c r="E1371" s="74" t="s">
        <v>919</v>
      </c>
      <c r="F1371" s="38">
        <v>99</v>
      </c>
      <c r="G1371" s="38">
        <v>10</v>
      </c>
      <c r="H1371" s="179">
        <v>10.1010101010101</v>
      </c>
      <c r="I1371" s="31"/>
    </row>
    <row r="1372" spans="2:9" x14ac:dyDescent="0.25">
      <c r="B1372" s="28"/>
      <c r="C1372" s="82">
        <v>2020</v>
      </c>
      <c r="D1372" s="68" t="s">
        <v>67</v>
      </c>
      <c r="E1372" s="74" t="s">
        <v>118</v>
      </c>
      <c r="F1372" s="38">
        <v>145</v>
      </c>
      <c r="G1372" s="38">
        <v>22</v>
      </c>
      <c r="H1372" s="179">
        <v>15.1724137931035</v>
      </c>
      <c r="I1372" s="31"/>
    </row>
    <row r="1373" spans="2:9" x14ac:dyDescent="0.25">
      <c r="B1373" s="28"/>
      <c r="C1373" s="82">
        <v>2020</v>
      </c>
      <c r="D1373" s="68" t="s">
        <v>67</v>
      </c>
      <c r="E1373" s="74" t="s">
        <v>919</v>
      </c>
      <c r="F1373" s="38">
        <v>214</v>
      </c>
      <c r="G1373" s="38">
        <v>27</v>
      </c>
      <c r="H1373" s="179">
        <v>12.616822429906501</v>
      </c>
      <c r="I1373" s="31"/>
    </row>
    <row r="1374" spans="2:9" x14ac:dyDescent="0.25">
      <c r="B1374" s="28"/>
      <c r="C1374" s="82">
        <v>2020</v>
      </c>
      <c r="D1374" s="68" t="s">
        <v>22</v>
      </c>
      <c r="E1374" s="74" t="s">
        <v>118</v>
      </c>
      <c r="F1374" s="38">
        <v>144</v>
      </c>
      <c r="G1374" s="38">
        <v>37</v>
      </c>
      <c r="H1374" s="179">
        <v>25.6944444444444</v>
      </c>
      <c r="I1374" s="31"/>
    </row>
    <row r="1375" spans="2:9" x14ac:dyDescent="0.25">
      <c r="B1375" s="28"/>
      <c r="C1375" s="82">
        <v>2020</v>
      </c>
      <c r="D1375" s="68" t="s">
        <v>22</v>
      </c>
      <c r="E1375" s="74" t="s">
        <v>919</v>
      </c>
      <c r="F1375" s="38">
        <v>179</v>
      </c>
      <c r="G1375" s="38">
        <v>23</v>
      </c>
      <c r="H1375" s="179">
        <v>12.849162011173201</v>
      </c>
      <c r="I1375" s="31"/>
    </row>
    <row r="1376" spans="2:9" x14ac:dyDescent="0.25">
      <c r="B1376" s="28"/>
      <c r="C1376" s="82">
        <v>2020</v>
      </c>
      <c r="D1376" s="68" t="s">
        <v>68</v>
      </c>
      <c r="E1376" s="74" t="s">
        <v>118</v>
      </c>
      <c r="F1376" s="38">
        <v>196</v>
      </c>
      <c r="G1376" s="38">
        <v>39</v>
      </c>
      <c r="H1376" s="179">
        <v>19.8979591836735</v>
      </c>
      <c r="I1376" s="31"/>
    </row>
    <row r="1377" spans="2:9" x14ac:dyDescent="0.25">
      <c r="B1377" s="28"/>
      <c r="C1377" s="82">
        <v>2020</v>
      </c>
      <c r="D1377" s="68" t="s">
        <v>68</v>
      </c>
      <c r="E1377" s="74" t="s">
        <v>919</v>
      </c>
      <c r="F1377" s="38">
        <v>227</v>
      </c>
      <c r="G1377" s="38">
        <v>21</v>
      </c>
      <c r="H1377" s="179">
        <v>9.2511013215859101</v>
      </c>
      <c r="I1377" s="31"/>
    </row>
    <row r="1378" spans="2:9" x14ac:dyDescent="0.25">
      <c r="B1378" s="28"/>
      <c r="C1378" s="82">
        <v>2020</v>
      </c>
      <c r="D1378" s="68" t="s">
        <v>90</v>
      </c>
      <c r="E1378" s="74" t="s">
        <v>118</v>
      </c>
      <c r="F1378" s="38">
        <v>214</v>
      </c>
      <c r="G1378" s="38">
        <v>64</v>
      </c>
      <c r="H1378" s="179">
        <v>29.906542056074802</v>
      </c>
      <c r="I1378" s="31"/>
    </row>
    <row r="1379" spans="2:9" x14ac:dyDescent="0.25">
      <c r="B1379" s="28"/>
      <c r="C1379" s="82">
        <v>2020</v>
      </c>
      <c r="D1379" s="68" t="s">
        <v>90</v>
      </c>
      <c r="E1379" s="74" t="s">
        <v>919</v>
      </c>
      <c r="F1379" s="38">
        <v>345</v>
      </c>
      <c r="G1379" s="38">
        <v>67</v>
      </c>
      <c r="H1379" s="179">
        <v>19.4202898550725</v>
      </c>
      <c r="I1379" s="31"/>
    </row>
    <row r="1380" spans="2:9" x14ac:dyDescent="0.25">
      <c r="B1380" s="28"/>
      <c r="C1380" s="82">
        <v>2020</v>
      </c>
      <c r="D1380" s="68" t="s">
        <v>23</v>
      </c>
      <c r="E1380" s="74" t="s">
        <v>118</v>
      </c>
      <c r="F1380" s="38">
        <v>106</v>
      </c>
      <c r="G1380" s="38">
        <v>33</v>
      </c>
      <c r="H1380" s="179">
        <v>31.132075471698101</v>
      </c>
      <c r="I1380" s="31"/>
    </row>
    <row r="1381" spans="2:9" x14ac:dyDescent="0.25">
      <c r="B1381" s="28"/>
      <c r="C1381" s="82">
        <v>2020</v>
      </c>
      <c r="D1381" s="68" t="s">
        <v>23</v>
      </c>
      <c r="E1381" s="74" t="s">
        <v>919</v>
      </c>
      <c r="F1381" s="38">
        <v>158</v>
      </c>
      <c r="G1381" s="38">
        <v>16</v>
      </c>
      <c r="H1381" s="179">
        <v>10.126582278480999</v>
      </c>
      <c r="I1381" s="31"/>
    </row>
    <row r="1382" spans="2:9" x14ac:dyDescent="0.25">
      <c r="B1382" s="28"/>
      <c r="C1382" s="82">
        <v>2020</v>
      </c>
      <c r="D1382" s="68" t="s">
        <v>38</v>
      </c>
      <c r="E1382" s="74" t="s">
        <v>118</v>
      </c>
      <c r="F1382" s="38">
        <v>107</v>
      </c>
      <c r="G1382" s="38">
        <v>22</v>
      </c>
      <c r="H1382" s="179">
        <v>20.5607476635514</v>
      </c>
      <c r="I1382" s="31"/>
    </row>
    <row r="1383" spans="2:9" x14ac:dyDescent="0.25">
      <c r="B1383" s="28"/>
      <c r="C1383" s="82">
        <v>2020</v>
      </c>
      <c r="D1383" s="68" t="s">
        <v>38</v>
      </c>
      <c r="E1383" s="74" t="s">
        <v>919</v>
      </c>
      <c r="F1383" s="38">
        <v>136</v>
      </c>
      <c r="G1383" s="38">
        <v>15</v>
      </c>
      <c r="H1383" s="179">
        <v>11.0294117647059</v>
      </c>
      <c r="I1383" s="31"/>
    </row>
    <row r="1384" spans="2:9" x14ac:dyDescent="0.25">
      <c r="B1384" s="28"/>
      <c r="C1384" s="82">
        <v>2020</v>
      </c>
      <c r="D1384" s="68" t="s">
        <v>24</v>
      </c>
      <c r="E1384" s="74" t="s">
        <v>118</v>
      </c>
      <c r="F1384" s="38">
        <v>232</v>
      </c>
      <c r="G1384" s="38">
        <v>69</v>
      </c>
      <c r="H1384" s="179">
        <v>29.741379310344801</v>
      </c>
      <c r="I1384" s="31"/>
    </row>
    <row r="1385" spans="2:9" x14ac:dyDescent="0.25">
      <c r="B1385" s="28"/>
      <c r="C1385" s="82">
        <v>2020</v>
      </c>
      <c r="D1385" s="68" t="s">
        <v>24</v>
      </c>
      <c r="E1385" s="74" t="s">
        <v>919</v>
      </c>
      <c r="F1385" s="38">
        <v>346</v>
      </c>
      <c r="G1385" s="38">
        <v>43</v>
      </c>
      <c r="H1385" s="179">
        <v>12.4277456647399</v>
      </c>
      <c r="I1385" s="31"/>
    </row>
    <row r="1386" spans="2:9" x14ac:dyDescent="0.25">
      <c r="B1386" s="28"/>
      <c r="C1386" s="82">
        <v>2020</v>
      </c>
      <c r="D1386" s="68" t="s">
        <v>25</v>
      </c>
      <c r="E1386" s="74" t="s">
        <v>118</v>
      </c>
      <c r="F1386" s="38">
        <v>132</v>
      </c>
      <c r="G1386" s="38">
        <v>31</v>
      </c>
      <c r="H1386" s="179">
        <v>23.484848484848499</v>
      </c>
      <c r="I1386" s="31"/>
    </row>
    <row r="1387" spans="2:9" x14ac:dyDescent="0.25">
      <c r="B1387" s="28"/>
      <c r="C1387" s="82">
        <v>2020</v>
      </c>
      <c r="D1387" s="68" t="s">
        <v>25</v>
      </c>
      <c r="E1387" s="74" t="s">
        <v>919</v>
      </c>
      <c r="F1387" s="38">
        <v>134</v>
      </c>
      <c r="G1387" s="38">
        <v>15</v>
      </c>
      <c r="H1387" s="179">
        <v>11.194029850746301</v>
      </c>
      <c r="I1387" s="31"/>
    </row>
    <row r="1388" spans="2:9" x14ac:dyDescent="0.25">
      <c r="B1388" s="28"/>
      <c r="C1388" s="82">
        <v>2020</v>
      </c>
      <c r="D1388" s="68" t="s">
        <v>39</v>
      </c>
      <c r="E1388" s="74" t="s">
        <v>118</v>
      </c>
      <c r="F1388" s="38">
        <v>238</v>
      </c>
      <c r="G1388" s="38">
        <v>70</v>
      </c>
      <c r="H1388" s="179">
        <v>29.411764705882401</v>
      </c>
      <c r="I1388" s="31"/>
    </row>
    <row r="1389" spans="2:9" x14ac:dyDescent="0.25">
      <c r="B1389" s="28"/>
      <c r="C1389" s="82">
        <v>2020</v>
      </c>
      <c r="D1389" s="68" t="s">
        <v>39</v>
      </c>
      <c r="E1389" s="74" t="s">
        <v>919</v>
      </c>
      <c r="F1389" s="38">
        <v>260</v>
      </c>
      <c r="G1389" s="38">
        <v>42</v>
      </c>
      <c r="H1389" s="179">
        <v>16.153846153846199</v>
      </c>
      <c r="I1389" s="31"/>
    </row>
    <row r="1390" spans="2:9" x14ac:dyDescent="0.25">
      <c r="B1390" s="28"/>
      <c r="C1390" s="82">
        <v>2020</v>
      </c>
      <c r="D1390" s="68" t="s">
        <v>26</v>
      </c>
      <c r="E1390" s="74" t="s">
        <v>118</v>
      </c>
      <c r="F1390" s="38">
        <v>155</v>
      </c>
      <c r="G1390" s="38">
        <v>41</v>
      </c>
      <c r="H1390" s="179">
        <v>26.451612903225801</v>
      </c>
      <c r="I1390" s="31"/>
    </row>
    <row r="1391" spans="2:9" x14ac:dyDescent="0.25">
      <c r="B1391" s="28"/>
      <c r="C1391" s="82">
        <v>2020</v>
      </c>
      <c r="D1391" s="68" t="s">
        <v>26</v>
      </c>
      <c r="E1391" s="74" t="s">
        <v>919</v>
      </c>
      <c r="F1391" s="38">
        <v>206</v>
      </c>
      <c r="G1391" s="38">
        <v>15</v>
      </c>
      <c r="H1391" s="179">
        <v>7.2815533980582501</v>
      </c>
      <c r="I1391" s="31"/>
    </row>
    <row r="1392" spans="2:9" x14ac:dyDescent="0.25">
      <c r="B1392" s="28"/>
      <c r="C1392" s="82">
        <v>2020</v>
      </c>
      <c r="D1392" s="68" t="s">
        <v>58</v>
      </c>
      <c r="E1392" s="74" t="s">
        <v>118</v>
      </c>
      <c r="F1392" s="38">
        <v>184</v>
      </c>
      <c r="G1392" s="38">
        <v>36</v>
      </c>
      <c r="H1392" s="179">
        <v>19.565217391304401</v>
      </c>
      <c r="I1392" s="31"/>
    </row>
    <row r="1393" spans="2:9" x14ac:dyDescent="0.25">
      <c r="B1393" s="28"/>
      <c r="C1393" s="82">
        <v>2020</v>
      </c>
      <c r="D1393" s="68" t="s">
        <v>58</v>
      </c>
      <c r="E1393" s="74" t="s">
        <v>919</v>
      </c>
      <c r="F1393" s="38">
        <v>237</v>
      </c>
      <c r="G1393" s="38">
        <v>29</v>
      </c>
      <c r="H1393" s="179">
        <v>12.236286919831199</v>
      </c>
      <c r="I1393" s="31"/>
    </row>
    <row r="1394" spans="2:9" x14ac:dyDescent="0.25">
      <c r="B1394" s="28"/>
      <c r="C1394" s="82">
        <v>2020</v>
      </c>
      <c r="D1394" s="68" t="s">
        <v>69</v>
      </c>
      <c r="E1394" s="74" t="s">
        <v>118</v>
      </c>
      <c r="F1394" s="38">
        <v>142</v>
      </c>
      <c r="G1394" s="38">
        <v>36</v>
      </c>
      <c r="H1394" s="179">
        <v>25.352112676056301</v>
      </c>
      <c r="I1394" s="31"/>
    </row>
    <row r="1395" spans="2:9" x14ac:dyDescent="0.25">
      <c r="B1395" s="28"/>
      <c r="C1395" s="82">
        <v>2020</v>
      </c>
      <c r="D1395" s="68" t="s">
        <v>69</v>
      </c>
      <c r="E1395" s="74" t="s">
        <v>919</v>
      </c>
      <c r="F1395" s="38">
        <v>242</v>
      </c>
      <c r="G1395" s="38">
        <v>35</v>
      </c>
      <c r="H1395" s="179">
        <v>14.462809917355401</v>
      </c>
      <c r="I1395" s="31"/>
    </row>
    <row r="1396" spans="2:9" x14ac:dyDescent="0.25">
      <c r="B1396" s="28"/>
      <c r="C1396" s="82">
        <v>2020</v>
      </c>
      <c r="D1396" s="68" t="s">
        <v>40</v>
      </c>
      <c r="E1396" s="74" t="s">
        <v>118</v>
      </c>
      <c r="F1396" s="38">
        <v>188</v>
      </c>
      <c r="G1396" s="38">
        <v>70</v>
      </c>
      <c r="H1396" s="179">
        <v>37.2340425531915</v>
      </c>
      <c r="I1396" s="31"/>
    </row>
    <row r="1397" spans="2:9" x14ac:dyDescent="0.25">
      <c r="B1397" s="28"/>
      <c r="C1397" s="82">
        <v>2020</v>
      </c>
      <c r="D1397" s="68" t="s">
        <v>40</v>
      </c>
      <c r="E1397" s="74" t="s">
        <v>919</v>
      </c>
      <c r="F1397" s="38">
        <v>215</v>
      </c>
      <c r="G1397" s="38">
        <v>35</v>
      </c>
      <c r="H1397" s="179">
        <v>16.2790697674419</v>
      </c>
      <c r="I1397" s="31"/>
    </row>
    <row r="1398" spans="2:9" x14ac:dyDescent="0.25">
      <c r="B1398" s="28"/>
      <c r="C1398" s="82">
        <v>2020</v>
      </c>
      <c r="D1398" s="68" t="s">
        <v>41</v>
      </c>
      <c r="E1398" s="74" t="s">
        <v>118</v>
      </c>
      <c r="F1398" s="38">
        <v>215</v>
      </c>
      <c r="G1398" s="38">
        <v>32</v>
      </c>
      <c r="H1398" s="179">
        <v>14.883720930232601</v>
      </c>
      <c r="I1398" s="31"/>
    </row>
    <row r="1399" spans="2:9" x14ac:dyDescent="0.25">
      <c r="B1399" s="28"/>
      <c r="C1399" s="82">
        <v>2020</v>
      </c>
      <c r="D1399" s="68" t="s">
        <v>41</v>
      </c>
      <c r="E1399" s="74" t="s">
        <v>919</v>
      </c>
      <c r="F1399" s="38">
        <v>311</v>
      </c>
      <c r="G1399" s="38">
        <v>33</v>
      </c>
      <c r="H1399" s="179">
        <v>10.6109324758842</v>
      </c>
      <c r="I1399" s="31"/>
    </row>
    <row r="1400" spans="2:9" x14ac:dyDescent="0.25">
      <c r="B1400" s="28"/>
      <c r="C1400" s="82">
        <v>2020</v>
      </c>
      <c r="D1400" s="68" t="s">
        <v>27</v>
      </c>
      <c r="E1400" s="74" t="s">
        <v>118</v>
      </c>
      <c r="F1400" s="38">
        <v>171</v>
      </c>
      <c r="G1400" s="38">
        <v>52</v>
      </c>
      <c r="H1400" s="179">
        <v>30.4093567251462</v>
      </c>
      <c r="I1400" s="31"/>
    </row>
    <row r="1401" spans="2:9" x14ac:dyDescent="0.25">
      <c r="B1401" s="28"/>
      <c r="C1401" s="82">
        <v>2020</v>
      </c>
      <c r="D1401" s="68" t="s">
        <v>27</v>
      </c>
      <c r="E1401" s="74" t="s">
        <v>919</v>
      </c>
      <c r="F1401" s="38">
        <v>218</v>
      </c>
      <c r="G1401" s="38">
        <v>18</v>
      </c>
      <c r="H1401" s="179">
        <v>8.2568807339449606</v>
      </c>
      <c r="I1401" s="31"/>
    </row>
    <row r="1402" spans="2:9" x14ac:dyDescent="0.25">
      <c r="B1402" s="28"/>
      <c r="C1402" s="82">
        <v>2020</v>
      </c>
      <c r="D1402" s="68" t="s">
        <v>28</v>
      </c>
      <c r="E1402" s="74" t="s">
        <v>118</v>
      </c>
      <c r="F1402" s="38">
        <v>121</v>
      </c>
      <c r="G1402" s="38">
        <v>32</v>
      </c>
      <c r="H1402" s="179">
        <v>26.446280991735499</v>
      </c>
      <c r="I1402" s="31"/>
    </row>
    <row r="1403" spans="2:9" x14ac:dyDescent="0.25">
      <c r="B1403" s="28"/>
      <c r="C1403" s="82">
        <v>2020</v>
      </c>
      <c r="D1403" s="68" t="s">
        <v>28</v>
      </c>
      <c r="E1403" s="74" t="s">
        <v>919</v>
      </c>
      <c r="F1403" s="38">
        <v>185</v>
      </c>
      <c r="G1403" s="38">
        <v>30</v>
      </c>
      <c r="H1403" s="179">
        <v>16.2162162162162</v>
      </c>
      <c r="I1403" s="31"/>
    </row>
    <row r="1404" spans="2:9" x14ac:dyDescent="0.25">
      <c r="B1404" s="28"/>
      <c r="C1404" s="82">
        <v>2020</v>
      </c>
      <c r="D1404" s="68" t="s">
        <v>29</v>
      </c>
      <c r="E1404" s="74" t="s">
        <v>118</v>
      </c>
      <c r="F1404" s="38">
        <v>114</v>
      </c>
      <c r="G1404" s="38">
        <v>26</v>
      </c>
      <c r="H1404" s="179">
        <v>22.8070175438597</v>
      </c>
      <c r="I1404" s="31"/>
    </row>
    <row r="1405" spans="2:9" x14ac:dyDescent="0.25">
      <c r="B1405" s="28"/>
      <c r="C1405" s="82">
        <v>2020</v>
      </c>
      <c r="D1405" s="68" t="s">
        <v>29</v>
      </c>
      <c r="E1405" s="74" t="s">
        <v>919</v>
      </c>
      <c r="F1405" s="38">
        <v>148</v>
      </c>
      <c r="G1405" s="38">
        <v>21</v>
      </c>
      <c r="H1405" s="179">
        <v>14.1891891891892</v>
      </c>
      <c r="I1405" s="31"/>
    </row>
    <row r="1406" spans="2:9" x14ac:dyDescent="0.25">
      <c r="B1406" s="28"/>
      <c r="C1406" s="82">
        <v>2020</v>
      </c>
      <c r="D1406" s="68" t="s">
        <v>42</v>
      </c>
      <c r="E1406" s="74" t="s">
        <v>118</v>
      </c>
      <c r="F1406" s="38">
        <v>111</v>
      </c>
      <c r="G1406" s="38">
        <v>35</v>
      </c>
      <c r="H1406" s="179">
        <v>31.531531531531499</v>
      </c>
      <c r="I1406" s="31"/>
    </row>
    <row r="1407" spans="2:9" x14ac:dyDescent="0.25">
      <c r="B1407" s="28"/>
      <c r="C1407" s="82">
        <v>2020</v>
      </c>
      <c r="D1407" s="68" t="s">
        <v>42</v>
      </c>
      <c r="E1407" s="74" t="s">
        <v>919</v>
      </c>
      <c r="F1407" s="38">
        <v>104</v>
      </c>
      <c r="G1407" s="38">
        <v>19</v>
      </c>
      <c r="H1407" s="179">
        <v>18.269230769230798</v>
      </c>
      <c r="I1407" s="31"/>
    </row>
    <row r="1408" spans="2:9" x14ac:dyDescent="0.25">
      <c r="B1408" s="28"/>
      <c r="C1408" s="82">
        <v>2020</v>
      </c>
      <c r="D1408" s="68" t="s">
        <v>30</v>
      </c>
      <c r="E1408" s="74" t="s">
        <v>118</v>
      </c>
      <c r="F1408" s="38">
        <v>48</v>
      </c>
      <c r="G1408" s="38">
        <v>19</v>
      </c>
      <c r="H1408" s="179">
        <v>39.5833333333333</v>
      </c>
      <c r="I1408" s="31"/>
    </row>
    <row r="1409" spans="2:9" x14ac:dyDescent="0.25">
      <c r="B1409" s="28"/>
      <c r="C1409" s="82">
        <v>2020</v>
      </c>
      <c r="D1409" s="68" t="s">
        <v>30</v>
      </c>
      <c r="E1409" s="74" t="s">
        <v>919</v>
      </c>
      <c r="F1409" s="38">
        <v>84</v>
      </c>
      <c r="G1409" s="38">
        <v>11</v>
      </c>
      <c r="H1409" s="179">
        <v>13.0952380952381</v>
      </c>
      <c r="I1409" s="31"/>
    </row>
    <row r="1410" spans="2:9" x14ac:dyDescent="0.25">
      <c r="B1410" s="28"/>
      <c r="C1410" s="82">
        <v>2020</v>
      </c>
      <c r="D1410" s="68" t="s">
        <v>59</v>
      </c>
      <c r="E1410" s="74" t="s">
        <v>118</v>
      </c>
      <c r="F1410" s="38">
        <v>109</v>
      </c>
      <c r="G1410" s="38">
        <v>17</v>
      </c>
      <c r="H1410" s="179">
        <v>15.5963302752294</v>
      </c>
      <c r="I1410" s="31"/>
    </row>
    <row r="1411" spans="2:9" x14ac:dyDescent="0.25">
      <c r="B1411" s="28"/>
      <c r="C1411" s="82">
        <v>2020</v>
      </c>
      <c r="D1411" s="68" t="s">
        <v>59</v>
      </c>
      <c r="E1411" s="74" t="s">
        <v>919</v>
      </c>
      <c r="F1411" s="38">
        <v>117</v>
      </c>
      <c r="G1411" s="38">
        <v>12</v>
      </c>
      <c r="H1411" s="179">
        <v>10.2564102564103</v>
      </c>
      <c r="I1411" s="31"/>
    </row>
    <row r="1412" spans="2:9" x14ac:dyDescent="0.25">
      <c r="B1412" s="28"/>
      <c r="C1412" s="82">
        <v>2020</v>
      </c>
      <c r="D1412" s="68" t="s">
        <v>70</v>
      </c>
      <c r="E1412" s="74" t="s">
        <v>118</v>
      </c>
      <c r="F1412" s="38">
        <v>135</v>
      </c>
      <c r="G1412" s="38">
        <v>38</v>
      </c>
      <c r="H1412" s="179">
        <v>28.148148148148199</v>
      </c>
      <c r="I1412" s="31"/>
    </row>
    <row r="1413" spans="2:9" x14ac:dyDescent="0.25">
      <c r="B1413" s="28"/>
      <c r="C1413" s="82">
        <v>2020</v>
      </c>
      <c r="D1413" s="68" t="s">
        <v>70</v>
      </c>
      <c r="E1413" s="74" t="s">
        <v>919</v>
      </c>
      <c r="F1413" s="38">
        <v>220</v>
      </c>
      <c r="G1413" s="38">
        <v>39</v>
      </c>
      <c r="H1413" s="179">
        <v>17.727272727272702</v>
      </c>
      <c r="I1413" s="31"/>
    </row>
    <row r="1414" spans="2:9" x14ac:dyDescent="0.25">
      <c r="B1414" s="28"/>
      <c r="C1414" s="82">
        <v>2020</v>
      </c>
      <c r="D1414" s="68" t="s">
        <v>91</v>
      </c>
      <c r="E1414" s="74" t="s">
        <v>118</v>
      </c>
      <c r="F1414" s="38">
        <v>96</v>
      </c>
      <c r="G1414" s="38">
        <v>24</v>
      </c>
      <c r="H1414" s="179">
        <v>25</v>
      </c>
      <c r="I1414" s="31"/>
    </row>
    <row r="1415" spans="2:9" x14ac:dyDescent="0.25">
      <c r="B1415" s="28"/>
      <c r="C1415" s="82">
        <v>2020</v>
      </c>
      <c r="D1415" s="68" t="s">
        <v>91</v>
      </c>
      <c r="E1415" s="74" t="s">
        <v>919</v>
      </c>
      <c r="F1415" s="38">
        <v>143</v>
      </c>
      <c r="G1415" s="38">
        <v>17</v>
      </c>
      <c r="H1415" s="179">
        <v>11.888111888111901</v>
      </c>
      <c r="I1415" s="31"/>
    </row>
    <row r="1416" spans="2:9" x14ac:dyDescent="0.25">
      <c r="B1416" s="28"/>
      <c r="C1416" s="82">
        <v>2020</v>
      </c>
      <c r="D1416" s="68" t="s">
        <v>92</v>
      </c>
      <c r="E1416" s="74" t="s">
        <v>118</v>
      </c>
      <c r="F1416" s="38">
        <v>278</v>
      </c>
      <c r="G1416" s="38">
        <v>54</v>
      </c>
      <c r="H1416" s="179">
        <v>19.424460431654701</v>
      </c>
      <c r="I1416" s="31"/>
    </row>
    <row r="1417" spans="2:9" x14ac:dyDescent="0.25">
      <c r="B1417" s="28"/>
      <c r="C1417" s="82">
        <v>2020</v>
      </c>
      <c r="D1417" s="68" t="s">
        <v>92</v>
      </c>
      <c r="E1417" s="74" t="s">
        <v>919</v>
      </c>
      <c r="F1417" s="38">
        <v>483</v>
      </c>
      <c r="G1417" s="38">
        <v>57</v>
      </c>
      <c r="H1417" s="179">
        <v>11.8012422360248</v>
      </c>
      <c r="I1417" s="31"/>
    </row>
    <row r="1418" spans="2:9" x14ac:dyDescent="0.25">
      <c r="B1418" s="28"/>
      <c r="C1418" s="82">
        <v>2020</v>
      </c>
      <c r="D1418" s="68" t="s">
        <v>31</v>
      </c>
      <c r="E1418" s="74" t="s">
        <v>118</v>
      </c>
      <c r="F1418" s="38">
        <v>1226</v>
      </c>
      <c r="G1418" s="38">
        <v>297</v>
      </c>
      <c r="H1418" s="179">
        <v>24.225122349102801</v>
      </c>
      <c r="I1418" s="31"/>
    </row>
    <row r="1419" spans="2:9" x14ac:dyDescent="0.25">
      <c r="B1419" s="28"/>
      <c r="C1419" s="82">
        <v>2020</v>
      </c>
      <c r="D1419" s="68" t="s">
        <v>31</v>
      </c>
      <c r="E1419" s="74" t="s">
        <v>919</v>
      </c>
      <c r="F1419" s="38">
        <v>1404</v>
      </c>
      <c r="G1419" s="38">
        <v>180</v>
      </c>
      <c r="H1419" s="179">
        <v>12.8205128205128</v>
      </c>
      <c r="I1419" s="31"/>
    </row>
    <row r="1420" spans="2:9" x14ac:dyDescent="0.25">
      <c r="B1420" s="28"/>
      <c r="C1420" s="82">
        <v>2020</v>
      </c>
      <c r="D1420" s="68" t="s">
        <v>71</v>
      </c>
      <c r="E1420" s="74" t="s">
        <v>118</v>
      </c>
      <c r="F1420" s="38">
        <v>152</v>
      </c>
      <c r="G1420" s="38">
        <v>42</v>
      </c>
      <c r="H1420" s="179">
        <v>27.6315789473684</v>
      </c>
      <c r="I1420" s="31"/>
    </row>
    <row r="1421" spans="2:9" x14ac:dyDescent="0.25">
      <c r="B1421" s="28"/>
      <c r="C1421" s="82">
        <v>2020</v>
      </c>
      <c r="D1421" s="68" t="s">
        <v>71</v>
      </c>
      <c r="E1421" s="74" t="s">
        <v>919</v>
      </c>
      <c r="F1421" s="38">
        <v>216</v>
      </c>
      <c r="G1421" s="38">
        <v>19</v>
      </c>
      <c r="H1421" s="179">
        <v>8.7962962962962994</v>
      </c>
      <c r="I1421" s="31"/>
    </row>
    <row r="1422" spans="2:9" x14ac:dyDescent="0.25">
      <c r="B1422" s="28"/>
      <c r="C1422" s="82">
        <v>2020</v>
      </c>
      <c r="D1422" s="68" t="s">
        <v>93</v>
      </c>
      <c r="E1422" s="74" t="s">
        <v>118</v>
      </c>
      <c r="F1422" s="38">
        <v>90</v>
      </c>
      <c r="G1422" s="38">
        <v>24</v>
      </c>
      <c r="H1422" s="179">
        <v>26.6666666666667</v>
      </c>
      <c r="I1422" s="31"/>
    </row>
    <row r="1423" spans="2:9" x14ac:dyDescent="0.25">
      <c r="B1423" s="28"/>
      <c r="C1423" s="82">
        <v>2020</v>
      </c>
      <c r="D1423" s="68" t="s">
        <v>93</v>
      </c>
      <c r="E1423" s="74" t="s">
        <v>919</v>
      </c>
      <c r="F1423" s="38">
        <v>94</v>
      </c>
      <c r="G1423" s="38">
        <v>8</v>
      </c>
      <c r="H1423" s="179">
        <v>8.5106382978723403</v>
      </c>
      <c r="I1423" s="31"/>
    </row>
    <row r="1424" spans="2:9" x14ac:dyDescent="0.25">
      <c r="B1424" s="28"/>
      <c r="C1424" s="82">
        <v>2020</v>
      </c>
      <c r="D1424" s="68" t="s">
        <v>72</v>
      </c>
      <c r="E1424" s="74" t="s">
        <v>118</v>
      </c>
      <c r="F1424" s="38">
        <v>82</v>
      </c>
      <c r="G1424" s="38">
        <v>13</v>
      </c>
      <c r="H1424" s="179">
        <v>15.853658536585399</v>
      </c>
      <c r="I1424" s="31"/>
    </row>
    <row r="1425" spans="2:9" x14ac:dyDescent="0.25">
      <c r="B1425" s="28"/>
      <c r="C1425" s="82">
        <v>2020</v>
      </c>
      <c r="D1425" s="68" t="s">
        <v>72</v>
      </c>
      <c r="E1425" s="74" t="s">
        <v>919</v>
      </c>
      <c r="F1425" s="38">
        <v>110</v>
      </c>
      <c r="G1425" s="38">
        <v>17</v>
      </c>
      <c r="H1425" s="179">
        <v>15.454545454545499</v>
      </c>
      <c r="I1425" s="31"/>
    </row>
    <row r="1426" spans="2:9" x14ac:dyDescent="0.25">
      <c r="B1426" s="28"/>
      <c r="C1426" s="82">
        <v>2020</v>
      </c>
      <c r="D1426" s="68" t="s">
        <v>43</v>
      </c>
      <c r="E1426" s="74" t="s">
        <v>118</v>
      </c>
      <c r="F1426" s="38">
        <v>71</v>
      </c>
      <c r="G1426" s="38">
        <v>23</v>
      </c>
      <c r="H1426" s="179">
        <v>32.394366197183103</v>
      </c>
      <c r="I1426" s="31"/>
    </row>
    <row r="1427" spans="2:9" x14ac:dyDescent="0.25">
      <c r="B1427" s="28"/>
      <c r="C1427" s="82">
        <v>2020</v>
      </c>
      <c r="D1427" s="68" t="s">
        <v>43</v>
      </c>
      <c r="E1427" s="74" t="s">
        <v>919</v>
      </c>
      <c r="F1427" s="38">
        <v>55</v>
      </c>
      <c r="G1427" s="38">
        <v>11</v>
      </c>
      <c r="H1427" s="179">
        <v>20</v>
      </c>
      <c r="I1427" s="31"/>
    </row>
    <row r="1428" spans="2:9" x14ac:dyDescent="0.25">
      <c r="B1428" s="28"/>
      <c r="C1428" s="82">
        <v>2020</v>
      </c>
      <c r="D1428" s="68" t="s">
        <v>73</v>
      </c>
      <c r="E1428" s="74" t="s">
        <v>118</v>
      </c>
      <c r="F1428" s="38">
        <v>150</v>
      </c>
      <c r="G1428" s="38">
        <v>34</v>
      </c>
      <c r="H1428" s="179">
        <v>22.6666666666667</v>
      </c>
      <c r="I1428" s="31"/>
    </row>
    <row r="1429" spans="2:9" x14ac:dyDescent="0.25">
      <c r="B1429" s="28"/>
      <c r="C1429" s="82">
        <v>2020</v>
      </c>
      <c r="D1429" s="68" t="s">
        <v>73</v>
      </c>
      <c r="E1429" s="74" t="s">
        <v>919</v>
      </c>
      <c r="F1429" s="38">
        <v>161</v>
      </c>
      <c r="G1429" s="38">
        <v>21</v>
      </c>
      <c r="H1429" s="179">
        <v>13.0434782608696</v>
      </c>
      <c r="I1429" s="31"/>
    </row>
    <row r="1430" spans="2:9" x14ac:dyDescent="0.25">
      <c r="B1430" s="28"/>
      <c r="C1430" s="82">
        <v>2020</v>
      </c>
      <c r="D1430" s="68" t="s">
        <v>32</v>
      </c>
      <c r="E1430" s="74" t="s">
        <v>118</v>
      </c>
      <c r="F1430" s="38">
        <v>211</v>
      </c>
      <c r="G1430" s="38">
        <v>33</v>
      </c>
      <c r="H1430" s="179">
        <v>15.639810426540301</v>
      </c>
      <c r="I1430" s="31"/>
    </row>
    <row r="1431" spans="2:9" x14ac:dyDescent="0.25">
      <c r="B1431" s="28"/>
      <c r="C1431" s="82">
        <v>2020</v>
      </c>
      <c r="D1431" s="68" t="s">
        <v>32</v>
      </c>
      <c r="E1431" s="74" t="s">
        <v>919</v>
      </c>
      <c r="F1431" s="38">
        <v>227</v>
      </c>
      <c r="G1431" s="38">
        <v>26</v>
      </c>
      <c r="H1431" s="179">
        <v>11.453744493392101</v>
      </c>
      <c r="I1431" s="31"/>
    </row>
    <row r="1432" spans="2:9" x14ac:dyDescent="0.25">
      <c r="B1432" s="28"/>
      <c r="C1432" s="82">
        <v>2020</v>
      </c>
      <c r="D1432" s="68" t="s">
        <v>60</v>
      </c>
      <c r="E1432" s="74" t="s">
        <v>118</v>
      </c>
      <c r="F1432" s="38">
        <v>9</v>
      </c>
      <c r="G1432" s="38" t="s">
        <v>137</v>
      </c>
      <c r="H1432" s="179" t="s">
        <v>137</v>
      </c>
      <c r="I1432" s="31"/>
    </row>
    <row r="1433" spans="2:9" x14ac:dyDescent="0.25">
      <c r="B1433" s="28"/>
      <c r="C1433" s="82">
        <v>2020</v>
      </c>
      <c r="D1433" s="68" t="s">
        <v>61</v>
      </c>
      <c r="E1433" s="74" t="s">
        <v>118</v>
      </c>
      <c r="F1433" s="38">
        <v>99</v>
      </c>
      <c r="G1433" s="38">
        <v>15</v>
      </c>
      <c r="H1433" s="179">
        <v>15.1515151515152</v>
      </c>
      <c r="I1433" s="31"/>
    </row>
    <row r="1434" spans="2:9" x14ac:dyDescent="0.25">
      <c r="B1434" s="28"/>
      <c r="C1434" s="82">
        <v>2020</v>
      </c>
      <c r="D1434" s="68" t="s">
        <v>61</v>
      </c>
      <c r="E1434" s="74" t="s">
        <v>919</v>
      </c>
      <c r="F1434" s="38">
        <v>128</v>
      </c>
      <c r="G1434" s="38">
        <v>13</v>
      </c>
      <c r="H1434" s="179">
        <v>10.15625</v>
      </c>
      <c r="I1434" s="31"/>
    </row>
    <row r="1435" spans="2:9" x14ac:dyDescent="0.25">
      <c r="B1435" s="28"/>
      <c r="C1435" s="82">
        <v>2020</v>
      </c>
      <c r="D1435" s="68" t="s">
        <v>94</v>
      </c>
      <c r="E1435" s="74" t="s">
        <v>118</v>
      </c>
      <c r="F1435" s="38">
        <v>129</v>
      </c>
      <c r="G1435" s="38">
        <v>26</v>
      </c>
      <c r="H1435" s="179">
        <v>20.155038759689901</v>
      </c>
      <c r="I1435" s="31"/>
    </row>
    <row r="1436" spans="2:9" x14ac:dyDescent="0.25">
      <c r="B1436" s="28"/>
      <c r="C1436" s="82">
        <v>2020</v>
      </c>
      <c r="D1436" s="68" t="s">
        <v>94</v>
      </c>
      <c r="E1436" s="74" t="s">
        <v>919</v>
      </c>
      <c r="F1436" s="38">
        <v>227</v>
      </c>
      <c r="G1436" s="38">
        <v>21</v>
      </c>
      <c r="H1436" s="179">
        <v>9.2511013215859101</v>
      </c>
      <c r="I1436" s="31"/>
    </row>
    <row r="1437" spans="2:9" x14ac:dyDescent="0.25">
      <c r="B1437" s="28"/>
      <c r="C1437" s="82">
        <v>2020</v>
      </c>
      <c r="D1437" s="68" t="s">
        <v>62</v>
      </c>
      <c r="E1437" s="74" t="s">
        <v>118</v>
      </c>
      <c r="F1437" s="38">
        <v>73</v>
      </c>
      <c r="G1437" s="38" t="s">
        <v>137</v>
      </c>
      <c r="H1437" s="179" t="s">
        <v>137</v>
      </c>
      <c r="I1437" s="31"/>
    </row>
    <row r="1438" spans="2:9" x14ac:dyDescent="0.25">
      <c r="B1438" s="28"/>
      <c r="C1438" s="82">
        <v>2020</v>
      </c>
      <c r="D1438" s="68" t="s">
        <v>62</v>
      </c>
      <c r="E1438" s="74" t="s">
        <v>919</v>
      </c>
      <c r="F1438" s="38">
        <v>68</v>
      </c>
      <c r="G1438" s="38">
        <v>12</v>
      </c>
      <c r="H1438" s="179">
        <v>17.647058823529399</v>
      </c>
      <c r="I1438" s="31"/>
    </row>
    <row r="1439" spans="2:9" x14ac:dyDescent="0.25">
      <c r="B1439" s="28"/>
      <c r="C1439" s="82">
        <v>2020</v>
      </c>
      <c r="D1439" s="68" t="s">
        <v>44</v>
      </c>
      <c r="E1439" s="74" t="s">
        <v>118</v>
      </c>
      <c r="F1439" s="38">
        <v>97</v>
      </c>
      <c r="G1439" s="38">
        <v>34</v>
      </c>
      <c r="H1439" s="179">
        <v>35.051546391752602</v>
      </c>
      <c r="I1439" s="31"/>
    </row>
    <row r="1440" spans="2:9" x14ac:dyDescent="0.25">
      <c r="B1440" s="28"/>
      <c r="C1440" s="82">
        <v>2020</v>
      </c>
      <c r="D1440" s="68" t="s">
        <v>44</v>
      </c>
      <c r="E1440" s="74" t="s">
        <v>919</v>
      </c>
      <c r="F1440" s="38">
        <v>118</v>
      </c>
      <c r="G1440" s="38">
        <v>11</v>
      </c>
      <c r="H1440" s="179">
        <v>9.3220338983050901</v>
      </c>
      <c r="I1440" s="31"/>
    </row>
    <row r="1441" spans="2:9" x14ac:dyDescent="0.25">
      <c r="B1441" s="28"/>
      <c r="C1441" s="82">
        <v>2020</v>
      </c>
      <c r="D1441" s="68" t="s">
        <v>95</v>
      </c>
      <c r="E1441" s="74" t="s">
        <v>118</v>
      </c>
      <c r="F1441" s="38">
        <v>101</v>
      </c>
      <c r="G1441" s="38">
        <v>25</v>
      </c>
      <c r="H1441" s="179">
        <v>24.752475247524799</v>
      </c>
      <c r="I1441" s="31"/>
    </row>
    <row r="1442" spans="2:9" x14ac:dyDescent="0.25">
      <c r="B1442" s="28"/>
      <c r="C1442" s="82">
        <v>2020</v>
      </c>
      <c r="D1442" s="68" t="s">
        <v>95</v>
      </c>
      <c r="E1442" s="74" t="s">
        <v>919</v>
      </c>
      <c r="F1442" s="38">
        <v>157</v>
      </c>
      <c r="G1442" s="38">
        <v>14</v>
      </c>
      <c r="H1442" s="179">
        <v>8.9171974522292992</v>
      </c>
      <c r="I1442" s="31"/>
    </row>
    <row r="1443" spans="2:9" x14ac:dyDescent="0.25">
      <c r="B1443" s="28"/>
      <c r="C1443" s="82">
        <v>2020</v>
      </c>
      <c r="D1443" s="68" t="s">
        <v>96</v>
      </c>
      <c r="E1443" s="74" t="s">
        <v>118</v>
      </c>
      <c r="F1443" s="38">
        <v>85</v>
      </c>
      <c r="G1443" s="38">
        <v>14</v>
      </c>
      <c r="H1443" s="179">
        <v>16.470588235294102</v>
      </c>
      <c r="I1443" s="31"/>
    </row>
    <row r="1444" spans="2:9" x14ac:dyDescent="0.25">
      <c r="B1444" s="28"/>
      <c r="C1444" s="82">
        <v>2020</v>
      </c>
      <c r="D1444" s="68" t="s">
        <v>96</v>
      </c>
      <c r="E1444" s="74" t="s">
        <v>919</v>
      </c>
      <c r="F1444" s="38">
        <v>213</v>
      </c>
      <c r="G1444" s="38">
        <v>19</v>
      </c>
      <c r="H1444" s="179">
        <v>8.92018779342723</v>
      </c>
      <c r="I1444" s="31"/>
    </row>
    <row r="1445" spans="2:9" x14ac:dyDescent="0.25">
      <c r="B1445" s="28"/>
      <c r="C1445" s="82">
        <v>2020</v>
      </c>
      <c r="D1445" s="68" t="s">
        <v>74</v>
      </c>
      <c r="E1445" s="74" t="s">
        <v>118</v>
      </c>
      <c r="F1445" s="38">
        <v>217</v>
      </c>
      <c r="G1445" s="38">
        <v>46</v>
      </c>
      <c r="H1445" s="179">
        <v>21.198156682027701</v>
      </c>
      <c r="I1445" s="31"/>
    </row>
    <row r="1446" spans="2:9" x14ac:dyDescent="0.25">
      <c r="B1446" s="28"/>
      <c r="C1446" s="82">
        <v>2020</v>
      </c>
      <c r="D1446" s="68" t="s">
        <v>74</v>
      </c>
      <c r="E1446" s="74" t="s">
        <v>919</v>
      </c>
      <c r="F1446" s="38">
        <v>234</v>
      </c>
      <c r="G1446" s="38">
        <v>24</v>
      </c>
      <c r="H1446" s="179">
        <v>10.2564102564103</v>
      </c>
      <c r="I1446" s="31"/>
    </row>
    <row r="1447" spans="2:9" x14ac:dyDescent="0.25">
      <c r="B1447" s="28"/>
      <c r="C1447" s="82">
        <v>2020</v>
      </c>
      <c r="D1447" s="68" t="s">
        <v>45</v>
      </c>
      <c r="E1447" s="74" t="s">
        <v>118</v>
      </c>
      <c r="F1447" s="38">
        <v>68</v>
      </c>
      <c r="G1447" s="38">
        <v>17</v>
      </c>
      <c r="H1447" s="179">
        <v>25</v>
      </c>
      <c r="I1447" s="31"/>
    </row>
    <row r="1448" spans="2:9" x14ac:dyDescent="0.25">
      <c r="B1448" s="28"/>
      <c r="C1448" s="82">
        <v>2020</v>
      </c>
      <c r="D1448" s="68" t="s">
        <v>45</v>
      </c>
      <c r="E1448" s="74" t="s">
        <v>919</v>
      </c>
      <c r="F1448" s="38">
        <v>57</v>
      </c>
      <c r="G1448" s="38">
        <v>7</v>
      </c>
      <c r="H1448" s="179">
        <v>12.280701754386</v>
      </c>
      <c r="I1448" s="31"/>
    </row>
    <row r="1449" spans="2:9" x14ac:dyDescent="0.25">
      <c r="B1449" s="28"/>
      <c r="C1449" s="82">
        <v>2020</v>
      </c>
      <c r="D1449" s="68" t="s">
        <v>97</v>
      </c>
      <c r="E1449" s="74" t="s">
        <v>118</v>
      </c>
      <c r="F1449" s="38">
        <v>637</v>
      </c>
      <c r="G1449" s="38">
        <v>139</v>
      </c>
      <c r="H1449" s="179">
        <v>21.821036106750402</v>
      </c>
      <c r="I1449" s="31"/>
    </row>
    <row r="1450" spans="2:9" x14ac:dyDescent="0.25">
      <c r="B1450" s="28"/>
      <c r="C1450" s="82">
        <v>2020</v>
      </c>
      <c r="D1450" s="68" t="s">
        <v>97</v>
      </c>
      <c r="E1450" s="74" t="s">
        <v>919</v>
      </c>
      <c r="F1450" s="38">
        <v>940</v>
      </c>
      <c r="G1450" s="38">
        <v>110</v>
      </c>
      <c r="H1450" s="179">
        <v>11.702127659574501</v>
      </c>
      <c r="I1450" s="31"/>
    </row>
    <row r="1451" spans="2:9" x14ac:dyDescent="0.25">
      <c r="B1451" s="28"/>
      <c r="C1451" s="82">
        <v>2020</v>
      </c>
      <c r="D1451" s="68" t="s">
        <v>75</v>
      </c>
      <c r="E1451" s="74" t="s">
        <v>118</v>
      </c>
      <c r="F1451" s="38">
        <v>115</v>
      </c>
      <c r="G1451" s="38">
        <v>24</v>
      </c>
      <c r="H1451" s="179">
        <v>20.869565217391301</v>
      </c>
      <c r="I1451" s="31"/>
    </row>
    <row r="1452" spans="2:9" x14ac:dyDescent="0.25">
      <c r="B1452" s="28"/>
      <c r="C1452" s="82">
        <v>2020</v>
      </c>
      <c r="D1452" s="68" t="s">
        <v>75</v>
      </c>
      <c r="E1452" s="74" t="s">
        <v>919</v>
      </c>
      <c r="F1452" s="38">
        <v>151</v>
      </c>
      <c r="G1452" s="38">
        <v>19</v>
      </c>
      <c r="H1452" s="179">
        <v>12.582781456953599</v>
      </c>
      <c r="I1452" s="31"/>
    </row>
    <row r="1453" spans="2:9" x14ac:dyDescent="0.25">
      <c r="B1453" s="28"/>
      <c r="C1453" s="82">
        <v>2020</v>
      </c>
      <c r="D1453" s="68" t="s">
        <v>46</v>
      </c>
      <c r="E1453" s="74" t="s">
        <v>118</v>
      </c>
      <c r="F1453" s="38">
        <v>298</v>
      </c>
      <c r="G1453" s="38">
        <v>56</v>
      </c>
      <c r="H1453" s="179">
        <v>18.7919463087248</v>
      </c>
      <c r="I1453" s="31"/>
    </row>
    <row r="1454" spans="2:9" x14ac:dyDescent="0.25">
      <c r="B1454" s="28"/>
      <c r="C1454" s="82">
        <v>2020</v>
      </c>
      <c r="D1454" s="68" t="s">
        <v>46</v>
      </c>
      <c r="E1454" s="74" t="s">
        <v>919</v>
      </c>
      <c r="F1454" s="38">
        <v>307</v>
      </c>
      <c r="G1454" s="38">
        <v>45</v>
      </c>
      <c r="H1454" s="179">
        <v>14.657980456026101</v>
      </c>
      <c r="I1454" s="31"/>
    </row>
    <row r="1455" spans="2:9" x14ac:dyDescent="0.25">
      <c r="B1455" s="28"/>
      <c r="C1455" s="82">
        <v>2020</v>
      </c>
      <c r="D1455" s="68" t="s">
        <v>63</v>
      </c>
      <c r="E1455" s="74" t="s">
        <v>118</v>
      </c>
      <c r="F1455" s="38">
        <v>81</v>
      </c>
      <c r="G1455" s="38">
        <v>15</v>
      </c>
      <c r="H1455" s="179">
        <v>18.518518518518501</v>
      </c>
      <c r="I1455" s="31"/>
    </row>
    <row r="1456" spans="2:9" x14ac:dyDescent="0.25">
      <c r="B1456" s="28"/>
      <c r="C1456" s="82">
        <v>2020</v>
      </c>
      <c r="D1456" s="68" t="s">
        <v>63</v>
      </c>
      <c r="E1456" s="74" t="s">
        <v>919</v>
      </c>
      <c r="F1456" s="38">
        <v>82</v>
      </c>
      <c r="G1456" s="38">
        <v>18</v>
      </c>
      <c r="H1456" s="179">
        <v>21.951219512195099</v>
      </c>
      <c r="I1456" s="31"/>
    </row>
    <row r="1457" spans="2:9" x14ac:dyDescent="0.25">
      <c r="B1457" s="28"/>
      <c r="C1457" s="82">
        <v>2020</v>
      </c>
      <c r="D1457" s="68" t="s">
        <v>47</v>
      </c>
      <c r="E1457" s="74" t="s">
        <v>118</v>
      </c>
      <c r="F1457" s="38">
        <v>176</v>
      </c>
      <c r="G1457" s="38">
        <v>50</v>
      </c>
      <c r="H1457" s="179">
        <v>28.409090909090899</v>
      </c>
      <c r="I1457" s="31"/>
    </row>
    <row r="1458" spans="2:9" x14ac:dyDescent="0.25">
      <c r="B1458" s="28"/>
      <c r="C1458" s="82">
        <v>2020</v>
      </c>
      <c r="D1458" s="68" t="s">
        <v>47</v>
      </c>
      <c r="E1458" s="74" t="s">
        <v>919</v>
      </c>
      <c r="F1458" s="38">
        <v>170</v>
      </c>
      <c r="G1458" s="38">
        <v>33</v>
      </c>
      <c r="H1458" s="179">
        <v>19.411764705882401</v>
      </c>
      <c r="I1458" s="31"/>
    </row>
    <row r="1459" spans="2:9" x14ac:dyDescent="0.25">
      <c r="B1459" s="28"/>
      <c r="C1459" s="82">
        <v>2020</v>
      </c>
      <c r="D1459" s="68" t="s">
        <v>76</v>
      </c>
      <c r="E1459" s="74" t="s">
        <v>118</v>
      </c>
      <c r="F1459" s="38">
        <v>95</v>
      </c>
      <c r="G1459" s="38">
        <v>40</v>
      </c>
      <c r="H1459" s="179">
        <v>42.105263157894697</v>
      </c>
      <c r="I1459" s="31"/>
    </row>
    <row r="1460" spans="2:9" x14ac:dyDescent="0.25">
      <c r="B1460" s="28"/>
      <c r="C1460" s="82">
        <v>2020</v>
      </c>
      <c r="D1460" s="68" t="s">
        <v>76</v>
      </c>
      <c r="E1460" s="74" t="s">
        <v>919</v>
      </c>
      <c r="F1460" s="38">
        <v>104</v>
      </c>
      <c r="G1460" s="38">
        <v>19</v>
      </c>
      <c r="H1460" s="179">
        <v>18.269230769230798</v>
      </c>
      <c r="I1460" s="31"/>
    </row>
    <row r="1461" spans="2:9" x14ac:dyDescent="0.25">
      <c r="B1461" s="28"/>
      <c r="C1461" s="82">
        <v>2020</v>
      </c>
      <c r="D1461" s="68" t="s">
        <v>77</v>
      </c>
      <c r="E1461" s="74" t="s">
        <v>118</v>
      </c>
      <c r="F1461" s="38">
        <v>264</v>
      </c>
      <c r="G1461" s="38">
        <v>44</v>
      </c>
      <c r="H1461" s="179">
        <v>16.6666666666667</v>
      </c>
      <c r="I1461" s="31"/>
    </row>
    <row r="1462" spans="2:9" x14ac:dyDescent="0.25">
      <c r="B1462" s="28"/>
      <c r="C1462" s="82">
        <v>2020</v>
      </c>
      <c r="D1462" s="68" t="s">
        <v>77</v>
      </c>
      <c r="E1462" s="74" t="s">
        <v>919</v>
      </c>
      <c r="F1462" s="38">
        <v>372</v>
      </c>
      <c r="G1462" s="38">
        <v>31</v>
      </c>
      <c r="H1462" s="179">
        <v>8.3333333333333304</v>
      </c>
      <c r="I1462" s="31"/>
    </row>
    <row r="1463" spans="2:9" x14ac:dyDescent="0.25">
      <c r="B1463" s="28"/>
      <c r="C1463" s="82">
        <v>2020</v>
      </c>
      <c r="D1463" s="68" t="s">
        <v>33</v>
      </c>
      <c r="E1463" s="74" t="s">
        <v>118</v>
      </c>
      <c r="F1463" s="38">
        <v>233</v>
      </c>
      <c r="G1463" s="38">
        <v>54</v>
      </c>
      <c r="H1463" s="179">
        <v>23.175965665236099</v>
      </c>
      <c r="I1463" s="31"/>
    </row>
    <row r="1464" spans="2:9" x14ac:dyDescent="0.25">
      <c r="B1464" s="28"/>
      <c r="C1464" s="82">
        <v>2020</v>
      </c>
      <c r="D1464" s="68" t="s">
        <v>33</v>
      </c>
      <c r="E1464" s="74" t="s">
        <v>919</v>
      </c>
      <c r="F1464" s="38">
        <v>260</v>
      </c>
      <c r="G1464" s="38">
        <v>35</v>
      </c>
      <c r="H1464" s="179">
        <v>13.461538461538501</v>
      </c>
      <c r="I1464" s="31"/>
    </row>
    <row r="1465" spans="2:9" x14ac:dyDescent="0.25">
      <c r="B1465" s="28"/>
      <c r="C1465" s="82">
        <v>2020</v>
      </c>
      <c r="D1465" s="68" t="s">
        <v>34</v>
      </c>
      <c r="E1465" s="74" t="s">
        <v>118</v>
      </c>
      <c r="F1465" s="38">
        <v>119</v>
      </c>
      <c r="G1465" s="38">
        <v>39</v>
      </c>
      <c r="H1465" s="179">
        <v>32.773109243697498</v>
      </c>
      <c r="I1465" s="31"/>
    </row>
    <row r="1466" spans="2:9" x14ac:dyDescent="0.25">
      <c r="B1466" s="28"/>
      <c r="C1466" s="82">
        <v>2020</v>
      </c>
      <c r="D1466" s="68" t="s">
        <v>34</v>
      </c>
      <c r="E1466" s="74" t="s">
        <v>919</v>
      </c>
      <c r="F1466" s="38">
        <v>192</v>
      </c>
      <c r="G1466" s="38">
        <v>26</v>
      </c>
      <c r="H1466" s="179">
        <v>13.5416666666667</v>
      </c>
      <c r="I1466" s="31"/>
    </row>
    <row r="1467" spans="2:9" x14ac:dyDescent="0.25">
      <c r="B1467" s="28"/>
      <c r="C1467" s="82">
        <v>2020</v>
      </c>
      <c r="D1467" s="68" t="s">
        <v>48</v>
      </c>
      <c r="E1467" s="74" t="s">
        <v>118</v>
      </c>
      <c r="F1467" s="38">
        <v>14</v>
      </c>
      <c r="G1467" s="38" t="s">
        <v>137</v>
      </c>
      <c r="H1467" s="179" t="s">
        <v>137</v>
      </c>
      <c r="I1467" s="31"/>
    </row>
    <row r="1468" spans="2:9" x14ac:dyDescent="0.25">
      <c r="B1468" s="28"/>
      <c r="C1468" s="82">
        <v>2020</v>
      </c>
      <c r="D1468" s="68" t="s">
        <v>48</v>
      </c>
      <c r="E1468" s="74" t="s">
        <v>919</v>
      </c>
      <c r="F1468" s="38">
        <v>11</v>
      </c>
      <c r="G1468" s="38" t="s">
        <v>137</v>
      </c>
      <c r="H1468" s="179" t="s">
        <v>137</v>
      </c>
      <c r="I1468" s="31"/>
    </row>
    <row r="1469" spans="2:9" x14ac:dyDescent="0.25">
      <c r="B1469" s="28"/>
      <c r="C1469" s="82">
        <v>2020</v>
      </c>
      <c r="D1469" s="68" t="s">
        <v>49</v>
      </c>
      <c r="E1469" s="74" t="s">
        <v>118</v>
      </c>
      <c r="F1469" s="38">
        <v>249</v>
      </c>
      <c r="G1469" s="38">
        <v>65</v>
      </c>
      <c r="H1469" s="179">
        <v>26.1044176706827</v>
      </c>
      <c r="I1469" s="31"/>
    </row>
    <row r="1470" spans="2:9" x14ac:dyDescent="0.25">
      <c r="B1470" s="28"/>
      <c r="C1470" s="82">
        <v>2020</v>
      </c>
      <c r="D1470" s="68" t="s">
        <v>49</v>
      </c>
      <c r="E1470" s="74" t="s">
        <v>919</v>
      </c>
      <c r="F1470" s="38">
        <v>290</v>
      </c>
      <c r="G1470" s="38">
        <v>37</v>
      </c>
      <c r="H1470" s="179">
        <v>12.758620689655199</v>
      </c>
      <c r="I1470" s="31"/>
    </row>
    <row r="1471" spans="2:9" x14ac:dyDescent="0.25">
      <c r="B1471" s="28"/>
      <c r="C1471" s="82">
        <v>2020</v>
      </c>
      <c r="D1471" s="68" t="s">
        <v>50</v>
      </c>
      <c r="E1471" s="74" t="s">
        <v>118</v>
      </c>
      <c r="F1471" s="38">
        <v>131</v>
      </c>
      <c r="G1471" s="38">
        <v>20</v>
      </c>
      <c r="H1471" s="179">
        <v>15.267175572519101</v>
      </c>
      <c r="I1471" s="31"/>
    </row>
    <row r="1472" spans="2:9" x14ac:dyDescent="0.25">
      <c r="B1472" s="28"/>
      <c r="C1472" s="82">
        <v>2020</v>
      </c>
      <c r="D1472" s="68" t="s">
        <v>50</v>
      </c>
      <c r="E1472" s="74" t="s">
        <v>919</v>
      </c>
      <c r="F1472" s="38">
        <v>161</v>
      </c>
      <c r="G1472" s="38">
        <v>15</v>
      </c>
      <c r="H1472" s="179">
        <v>9.3167701863354093</v>
      </c>
      <c r="I1472" s="31"/>
    </row>
    <row r="1473" spans="2:9" x14ac:dyDescent="0.25">
      <c r="B1473" s="28"/>
      <c r="C1473" s="82">
        <v>2020</v>
      </c>
      <c r="D1473" s="68" t="s">
        <v>51</v>
      </c>
      <c r="E1473" s="74" t="s">
        <v>118</v>
      </c>
      <c r="F1473" s="38">
        <v>145</v>
      </c>
      <c r="G1473" s="38">
        <v>43</v>
      </c>
      <c r="H1473" s="179">
        <v>29.6551724137931</v>
      </c>
      <c r="I1473" s="31"/>
    </row>
    <row r="1474" spans="2:9" x14ac:dyDescent="0.25">
      <c r="B1474" s="28"/>
      <c r="C1474" s="82">
        <v>2020</v>
      </c>
      <c r="D1474" s="68" t="s">
        <v>51</v>
      </c>
      <c r="E1474" s="74" t="s">
        <v>919</v>
      </c>
      <c r="F1474" s="38">
        <v>159</v>
      </c>
      <c r="G1474" s="38">
        <v>18</v>
      </c>
      <c r="H1474" s="179">
        <v>11.320754716981099</v>
      </c>
      <c r="I1474" s="31"/>
    </row>
    <row r="1475" spans="2:9" x14ac:dyDescent="0.25">
      <c r="B1475" s="28"/>
      <c r="C1475" s="82">
        <v>2020</v>
      </c>
      <c r="D1475" s="68" t="s">
        <v>78</v>
      </c>
      <c r="E1475" s="74" t="s">
        <v>118</v>
      </c>
      <c r="F1475" s="38">
        <v>218</v>
      </c>
      <c r="G1475" s="38">
        <v>53</v>
      </c>
      <c r="H1475" s="179">
        <v>24.311926605504599</v>
      </c>
      <c r="I1475" s="31"/>
    </row>
    <row r="1476" spans="2:9" x14ac:dyDescent="0.25">
      <c r="B1476" s="28"/>
      <c r="C1476" s="82">
        <v>2020</v>
      </c>
      <c r="D1476" s="68" t="s">
        <v>78</v>
      </c>
      <c r="E1476" s="74" t="s">
        <v>919</v>
      </c>
      <c r="F1476" s="38">
        <v>303</v>
      </c>
      <c r="G1476" s="38">
        <v>44</v>
      </c>
      <c r="H1476" s="179">
        <v>14.5214521452145</v>
      </c>
      <c r="I1476" s="31"/>
    </row>
    <row r="1477" spans="2:9" x14ac:dyDescent="0.25">
      <c r="B1477" s="28"/>
      <c r="C1477" s="82">
        <v>2020</v>
      </c>
      <c r="D1477" s="68" t="s">
        <v>79</v>
      </c>
      <c r="E1477" s="74" t="s">
        <v>118</v>
      </c>
      <c r="F1477" s="38">
        <v>51</v>
      </c>
      <c r="G1477" s="38">
        <v>8</v>
      </c>
      <c r="H1477" s="179">
        <v>15.6862745098039</v>
      </c>
      <c r="I1477" s="31"/>
    </row>
    <row r="1478" spans="2:9" x14ac:dyDescent="0.25">
      <c r="B1478" s="28"/>
      <c r="C1478" s="82">
        <v>2020</v>
      </c>
      <c r="D1478" s="68" t="s">
        <v>79</v>
      </c>
      <c r="E1478" s="74" t="s">
        <v>919</v>
      </c>
      <c r="F1478" s="38">
        <v>90</v>
      </c>
      <c r="G1478" s="38">
        <v>17</v>
      </c>
      <c r="H1478" s="179">
        <v>18.8888888888889</v>
      </c>
      <c r="I1478" s="31"/>
    </row>
    <row r="1479" spans="2:9" x14ac:dyDescent="0.25">
      <c r="B1479" s="28"/>
      <c r="C1479" s="82">
        <v>2020</v>
      </c>
      <c r="D1479" s="68" t="s">
        <v>80</v>
      </c>
      <c r="E1479" s="74" t="s">
        <v>118</v>
      </c>
      <c r="F1479" s="38">
        <v>87</v>
      </c>
      <c r="G1479" s="38">
        <v>17</v>
      </c>
      <c r="H1479" s="179">
        <v>19.540229885057499</v>
      </c>
      <c r="I1479" s="31"/>
    </row>
    <row r="1480" spans="2:9" x14ac:dyDescent="0.25">
      <c r="B1480" s="28"/>
      <c r="C1480" s="82">
        <v>2020</v>
      </c>
      <c r="D1480" s="68" t="s">
        <v>80</v>
      </c>
      <c r="E1480" s="74" t="s">
        <v>919</v>
      </c>
      <c r="F1480" s="38">
        <v>110</v>
      </c>
      <c r="G1480" s="38">
        <v>14</v>
      </c>
      <c r="H1480" s="179">
        <v>12.7272727272727</v>
      </c>
      <c r="I1480" s="31"/>
    </row>
    <row r="1481" spans="2:9" x14ac:dyDescent="0.25">
      <c r="B1481" s="28"/>
      <c r="C1481" s="82">
        <v>2020</v>
      </c>
      <c r="D1481" s="68" t="s">
        <v>81</v>
      </c>
      <c r="E1481" s="74" t="s">
        <v>118</v>
      </c>
      <c r="F1481" s="38">
        <v>56</v>
      </c>
      <c r="G1481" s="38" t="s">
        <v>137</v>
      </c>
      <c r="H1481" s="179" t="s">
        <v>137</v>
      </c>
      <c r="I1481" s="31"/>
    </row>
    <row r="1482" spans="2:9" x14ac:dyDescent="0.25">
      <c r="B1482" s="28"/>
      <c r="C1482" s="82">
        <v>2020</v>
      </c>
      <c r="D1482" s="68" t="s">
        <v>81</v>
      </c>
      <c r="E1482" s="74" t="s">
        <v>919</v>
      </c>
      <c r="F1482" s="38">
        <v>102</v>
      </c>
      <c r="G1482" s="38">
        <v>13</v>
      </c>
      <c r="H1482" s="179">
        <v>12.7450980392157</v>
      </c>
      <c r="I1482" s="31"/>
    </row>
    <row r="1483" spans="2:9" x14ac:dyDescent="0.25">
      <c r="B1483" s="28"/>
      <c r="C1483" s="82">
        <v>2020</v>
      </c>
      <c r="D1483" s="68" t="s">
        <v>52</v>
      </c>
      <c r="E1483" s="74" t="s">
        <v>118</v>
      </c>
      <c r="F1483" s="38">
        <v>69</v>
      </c>
      <c r="G1483" s="38">
        <v>20</v>
      </c>
      <c r="H1483" s="179">
        <v>28.985507246376802</v>
      </c>
      <c r="I1483" s="31"/>
    </row>
    <row r="1484" spans="2:9" x14ac:dyDescent="0.25">
      <c r="B1484" s="28"/>
      <c r="C1484" s="82">
        <v>2020</v>
      </c>
      <c r="D1484" s="68" t="s">
        <v>52</v>
      </c>
      <c r="E1484" s="74" t="s">
        <v>919</v>
      </c>
      <c r="F1484" s="38">
        <v>82</v>
      </c>
      <c r="G1484" s="38">
        <v>13</v>
      </c>
      <c r="H1484" s="179">
        <v>15.853658536585399</v>
      </c>
      <c r="I1484" s="31"/>
    </row>
    <row r="1485" spans="2:9" x14ac:dyDescent="0.25">
      <c r="B1485" s="28"/>
      <c r="C1485" s="82">
        <v>2020</v>
      </c>
      <c r="D1485" s="68" t="s">
        <v>98</v>
      </c>
      <c r="E1485" s="74" t="s">
        <v>118</v>
      </c>
      <c r="F1485" s="38">
        <v>250</v>
      </c>
      <c r="G1485" s="38">
        <v>58</v>
      </c>
      <c r="H1485" s="179">
        <v>23.2</v>
      </c>
      <c r="I1485" s="31"/>
    </row>
    <row r="1486" spans="2:9" x14ac:dyDescent="0.25">
      <c r="B1486" s="28"/>
      <c r="C1486" s="82">
        <v>2020</v>
      </c>
      <c r="D1486" s="68" t="s">
        <v>98</v>
      </c>
      <c r="E1486" s="74" t="s">
        <v>919</v>
      </c>
      <c r="F1486" s="38">
        <v>292</v>
      </c>
      <c r="G1486" s="38">
        <v>48</v>
      </c>
      <c r="H1486" s="179">
        <v>16.438356164383599</v>
      </c>
      <c r="I1486" s="31"/>
    </row>
    <row r="1487" spans="2:9" x14ac:dyDescent="0.25">
      <c r="B1487" s="28"/>
      <c r="C1487" s="82">
        <v>2020</v>
      </c>
      <c r="D1487" s="68" t="s">
        <v>53</v>
      </c>
      <c r="E1487" s="74" t="s">
        <v>118</v>
      </c>
      <c r="F1487" s="38">
        <v>102</v>
      </c>
      <c r="G1487" s="38">
        <v>24</v>
      </c>
      <c r="H1487" s="179">
        <v>23.529411764705898</v>
      </c>
      <c r="I1487" s="31"/>
    </row>
    <row r="1488" spans="2:9" x14ac:dyDescent="0.25">
      <c r="B1488" s="28"/>
      <c r="C1488" s="82">
        <v>2020</v>
      </c>
      <c r="D1488" s="68" t="s">
        <v>53</v>
      </c>
      <c r="E1488" s="74" t="s">
        <v>919</v>
      </c>
      <c r="F1488" s="38">
        <v>150</v>
      </c>
      <c r="G1488" s="38">
        <v>17</v>
      </c>
      <c r="H1488" s="179">
        <v>11.3333333333333</v>
      </c>
      <c r="I1488" s="31"/>
    </row>
    <row r="1489" spans="2:9" x14ac:dyDescent="0.25">
      <c r="B1489" s="28"/>
      <c r="C1489" s="82">
        <v>2020</v>
      </c>
      <c r="D1489" s="68" t="s">
        <v>99</v>
      </c>
      <c r="E1489" s="74" t="s">
        <v>118</v>
      </c>
      <c r="F1489" s="38">
        <v>231</v>
      </c>
      <c r="G1489" s="38">
        <v>90</v>
      </c>
      <c r="H1489" s="179">
        <v>38.961038961039002</v>
      </c>
      <c r="I1489" s="31"/>
    </row>
    <row r="1490" spans="2:9" x14ac:dyDescent="0.25">
      <c r="B1490" s="28"/>
      <c r="C1490" s="82">
        <v>2020</v>
      </c>
      <c r="D1490" s="68" t="s">
        <v>99</v>
      </c>
      <c r="E1490" s="74" t="s">
        <v>919</v>
      </c>
      <c r="F1490" s="38">
        <v>432</v>
      </c>
      <c r="G1490" s="38">
        <v>102</v>
      </c>
      <c r="H1490" s="179">
        <v>23.6111111111111</v>
      </c>
      <c r="I1490" s="31"/>
    </row>
    <row r="1491" spans="2:9" x14ac:dyDescent="0.25">
      <c r="B1491" s="28"/>
      <c r="C1491" s="82">
        <v>2020</v>
      </c>
      <c r="D1491" s="68" t="s">
        <v>64</v>
      </c>
      <c r="E1491" s="74" t="s">
        <v>118</v>
      </c>
      <c r="F1491" s="38">
        <v>160</v>
      </c>
      <c r="G1491" s="38">
        <v>30</v>
      </c>
      <c r="H1491" s="179">
        <v>18.75</v>
      </c>
      <c r="I1491" s="31"/>
    </row>
    <row r="1492" spans="2:9" x14ac:dyDescent="0.25">
      <c r="B1492" s="28"/>
      <c r="C1492" s="82">
        <v>2020</v>
      </c>
      <c r="D1492" s="68" t="s">
        <v>64</v>
      </c>
      <c r="E1492" s="74" t="s">
        <v>919</v>
      </c>
      <c r="F1492" s="38">
        <v>117</v>
      </c>
      <c r="G1492" s="38">
        <v>19</v>
      </c>
      <c r="H1492" s="179">
        <v>16.239316239316199</v>
      </c>
      <c r="I1492" s="31"/>
    </row>
    <row r="1493" spans="2:9" x14ac:dyDescent="0.25">
      <c r="B1493" s="28"/>
      <c r="C1493" s="82">
        <v>2020</v>
      </c>
      <c r="D1493" s="68" t="s">
        <v>100</v>
      </c>
      <c r="E1493" s="74" t="s">
        <v>118</v>
      </c>
      <c r="F1493" s="38">
        <v>172</v>
      </c>
      <c r="G1493" s="38">
        <v>72</v>
      </c>
      <c r="H1493" s="179">
        <v>41.860465116279101</v>
      </c>
      <c r="I1493" s="31"/>
    </row>
    <row r="1494" spans="2:9" x14ac:dyDescent="0.25">
      <c r="B1494" s="28"/>
      <c r="C1494" s="82">
        <v>2020</v>
      </c>
      <c r="D1494" s="68" t="s">
        <v>100</v>
      </c>
      <c r="E1494" s="74" t="s">
        <v>919</v>
      </c>
      <c r="F1494" s="38">
        <v>229</v>
      </c>
      <c r="G1494" s="38">
        <v>61</v>
      </c>
      <c r="H1494" s="179">
        <v>26.637554585152799</v>
      </c>
      <c r="I1494" s="31"/>
    </row>
    <row r="1495" spans="2:9" x14ac:dyDescent="0.25">
      <c r="B1495" s="28"/>
      <c r="C1495" s="82">
        <v>2020</v>
      </c>
      <c r="D1495" s="68" t="s">
        <v>35</v>
      </c>
      <c r="E1495" s="74" t="s">
        <v>118</v>
      </c>
      <c r="F1495" s="38">
        <v>154</v>
      </c>
      <c r="G1495" s="38">
        <v>40</v>
      </c>
      <c r="H1495" s="179">
        <v>25.974025974025999</v>
      </c>
      <c r="I1495" s="31"/>
    </row>
    <row r="1496" spans="2:9" x14ac:dyDescent="0.25">
      <c r="B1496" s="28"/>
      <c r="C1496" s="82">
        <v>2020</v>
      </c>
      <c r="D1496" s="68" t="s">
        <v>35</v>
      </c>
      <c r="E1496" s="74" t="s">
        <v>919</v>
      </c>
      <c r="F1496" s="38">
        <v>169</v>
      </c>
      <c r="G1496" s="38">
        <v>18</v>
      </c>
      <c r="H1496" s="179">
        <v>10.6508875739645</v>
      </c>
      <c r="I1496" s="31"/>
    </row>
    <row r="1497" spans="2:9" x14ac:dyDescent="0.25">
      <c r="B1497" s="28"/>
      <c r="C1497" s="82">
        <v>2020</v>
      </c>
      <c r="D1497" s="68" t="s">
        <v>36</v>
      </c>
      <c r="E1497" s="74" t="s">
        <v>118</v>
      </c>
      <c r="F1497" s="38">
        <v>27</v>
      </c>
      <c r="G1497" s="38">
        <v>8</v>
      </c>
      <c r="H1497" s="179">
        <v>29.629629629629601</v>
      </c>
      <c r="I1497" s="31"/>
    </row>
    <row r="1498" spans="2:9" x14ac:dyDescent="0.25">
      <c r="B1498" s="28"/>
      <c r="C1498" s="82">
        <v>2020</v>
      </c>
      <c r="D1498" s="68" t="s">
        <v>36</v>
      </c>
      <c r="E1498" s="74" t="s">
        <v>919</v>
      </c>
      <c r="F1498" s="38">
        <v>58</v>
      </c>
      <c r="G1498" s="38">
        <v>10</v>
      </c>
      <c r="H1498" s="179">
        <v>17.241379310344801</v>
      </c>
      <c r="I1498" s="31"/>
    </row>
    <row r="1499" spans="2:9" x14ac:dyDescent="0.25">
      <c r="B1499" s="28"/>
      <c r="C1499" s="82">
        <v>2020</v>
      </c>
      <c r="D1499" s="68" t="s">
        <v>101</v>
      </c>
      <c r="E1499" s="74" t="s">
        <v>118</v>
      </c>
      <c r="F1499" s="38">
        <v>174</v>
      </c>
      <c r="G1499" s="38">
        <v>41</v>
      </c>
      <c r="H1499" s="179">
        <v>23.5632183908046</v>
      </c>
      <c r="I1499" s="31"/>
    </row>
    <row r="1500" spans="2:9" x14ac:dyDescent="0.25">
      <c r="B1500" s="28"/>
      <c r="C1500" s="82">
        <v>2020</v>
      </c>
      <c r="D1500" s="68" t="s">
        <v>101</v>
      </c>
      <c r="E1500" s="74" t="s">
        <v>919</v>
      </c>
      <c r="F1500" s="38">
        <v>205</v>
      </c>
      <c r="G1500" s="38">
        <v>28</v>
      </c>
      <c r="H1500" s="179">
        <v>13.6585365853659</v>
      </c>
      <c r="I1500" s="31"/>
    </row>
    <row r="1501" spans="2:9" x14ac:dyDescent="0.25">
      <c r="B1501" s="28"/>
      <c r="C1501" s="82">
        <v>2020</v>
      </c>
      <c r="D1501" s="68" t="s">
        <v>102</v>
      </c>
      <c r="E1501" s="74" t="s">
        <v>118</v>
      </c>
      <c r="F1501" s="38">
        <v>118</v>
      </c>
      <c r="G1501" s="38">
        <v>23</v>
      </c>
      <c r="H1501" s="179">
        <v>19.491525423728799</v>
      </c>
      <c r="I1501" s="31"/>
    </row>
    <row r="1502" spans="2:9" x14ac:dyDescent="0.25">
      <c r="B1502" s="28"/>
      <c r="C1502" s="82">
        <v>2020</v>
      </c>
      <c r="D1502" s="68" t="s">
        <v>102</v>
      </c>
      <c r="E1502" s="74" t="s">
        <v>919</v>
      </c>
      <c r="F1502" s="38">
        <v>231</v>
      </c>
      <c r="G1502" s="38">
        <v>31</v>
      </c>
      <c r="H1502" s="179">
        <v>13.419913419913399</v>
      </c>
      <c r="I1502" s="31"/>
    </row>
    <row r="1503" spans="2:9" x14ac:dyDescent="0.25">
      <c r="B1503" s="28"/>
      <c r="C1503" s="82">
        <v>2020</v>
      </c>
      <c r="D1503" s="68" t="s">
        <v>103</v>
      </c>
      <c r="E1503" s="74" t="s">
        <v>118</v>
      </c>
      <c r="F1503" s="38">
        <v>394</v>
      </c>
      <c r="G1503" s="38">
        <v>84</v>
      </c>
      <c r="H1503" s="179">
        <v>21.3197969543147</v>
      </c>
      <c r="I1503" s="31"/>
    </row>
    <row r="1504" spans="2:9" x14ac:dyDescent="0.25">
      <c r="B1504" s="28"/>
      <c r="C1504" s="82">
        <v>2020</v>
      </c>
      <c r="D1504" s="68" t="s">
        <v>103</v>
      </c>
      <c r="E1504" s="74" t="s">
        <v>919</v>
      </c>
      <c r="F1504" s="38">
        <v>490</v>
      </c>
      <c r="G1504" s="38">
        <v>51</v>
      </c>
      <c r="H1504" s="179">
        <v>10.408163265306101</v>
      </c>
      <c r="I1504" s="31"/>
    </row>
    <row r="1505" spans="2:9" x14ac:dyDescent="0.25">
      <c r="B1505" s="28"/>
      <c r="C1505" s="82">
        <v>2020</v>
      </c>
      <c r="D1505" s="68" t="s">
        <v>65</v>
      </c>
      <c r="E1505" s="74" t="s">
        <v>118</v>
      </c>
      <c r="F1505" s="38">
        <v>124</v>
      </c>
      <c r="G1505" s="38">
        <v>14</v>
      </c>
      <c r="H1505" s="179">
        <v>11.290322580645199</v>
      </c>
      <c r="I1505" s="31"/>
    </row>
    <row r="1506" spans="2:9" x14ac:dyDescent="0.25">
      <c r="B1506" s="28"/>
      <c r="C1506" s="82">
        <v>2020</v>
      </c>
      <c r="D1506" s="68" t="s">
        <v>65</v>
      </c>
      <c r="E1506" s="74" t="s">
        <v>919</v>
      </c>
      <c r="F1506" s="38">
        <v>113</v>
      </c>
      <c r="G1506" s="38">
        <v>11</v>
      </c>
      <c r="H1506" s="179">
        <v>9.7345132743362903</v>
      </c>
      <c r="I1506" s="31"/>
    </row>
    <row r="1507" spans="2:9" x14ac:dyDescent="0.25">
      <c r="B1507" s="28"/>
      <c r="C1507" s="82">
        <v>2020</v>
      </c>
      <c r="D1507" s="68" t="s">
        <v>54</v>
      </c>
      <c r="E1507" s="74" t="s">
        <v>118</v>
      </c>
      <c r="F1507" s="38">
        <v>291</v>
      </c>
      <c r="G1507" s="38">
        <v>70</v>
      </c>
      <c r="H1507" s="179">
        <v>24.054982817869401</v>
      </c>
      <c r="I1507" s="31"/>
    </row>
    <row r="1508" spans="2:9" x14ac:dyDescent="0.25">
      <c r="B1508" s="28"/>
      <c r="C1508" s="82">
        <v>2020</v>
      </c>
      <c r="D1508" s="68" t="s">
        <v>54</v>
      </c>
      <c r="E1508" s="74" t="s">
        <v>919</v>
      </c>
      <c r="F1508" s="38">
        <v>342</v>
      </c>
      <c r="G1508" s="38">
        <v>56</v>
      </c>
      <c r="H1508" s="179">
        <v>16.374269005847999</v>
      </c>
      <c r="I1508" s="31"/>
    </row>
    <row r="1509" spans="2:9" x14ac:dyDescent="0.25">
      <c r="B1509" s="28"/>
      <c r="C1509" s="82">
        <v>2020</v>
      </c>
      <c r="D1509" s="68" t="s">
        <v>82</v>
      </c>
      <c r="E1509" s="74" t="s">
        <v>118</v>
      </c>
      <c r="F1509" s="38">
        <v>128</v>
      </c>
      <c r="G1509" s="38">
        <v>31</v>
      </c>
      <c r="H1509" s="179">
        <v>24.21875</v>
      </c>
      <c r="I1509" s="31"/>
    </row>
    <row r="1510" spans="2:9" x14ac:dyDescent="0.25">
      <c r="B1510" s="28"/>
      <c r="C1510" s="82">
        <v>2020</v>
      </c>
      <c r="D1510" s="68" t="s">
        <v>82</v>
      </c>
      <c r="E1510" s="74" t="s">
        <v>919</v>
      </c>
      <c r="F1510" s="38">
        <v>125</v>
      </c>
      <c r="G1510" s="38">
        <v>18</v>
      </c>
      <c r="H1510" s="179">
        <v>14.4</v>
      </c>
      <c r="I1510" s="31"/>
    </row>
    <row r="1511" spans="2:9" x14ac:dyDescent="0.25">
      <c r="B1511" s="28"/>
      <c r="C1511" s="82">
        <v>2020</v>
      </c>
      <c r="D1511" s="68" t="s">
        <v>104</v>
      </c>
      <c r="E1511" s="74" t="s">
        <v>118</v>
      </c>
      <c r="F1511" s="38">
        <v>31</v>
      </c>
      <c r="G1511" s="38">
        <v>7</v>
      </c>
      <c r="H1511" s="179">
        <v>22.580645161290299</v>
      </c>
      <c r="I1511" s="31"/>
    </row>
    <row r="1512" spans="2:9" x14ac:dyDescent="0.25">
      <c r="B1512" s="28"/>
      <c r="C1512" s="82">
        <v>2020</v>
      </c>
      <c r="D1512" s="68" t="s">
        <v>104</v>
      </c>
      <c r="E1512" s="74" t="s">
        <v>919</v>
      </c>
      <c r="F1512" s="38">
        <v>29</v>
      </c>
      <c r="G1512" s="38" t="s">
        <v>137</v>
      </c>
      <c r="H1512" s="179" t="s">
        <v>137</v>
      </c>
      <c r="I1512" s="31"/>
    </row>
    <row r="1513" spans="2:9" x14ac:dyDescent="0.25">
      <c r="B1513" s="28"/>
      <c r="C1513" s="82">
        <v>2020</v>
      </c>
      <c r="D1513" s="68" t="s">
        <v>83</v>
      </c>
      <c r="E1513" s="74" t="s">
        <v>118</v>
      </c>
      <c r="F1513" s="38">
        <v>190</v>
      </c>
      <c r="G1513" s="38">
        <v>71</v>
      </c>
      <c r="H1513" s="179">
        <v>37.368421052631597</v>
      </c>
      <c r="I1513" s="31"/>
    </row>
    <row r="1514" spans="2:9" x14ac:dyDescent="0.25">
      <c r="B1514" s="28"/>
      <c r="C1514" s="82">
        <v>2020</v>
      </c>
      <c r="D1514" s="68" t="s">
        <v>83</v>
      </c>
      <c r="E1514" s="74" t="s">
        <v>919</v>
      </c>
      <c r="F1514" s="38">
        <v>315</v>
      </c>
      <c r="G1514" s="38">
        <v>74</v>
      </c>
      <c r="H1514" s="179">
        <v>23.492063492063501</v>
      </c>
      <c r="I1514" s="31"/>
    </row>
    <row r="1515" spans="2:9" x14ac:dyDescent="0.25">
      <c r="B1515" s="28"/>
      <c r="C1515" s="82">
        <v>2020</v>
      </c>
      <c r="D1515" s="68" t="s">
        <v>55</v>
      </c>
      <c r="E1515" s="74" t="s">
        <v>118</v>
      </c>
      <c r="F1515" s="38">
        <v>600</v>
      </c>
      <c r="G1515" s="38">
        <v>104</v>
      </c>
      <c r="H1515" s="179">
        <v>17.3333333333333</v>
      </c>
      <c r="I1515" s="31"/>
    </row>
    <row r="1516" spans="2:9" x14ac:dyDescent="0.25">
      <c r="B1516" s="28"/>
      <c r="C1516" s="82">
        <v>2020</v>
      </c>
      <c r="D1516" s="68" t="s">
        <v>55</v>
      </c>
      <c r="E1516" s="74" t="s">
        <v>919</v>
      </c>
      <c r="F1516" s="38">
        <v>571</v>
      </c>
      <c r="G1516" s="38">
        <v>46</v>
      </c>
      <c r="H1516" s="179">
        <v>8.0560420315236403</v>
      </c>
      <c r="I1516" s="31"/>
    </row>
    <row r="1517" spans="2:9" x14ac:dyDescent="0.25">
      <c r="B1517" s="28"/>
      <c r="C1517" s="82">
        <v>2020</v>
      </c>
      <c r="D1517" s="68" t="s">
        <v>110</v>
      </c>
      <c r="E1517" s="74" t="s">
        <v>118</v>
      </c>
      <c r="F1517" s="38">
        <v>945</v>
      </c>
      <c r="G1517" s="38">
        <v>189</v>
      </c>
      <c r="H1517" s="179">
        <v>20</v>
      </c>
      <c r="I1517" s="31"/>
    </row>
    <row r="1518" spans="2:9" x14ac:dyDescent="0.25">
      <c r="B1518" s="28"/>
      <c r="C1518" s="82">
        <v>2020</v>
      </c>
      <c r="D1518" s="68" t="s">
        <v>110</v>
      </c>
      <c r="E1518" s="74" t="s">
        <v>919</v>
      </c>
      <c r="F1518" s="38">
        <v>766</v>
      </c>
      <c r="G1518" s="38">
        <v>75</v>
      </c>
      <c r="H1518" s="179">
        <v>9.7911227154047005</v>
      </c>
      <c r="I1518" s="31"/>
    </row>
    <row r="1519" spans="2:9" x14ac:dyDescent="0.25">
      <c r="B1519" s="28"/>
      <c r="C1519" s="82">
        <v>2021</v>
      </c>
      <c r="D1519" s="68" t="s">
        <v>8</v>
      </c>
      <c r="E1519" s="74" t="s">
        <v>118</v>
      </c>
      <c r="F1519" s="38">
        <v>63</v>
      </c>
      <c r="G1519" s="38">
        <v>20</v>
      </c>
      <c r="H1519" s="179">
        <v>31.7460317460318</v>
      </c>
      <c r="I1519" s="31"/>
    </row>
    <row r="1520" spans="2:9" x14ac:dyDescent="0.25">
      <c r="B1520" s="28"/>
      <c r="C1520" s="82">
        <v>2021</v>
      </c>
      <c r="D1520" s="68" t="s">
        <v>8</v>
      </c>
      <c r="E1520" s="74" t="s">
        <v>919</v>
      </c>
      <c r="F1520" s="38">
        <v>106</v>
      </c>
      <c r="G1520" s="38">
        <v>16</v>
      </c>
      <c r="H1520" s="179">
        <v>15.094339622641501</v>
      </c>
      <c r="I1520" s="31"/>
    </row>
    <row r="1521" spans="2:9" x14ac:dyDescent="0.25">
      <c r="B1521" s="28"/>
      <c r="C1521" s="82">
        <v>2021</v>
      </c>
      <c r="D1521" s="68" t="s">
        <v>9</v>
      </c>
      <c r="E1521" s="74" t="s">
        <v>118</v>
      </c>
      <c r="F1521" s="38">
        <v>97</v>
      </c>
      <c r="G1521" s="38">
        <v>21</v>
      </c>
      <c r="H1521" s="179">
        <v>21.6494845360825</v>
      </c>
      <c r="I1521" s="31"/>
    </row>
    <row r="1522" spans="2:9" x14ac:dyDescent="0.25">
      <c r="B1522" s="28"/>
      <c r="C1522" s="82">
        <v>2021</v>
      </c>
      <c r="D1522" s="68" t="s">
        <v>9</v>
      </c>
      <c r="E1522" s="74" t="s">
        <v>919</v>
      </c>
      <c r="F1522" s="38">
        <v>87</v>
      </c>
      <c r="G1522" s="38">
        <v>8</v>
      </c>
      <c r="H1522" s="179">
        <v>9.1954022988505795</v>
      </c>
      <c r="I1522" s="31"/>
    </row>
    <row r="1523" spans="2:9" x14ac:dyDescent="0.25">
      <c r="B1523" s="28"/>
      <c r="C1523" s="82">
        <v>2021</v>
      </c>
      <c r="D1523" s="68" t="s">
        <v>84</v>
      </c>
      <c r="E1523" s="74" t="s">
        <v>118</v>
      </c>
      <c r="F1523" s="38">
        <v>153</v>
      </c>
      <c r="G1523" s="38">
        <v>21</v>
      </c>
      <c r="H1523" s="179">
        <v>13.7254901960784</v>
      </c>
      <c r="I1523" s="31"/>
    </row>
    <row r="1524" spans="2:9" x14ac:dyDescent="0.25">
      <c r="B1524" s="28"/>
      <c r="C1524" s="82">
        <v>2021</v>
      </c>
      <c r="D1524" s="68" t="s">
        <v>84</v>
      </c>
      <c r="E1524" s="74" t="s">
        <v>919</v>
      </c>
      <c r="F1524" s="38">
        <v>232</v>
      </c>
      <c r="G1524" s="38">
        <v>21</v>
      </c>
      <c r="H1524" s="179">
        <v>9.0517241379310391</v>
      </c>
      <c r="I1524" s="31"/>
    </row>
    <row r="1525" spans="2:9" x14ac:dyDescent="0.25">
      <c r="B1525" s="28"/>
      <c r="C1525" s="82">
        <v>2021</v>
      </c>
      <c r="D1525" s="68" t="s">
        <v>10</v>
      </c>
      <c r="E1525" s="74" t="s">
        <v>118</v>
      </c>
      <c r="F1525" s="38">
        <v>155</v>
      </c>
      <c r="G1525" s="38">
        <v>35</v>
      </c>
      <c r="H1525" s="179">
        <v>22.580645161290299</v>
      </c>
      <c r="I1525" s="31"/>
    </row>
    <row r="1526" spans="2:9" x14ac:dyDescent="0.25">
      <c r="B1526" s="28"/>
      <c r="C1526" s="82">
        <v>2021</v>
      </c>
      <c r="D1526" s="68" t="s">
        <v>10</v>
      </c>
      <c r="E1526" s="74" t="s">
        <v>919</v>
      </c>
      <c r="F1526" s="38">
        <v>228</v>
      </c>
      <c r="G1526" s="38">
        <v>23</v>
      </c>
      <c r="H1526" s="179">
        <v>10.087719298245601</v>
      </c>
      <c r="I1526" s="31"/>
    </row>
    <row r="1527" spans="2:9" x14ac:dyDescent="0.25">
      <c r="B1527" s="28"/>
      <c r="C1527" s="82">
        <v>2021</v>
      </c>
      <c r="D1527" s="68" t="s">
        <v>85</v>
      </c>
      <c r="E1527" s="74" t="s">
        <v>118</v>
      </c>
      <c r="F1527" s="38">
        <v>97</v>
      </c>
      <c r="G1527" s="38">
        <v>14</v>
      </c>
      <c r="H1527" s="179">
        <v>14.432989690721699</v>
      </c>
      <c r="I1527" s="31"/>
    </row>
    <row r="1528" spans="2:9" x14ac:dyDescent="0.25">
      <c r="B1528" s="28"/>
      <c r="C1528" s="82">
        <v>2021</v>
      </c>
      <c r="D1528" s="68" t="s">
        <v>85</v>
      </c>
      <c r="E1528" s="74" t="s">
        <v>919</v>
      </c>
      <c r="F1528" s="38">
        <v>97</v>
      </c>
      <c r="G1528" s="38">
        <v>7</v>
      </c>
      <c r="H1528" s="179">
        <v>7.2164948453608302</v>
      </c>
      <c r="I1528" s="31"/>
    </row>
    <row r="1529" spans="2:9" x14ac:dyDescent="0.25">
      <c r="B1529" s="28"/>
      <c r="C1529" s="82">
        <v>2021</v>
      </c>
      <c r="D1529" s="68" t="s">
        <v>11</v>
      </c>
      <c r="E1529" s="74" t="s">
        <v>118</v>
      </c>
      <c r="F1529" s="38">
        <v>168</v>
      </c>
      <c r="G1529" s="38">
        <v>38</v>
      </c>
      <c r="H1529" s="179">
        <v>22.619047619047599</v>
      </c>
      <c r="I1529" s="31"/>
    </row>
    <row r="1530" spans="2:9" x14ac:dyDescent="0.25">
      <c r="B1530" s="28"/>
      <c r="C1530" s="82">
        <v>2021</v>
      </c>
      <c r="D1530" s="68" t="s">
        <v>11</v>
      </c>
      <c r="E1530" s="74" t="s">
        <v>919</v>
      </c>
      <c r="F1530" s="38">
        <v>221</v>
      </c>
      <c r="G1530" s="38">
        <v>33</v>
      </c>
      <c r="H1530" s="179">
        <v>14.932126696832601</v>
      </c>
      <c r="I1530" s="31"/>
    </row>
    <row r="1531" spans="2:9" x14ac:dyDescent="0.25">
      <c r="B1531" s="28"/>
      <c r="C1531" s="82">
        <v>2021</v>
      </c>
      <c r="D1531" s="68" t="s">
        <v>12</v>
      </c>
      <c r="E1531" s="74" t="s">
        <v>118</v>
      </c>
      <c r="F1531" s="38">
        <v>123</v>
      </c>
      <c r="G1531" s="38">
        <v>29</v>
      </c>
      <c r="H1531" s="179">
        <v>23.5772357723577</v>
      </c>
      <c r="I1531" s="31"/>
    </row>
    <row r="1532" spans="2:9" x14ac:dyDescent="0.25">
      <c r="B1532" s="28"/>
      <c r="C1532" s="82">
        <v>2021</v>
      </c>
      <c r="D1532" s="68" t="s">
        <v>12</v>
      </c>
      <c r="E1532" s="74" t="s">
        <v>919</v>
      </c>
      <c r="F1532" s="38">
        <v>153</v>
      </c>
      <c r="G1532" s="38">
        <v>26</v>
      </c>
      <c r="H1532" s="179">
        <v>16.993464052287599</v>
      </c>
      <c r="I1532" s="31"/>
    </row>
    <row r="1533" spans="2:9" x14ac:dyDescent="0.25">
      <c r="B1533" s="28"/>
      <c r="C1533" s="82">
        <v>2021</v>
      </c>
      <c r="D1533" s="68" t="s">
        <v>56</v>
      </c>
      <c r="E1533" s="74" t="s">
        <v>118</v>
      </c>
      <c r="F1533" s="38">
        <v>104</v>
      </c>
      <c r="G1533" s="38">
        <v>20</v>
      </c>
      <c r="H1533" s="179">
        <v>19.230769230769202</v>
      </c>
      <c r="I1533" s="31"/>
    </row>
    <row r="1534" spans="2:9" x14ac:dyDescent="0.25">
      <c r="B1534" s="28"/>
      <c r="C1534" s="82">
        <v>2021</v>
      </c>
      <c r="D1534" s="68" t="s">
        <v>56</v>
      </c>
      <c r="E1534" s="74" t="s">
        <v>919</v>
      </c>
      <c r="F1534" s="38">
        <v>118</v>
      </c>
      <c r="G1534" s="38">
        <v>14</v>
      </c>
      <c r="H1534" s="179">
        <v>11.864406779661</v>
      </c>
      <c r="I1534" s="31"/>
    </row>
    <row r="1535" spans="2:9" x14ac:dyDescent="0.25">
      <c r="B1535" s="28"/>
      <c r="C1535" s="82">
        <v>2021</v>
      </c>
      <c r="D1535" s="68" t="s">
        <v>13</v>
      </c>
      <c r="E1535" s="74" t="s">
        <v>118</v>
      </c>
      <c r="F1535" s="38">
        <v>43</v>
      </c>
      <c r="G1535" s="38">
        <v>11</v>
      </c>
      <c r="H1535" s="179">
        <v>25.581395348837201</v>
      </c>
      <c r="I1535" s="31"/>
    </row>
    <row r="1536" spans="2:9" x14ac:dyDescent="0.25">
      <c r="B1536" s="28"/>
      <c r="C1536" s="82">
        <v>2021</v>
      </c>
      <c r="D1536" s="68" t="s">
        <v>13</v>
      </c>
      <c r="E1536" s="74" t="s">
        <v>919</v>
      </c>
      <c r="F1536" s="38">
        <v>74</v>
      </c>
      <c r="G1536" s="38">
        <v>8</v>
      </c>
      <c r="H1536" s="179">
        <v>10.8108108108108</v>
      </c>
      <c r="I1536" s="31"/>
    </row>
    <row r="1537" spans="2:9" x14ac:dyDescent="0.25">
      <c r="B1537" s="28"/>
      <c r="C1537" s="82">
        <v>2021</v>
      </c>
      <c r="D1537" s="68" t="s">
        <v>14</v>
      </c>
      <c r="E1537" s="74" t="s">
        <v>118</v>
      </c>
      <c r="F1537" s="38">
        <v>90</v>
      </c>
      <c r="G1537" s="38">
        <v>15</v>
      </c>
      <c r="H1537" s="179">
        <v>16.6666666666667</v>
      </c>
      <c r="I1537" s="31"/>
    </row>
    <row r="1538" spans="2:9" x14ac:dyDescent="0.25">
      <c r="B1538" s="28"/>
      <c r="C1538" s="82">
        <v>2021</v>
      </c>
      <c r="D1538" s="68" t="s">
        <v>14</v>
      </c>
      <c r="E1538" s="74" t="s">
        <v>919</v>
      </c>
      <c r="F1538" s="38">
        <v>158</v>
      </c>
      <c r="G1538" s="38">
        <v>19</v>
      </c>
      <c r="H1538" s="179">
        <v>12.025316455696199</v>
      </c>
      <c r="I1538" s="31"/>
    </row>
    <row r="1539" spans="2:9" x14ac:dyDescent="0.25">
      <c r="B1539" s="28"/>
      <c r="C1539" s="82">
        <v>2021</v>
      </c>
      <c r="D1539" s="68" t="s">
        <v>86</v>
      </c>
      <c r="E1539" s="74" t="s">
        <v>118</v>
      </c>
      <c r="F1539" s="38">
        <v>427</v>
      </c>
      <c r="G1539" s="38">
        <v>105</v>
      </c>
      <c r="H1539" s="179">
        <v>24.590163934426201</v>
      </c>
      <c r="I1539" s="31"/>
    </row>
    <row r="1540" spans="2:9" x14ac:dyDescent="0.25">
      <c r="B1540" s="28"/>
      <c r="C1540" s="82">
        <v>2021</v>
      </c>
      <c r="D1540" s="68" t="s">
        <v>86</v>
      </c>
      <c r="E1540" s="74" t="s">
        <v>919</v>
      </c>
      <c r="F1540" s="38">
        <v>634</v>
      </c>
      <c r="G1540" s="38">
        <v>84</v>
      </c>
      <c r="H1540" s="179">
        <v>13.249211356466899</v>
      </c>
      <c r="I1540" s="31"/>
    </row>
    <row r="1541" spans="2:9" x14ac:dyDescent="0.25">
      <c r="B1541" s="28"/>
      <c r="C1541" s="82">
        <v>2021</v>
      </c>
      <c r="D1541" s="68" t="s">
        <v>88</v>
      </c>
      <c r="E1541" s="74" t="s">
        <v>118</v>
      </c>
      <c r="F1541" s="38">
        <v>15</v>
      </c>
      <c r="G1541" s="38" t="s">
        <v>137</v>
      </c>
      <c r="H1541" s="179" t="s">
        <v>137</v>
      </c>
      <c r="I1541" s="31"/>
    </row>
    <row r="1542" spans="2:9" x14ac:dyDescent="0.25">
      <c r="B1542" s="28"/>
      <c r="C1542" s="82">
        <v>2021</v>
      </c>
      <c r="D1542" s="68" t="s">
        <v>88</v>
      </c>
      <c r="E1542" s="74" t="s">
        <v>919</v>
      </c>
      <c r="F1542" s="38">
        <v>19</v>
      </c>
      <c r="G1542" s="38" t="s">
        <v>137</v>
      </c>
      <c r="H1542" s="179" t="s">
        <v>137</v>
      </c>
      <c r="I1542" s="31"/>
    </row>
    <row r="1543" spans="2:9" x14ac:dyDescent="0.25">
      <c r="B1543" s="28"/>
      <c r="C1543" s="82">
        <v>2021</v>
      </c>
      <c r="D1543" s="68" t="s">
        <v>37</v>
      </c>
      <c r="E1543" s="74" t="s">
        <v>118</v>
      </c>
      <c r="F1543" s="38">
        <v>132</v>
      </c>
      <c r="G1543" s="38">
        <v>51</v>
      </c>
      <c r="H1543" s="179">
        <v>38.636363636363598</v>
      </c>
      <c r="I1543" s="31"/>
    </row>
    <row r="1544" spans="2:9" x14ac:dyDescent="0.25">
      <c r="B1544" s="28"/>
      <c r="C1544" s="82">
        <v>2021</v>
      </c>
      <c r="D1544" s="68" t="s">
        <v>37</v>
      </c>
      <c r="E1544" s="74" t="s">
        <v>919</v>
      </c>
      <c r="F1544" s="38">
        <v>146</v>
      </c>
      <c r="G1544" s="38">
        <v>23</v>
      </c>
      <c r="H1544" s="179">
        <v>15.7534246575342</v>
      </c>
      <c r="I1544" s="31"/>
    </row>
    <row r="1545" spans="2:9" x14ac:dyDescent="0.25">
      <c r="B1545" s="28"/>
      <c r="C1545" s="82">
        <v>2021</v>
      </c>
      <c r="D1545" s="68" t="s">
        <v>66</v>
      </c>
      <c r="E1545" s="74" t="s">
        <v>118</v>
      </c>
      <c r="F1545" s="38">
        <v>106</v>
      </c>
      <c r="G1545" s="38">
        <v>19</v>
      </c>
      <c r="H1545" s="179">
        <v>17.924528301886799</v>
      </c>
      <c r="I1545" s="31"/>
    </row>
    <row r="1546" spans="2:9" x14ac:dyDescent="0.25">
      <c r="B1546" s="28"/>
      <c r="C1546" s="82">
        <v>2021</v>
      </c>
      <c r="D1546" s="68" t="s">
        <v>66</v>
      </c>
      <c r="E1546" s="74" t="s">
        <v>919</v>
      </c>
      <c r="F1546" s="38">
        <v>110</v>
      </c>
      <c r="G1546" s="38">
        <v>13</v>
      </c>
      <c r="H1546" s="179">
        <v>11.818181818181801</v>
      </c>
      <c r="I1546" s="31"/>
    </row>
    <row r="1547" spans="2:9" x14ac:dyDescent="0.25">
      <c r="B1547" s="28"/>
      <c r="C1547" s="82">
        <v>2021</v>
      </c>
      <c r="D1547" s="68" t="s">
        <v>15</v>
      </c>
      <c r="E1547" s="74" t="s">
        <v>118</v>
      </c>
      <c r="F1547" s="38">
        <v>131</v>
      </c>
      <c r="G1547" s="38">
        <v>25</v>
      </c>
      <c r="H1547" s="179">
        <v>19.083969465648899</v>
      </c>
      <c r="I1547" s="31"/>
    </row>
    <row r="1548" spans="2:9" x14ac:dyDescent="0.25">
      <c r="B1548" s="28"/>
      <c r="C1548" s="82">
        <v>2021</v>
      </c>
      <c r="D1548" s="68" t="s">
        <v>15</v>
      </c>
      <c r="E1548" s="74" t="s">
        <v>919</v>
      </c>
      <c r="F1548" s="38">
        <v>225</v>
      </c>
      <c r="G1548" s="38">
        <v>38</v>
      </c>
      <c r="H1548" s="179">
        <v>16.8888888888889</v>
      </c>
      <c r="I1548" s="31"/>
    </row>
    <row r="1549" spans="2:9" x14ac:dyDescent="0.25">
      <c r="B1549" s="28"/>
      <c r="C1549" s="82">
        <v>2021</v>
      </c>
      <c r="D1549" s="68" t="s">
        <v>89</v>
      </c>
      <c r="E1549" s="74" t="s">
        <v>118</v>
      </c>
      <c r="F1549" s="38">
        <v>173</v>
      </c>
      <c r="G1549" s="38">
        <v>41</v>
      </c>
      <c r="H1549" s="179">
        <v>23.699421965317899</v>
      </c>
      <c r="I1549" s="31"/>
    </row>
    <row r="1550" spans="2:9" x14ac:dyDescent="0.25">
      <c r="B1550" s="28"/>
      <c r="C1550" s="82">
        <v>2021</v>
      </c>
      <c r="D1550" s="68" t="s">
        <v>89</v>
      </c>
      <c r="E1550" s="74" t="s">
        <v>919</v>
      </c>
      <c r="F1550" s="38">
        <v>337</v>
      </c>
      <c r="G1550" s="38">
        <v>23</v>
      </c>
      <c r="H1550" s="179">
        <v>6.8249258160237396</v>
      </c>
      <c r="I1550" s="31"/>
    </row>
    <row r="1551" spans="2:9" x14ac:dyDescent="0.25">
      <c r="B1551" s="28"/>
      <c r="C1551" s="82">
        <v>2021</v>
      </c>
      <c r="D1551" s="68" t="s">
        <v>16</v>
      </c>
      <c r="E1551" s="74" t="s">
        <v>118</v>
      </c>
      <c r="F1551" s="38">
        <v>367</v>
      </c>
      <c r="G1551" s="38">
        <v>98</v>
      </c>
      <c r="H1551" s="179">
        <v>26.7029972752044</v>
      </c>
      <c r="I1551" s="31"/>
    </row>
    <row r="1552" spans="2:9" x14ac:dyDescent="0.25">
      <c r="B1552" s="28"/>
      <c r="C1552" s="82">
        <v>2021</v>
      </c>
      <c r="D1552" s="68" t="s">
        <v>16</v>
      </c>
      <c r="E1552" s="74" t="s">
        <v>919</v>
      </c>
      <c r="F1552" s="38">
        <v>399</v>
      </c>
      <c r="G1552" s="38">
        <v>52</v>
      </c>
      <c r="H1552" s="179">
        <v>13.0325814536341</v>
      </c>
      <c r="I1552" s="31"/>
    </row>
    <row r="1553" spans="2:9" x14ac:dyDescent="0.25">
      <c r="B1553" s="28"/>
      <c r="C1553" s="82">
        <v>2021</v>
      </c>
      <c r="D1553" s="68" t="s">
        <v>57</v>
      </c>
      <c r="E1553" s="74" t="s">
        <v>118</v>
      </c>
      <c r="F1553" s="38">
        <v>186</v>
      </c>
      <c r="G1553" s="38">
        <v>39</v>
      </c>
      <c r="H1553" s="179">
        <v>20.9677419354839</v>
      </c>
      <c r="I1553" s="31"/>
    </row>
    <row r="1554" spans="2:9" x14ac:dyDescent="0.25">
      <c r="B1554" s="28"/>
      <c r="C1554" s="82">
        <v>2021</v>
      </c>
      <c r="D1554" s="68" t="s">
        <v>57</v>
      </c>
      <c r="E1554" s="74" t="s">
        <v>919</v>
      </c>
      <c r="F1554" s="38">
        <v>231</v>
      </c>
      <c r="G1554" s="38">
        <v>32</v>
      </c>
      <c r="H1554" s="179">
        <v>13.852813852813901</v>
      </c>
      <c r="I1554" s="31"/>
    </row>
    <row r="1555" spans="2:9" x14ac:dyDescent="0.25">
      <c r="B1555" s="28"/>
      <c r="C1555" s="82">
        <v>2021</v>
      </c>
      <c r="D1555" s="68" t="s">
        <v>17</v>
      </c>
      <c r="E1555" s="74" t="s">
        <v>118</v>
      </c>
      <c r="F1555" s="38">
        <v>156</v>
      </c>
      <c r="G1555" s="38">
        <v>41</v>
      </c>
      <c r="H1555" s="179">
        <v>26.282051282051299</v>
      </c>
      <c r="I1555" s="31"/>
    </row>
    <row r="1556" spans="2:9" x14ac:dyDescent="0.25">
      <c r="B1556" s="28"/>
      <c r="C1556" s="82">
        <v>2021</v>
      </c>
      <c r="D1556" s="68" t="s">
        <v>17</v>
      </c>
      <c r="E1556" s="74" t="s">
        <v>919</v>
      </c>
      <c r="F1556" s="38">
        <v>215</v>
      </c>
      <c r="G1556" s="38">
        <v>31</v>
      </c>
      <c r="H1556" s="179">
        <v>14.4186046511628</v>
      </c>
      <c r="I1556" s="31"/>
    </row>
    <row r="1557" spans="2:9" x14ac:dyDescent="0.25">
      <c r="B1557" s="28"/>
      <c r="C1557" s="82">
        <v>2021</v>
      </c>
      <c r="D1557" s="68" t="s">
        <v>18</v>
      </c>
      <c r="E1557" s="74" t="s">
        <v>118</v>
      </c>
      <c r="F1557" s="38">
        <v>107</v>
      </c>
      <c r="G1557" s="38">
        <v>31</v>
      </c>
      <c r="H1557" s="179">
        <v>28.971962616822399</v>
      </c>
      <c r="I1557" s="31"/>
    </row>
    <row r="1558" spans="2:9" x14ac:dyDescent="0.25">
      <c r="B1558" s="28"/>
      <c r="C1558" s="82">
        <v>2021</v>
      </c>
      <c r="D1558" s="68" t="s">
        <v>18</v>
      </c>
      <c r="E1558" s="74" t="s">
        <v>919</v>
      </c>
      <c r="F1558" s="38">
        <v>189</v>
      </c>
      <c r="G1558" s="38">
        <v>35</v>
      </c>
      <c r="H1558" s="179">
        <v>18.518518518518501</v>
      </c>
      <c r="I1558" s="31"/>
    </row>
    <row r="1559" spans="2:9" x14ac:dyDescent="0.25">
      <c r="B1559" s="28"/>
      <c r="C1559" s="82">
        <v>2021</v>
      </c>
      <c r="D1559" s="68" t="s">
        <v>87</v>
      </c>
      <c r="E1559" s="74" t="s">
        <v>118</v>
      </c>
      <c r="F1559" s="38">
        <v>203</v>
      </c>
      <c r="G1559" s="38">
        <v>46</v>
      </c>
      <c r="H1559" s="179">
        <v>22.660098522167502</v>
      </c>
      <c r="I1559" s="31"/>
    </row>
    <row r="1560" spans="2:9" x14ac:dyDescent="0.25">
      <c r="B1560" s="28"/>
      <c r="C1560" s="82">
        <v>2021</v>
      </c>
      <c r="D1560" s="68" t="s">
        <v>87</v>
      </c>
      <c r="E1560" s="74" t="s">
        <v>919</v>
      </c>
      <c r="F1560" s="38">
        <v>269</v>
      </c>
      <c r="G1560" s="38">
        <v>23</v>
      </c>
      <c r="H1560" s="179">
        <v>8.5501858736059493</v>
      </c>
      <c r="I1560" s="31"/>
    </row>
    <row r="1561" spans="2:9" x14ac:dyDescent="0.25">
      <c r="B1561" s="28"/>
      <c r="C1561" s="82">
        <v>2021</v>
      </c>
      <c r="D1561" s="68" t="s">
        <v>19</v>
      </c>
      <c r="E1561" s="74" t="s">
        <v>118</v>
      </c>
      <c r="F1561" s="38">
        <v>286</v>
      </c>
      <c r="G1561" s="38">
        <v>70</v>
      </c>
      <c r="H1561" s="179">
        <v>24.475524475524502</v>
      </c>
      <c r="I1561" s="31"/>
    </row>
    <row r="1562" spans="2:9" x14ac:dyDescent="0.25">
      <c r="B1562" s="28"/>
      <c r="C1562" s="82">
        <v>2021</v>
      </c>
      <c r="D1562" s="68" t="s">
        <v>19</v>
      </c>
      <c r="E1562" s="74" t="s">
        <v>919</v>
      </c>
      <c r="F1562" s="38">
        <v>294</v>
      </c>
      <c r="G1562" s="38">
        <v>34</v>
      </c>
      <c r="H1562" s="179">
        <v>11.5646258503401</v>
      </c>
      <c r="I1562" s="31"/>
    </row>
    <row r="1563" spans="2:9" x14ac:dyDescent="0.25">
      <c r="B1563" s="28"/>
      <c r="C1563" s="82">
        <v>2021</v>
      </c>
      <c r="D1563" s="68" t="s">
        <v>20</v>
      </c>
      <c r="E1563" s="74" t="s">
        <v>118</v>
      </c>
      <c r="F1563" s="38">
        <v>227</v>
      </c>
      <c r="G1563" s="38">
        <v>38</v>
      </c>
      <c r="H1563" s="179">
        <v>16.740088105726901</v>
      </c>
      <c r="I1563" s="31"/>
    </row>
    <row r="1564" spans="2:9" x14ac:dyDescent="0.25">
      <c r="B1564" s="28"/>
      <c r="C1564" s="82">
        <v>2021</v>
      </c>
      <c r="D1564" s="68" t="s">
        <v>20</v>
      </c>
      <c r="E1564" s="74" t="s">
        <v>919</v>
      </c>
      <c r="F1564" s="38">
        <v>233</v>
      </c>
      <c r="G1564" s="38">
        <v>26</v>
      </c>
      <c r="H1564" s="179">
        <v>11.158798283261801</v>
      </c>
      <c r="I1564" s="31"/>
    </row>
    <row r="1565" spans="2:9" x14ac:dyDescent="0.25">
      <c r="B1565" s="28"/>
      <c r="C1565" s="82">
        <v>2021</v>
      </c>
      <c r="D1565" s="68" t="s">
        <v>21</v>
      </c>
      <c r="E1565" s="74" t="s">
        <v>118</v>
      </c>
      <c r="F1565" s="38">
        <v>83</v>
      </c>
      <c r="G1565" s="38">
        <v>23</v>
      </c>
      <c r="H1565" s="179">
        <v>27.710843373494001</v>
      </c>
      <c r="I1565" s="31"/>
    </row>
    <row r="1566" spans="2:9" x14ac:dyDescent="0.25">
      <c r="B1566" s="28"/>
      <c r="C1566" s="82">
        <v>2021</v>
      </c>
      <c r="D1566" s="68" t="s">
        <v>21</v>
      </c>
      <c r="E1566" s="74" t="s">
        <v>919</v>
      </c>
      <c r="F1566" s="38">
        <v>83</v>
      </c>
      <c r="G1566" s="38">
        <v>13</v>
      </c>
      <c r="H1566" s="179">
        <v>15.662650602409601</v>
      </c>
      <c r="I1566" s="31"/>
    </row>
    <row r="1567" spans="2:9" x14ac:dyDescent="0.25">
      <c r="B1567" s="28"/>
      <c r="C1567" s="82">
        <v>2021</v>
      </c>
      <c r="D1567" s="68" t="s">
        <v>67</v>
      </c>
      <c r="E1567" s="74" t="s">
        <v>118</v>
      </c>
      <c r="F1567" s="38">
        <v>145</v>
      </c>
      <c r="G1567" s="38">
        <v>20</v>
      </c>
      <c r="H1567" s="179">
        <v>13.7931034482759</v>
      </c>
      <c r="I1567" s="31"/>
    </row>
    <row r="1568" spans="2:9" x14ac:dyDescent="0.25">
      <c r="B1568" s="28"/>
      <c r="C1568" s="82">
        <v>2021</v>
      </c>
      <c r="D1568" s="68" t="s">
        <v>67</v>
      </c>
      <c r="E1568" s="74" t="s">
        <v>919</v>
      </c>
      <c r="F1568" s="38">
        <v>219</v>
      </c>
      <c r="G1568" s="38">
        <v>21</v>
      </c>
      <c r="H1568" s="179">
        <v>9.5890410958904102</v>
      </c>
      <c r="I1568" s="31"/>
    </row>
    <row r="1569" spans="2:9" x14ac:dyDescent="0.25">
      <c r="B1569" s="28"/>
      <c r="C1569" s="82">
        <v>2021</v>
      </c>
      <c r="D1569" s="68" t="s">
        <v>22</v>
      </c>
      <c r="E1569" s="74" t="s">
        <v>118</v>
      </c>
      <c r="F1569" s="38">
        <v>144</v>
      </c>
      <c r="G1569" s="38">
        <v>39</v>
      </c>
      <c r="H1569" s="179">
        <v>27.0833333333333</v>
      </c>
      <c r="I1569" s="31"/>
    </row>
    <row r="1570" spans="2:9" x14ac:dyDescent="0.25">
      <c r="B1570" s="28"/>
      <c r="C1570" s="82">
        <v>2021</v>
      </c>
      <c r="D1570" s="68" t="s">
        <v>22</v>
      </c>
      <c r="E1570" s="74" t="s">
        <v>919</v>
      </c>
      <c r="F1570" s="38">
        <v>209</v>
      </c>
      <c r="G1570" s="38">
        <v>23</v>
      </c>
      <c r="H1570" s="179">
        <v>11.004784688995199</v>
      </c>
      <c r="I1570" s="31"/>
    </row>
    <row r="1571" spans="2:9" x14ac:dyDescent="0.25">
      <c r="B1571" s="28"/>
      <c r="C1571" s="82">
        <v>2021</v>
      </c>
      <c r="D1571" s="68" t="s">
        <v>68</v>
      </c>
      <c r="E1571" s="74" t="s">
        <v>118</v>
      </c>
      <c r="F1571" s="38">
        <v>185</v>
      </c>
      <c r="G1571" s="38">
        <v>36</v>
      </c>
      <c r="H1571" s="179">
        <v>19.459459459459499</v>
      </c>
      <c r="I1571" s="31"/>
    </row>
    <row r="1572" spans="2:9" x14ac:dyDescent="0.25">
      <c r="B1572" s="28"/>
      <c r="C1572" s="82">
        <v>2021</v>
      </c>
      <c r="D1572" s="68" t="s">
        <v>68</v>
      </c>
      <c r="E1572" s="74" t="s">
        <v>919</v>
      </c>
      <c r="F1572" s="38">
        <v>239</v>
      </c>
      <c r="G1572" s="38">
        <v>25</v>
      </c>
      <c r="H1572" s="179">
        <v>10.4602510460251</v>
      </c>
      <c r="I1572" s="31"/>
    </row>
    <row r="1573" spans="2:9" x14ac:dyDescent="0.25">
      <c r="B1573" s="28"/>
      <c r="C1573" s="82">
        <v>2021</v>
      </c>
      <c r="D1573" s="68" t="s">
        <v>90</v>
      </c>
      <c r="E1573" s="74" t="s">
        <v>118</v>
      </c>
      <c r="F1573" s="38">
        <v>213</v>
      </c>
      <c r="G1573" s="38">
        <v>64</v>
      </c>
      <c r="H1573" s="179">
        <v>30.046948356807501</v>
      </c>
      <c r="I1573" s="31"/>
    </row>
    <row r="1574" spans="2:9" x14ac:dyDescent="0.25">
      <c r="B1574" s="28"/>
      <c r="C1574" s="82">
        <v>2021</v>
      </c>
      <c r="D1574" s="68" t="s">
        <v>90</v>
      </c>
      <c r="E1574" s="74" t="s">
        <v>919</v>
      </c>
      <c r="F1574" s="38">
        <v>342</v>
      </c>
      <c r="G1574" s="38">
        <v>58</v>
      </c>
      <c r="H1574" s="179">
        <v>16.9590643274854</v>
      </c>
      <c r="I1574" s="31"/>
    </row>
    <row r="1575" spans="2:9" x14ac:dyDescent="0.25">
      <c r="B1575" s="28"/>
      <c r="C1575" s="82">
        <v>2021</v>
      </c>
      <c r="D1575" s="68" t="s">
        <v>23</v>
      </c>
      <c r="E1575" s="74" t="s">
        <v>118</v>
      </c>
      <c r="F1575" s="38">
        <v>98</v>
      </c>
      <c r="G1575" s="38">
        <v>32</v>
      </c>
      <c r="H1575" s="179">
        <v>32.653061224489797</v>
      </c>
      <c r="I1575" s="31"/>
    </row>
    <row r="1576" spans="2:9" x14ac:dyDescent="0.25">
      <c r="B1576" s="28"/>
      <c r="C1576" s="82">
        <v>2021</v>
      </c>
      <c r="D1576" s="68" t="s">
        <v>23</v>
      </c>
      <c r="E1576" s="74" t="s">
        <v>919</v>
      </c>
      <c r="F1576" s="38">
        <v>165</v>
      </c>
      <c r="G1576" s="38">
        <v>18</v>
      </c>
      <c r="H1576" s="179">
        <v>10.909090909090899</v>
      </c>
      <c r="I1576" s="31"/>
    </row>
    <row r="1577" spans="2:9" x14ac:dyDescent="0.25">
      <c r="B1577" s="28"/>
      <c r="C1577" s="82">
        <v>2021</v>
      </c>
      <c r="D1577" s="68" t="s">
        <v>38</v>
      </c>
      <c r="E1577" s="74" t="s">
        <v>118</v>
      </c>
      <c r="F1577" s="38">
        <v>101</v>
      </c>
      <c r="G1577" s="38">
        <v>16</v>
      </c>
      <c r="H1577" s="179">
        <v>15.841584158415801</v>
      </c>
      <c r="I1577" s="31"/>
    </row>
    <row r="1578" spans="2:9" x14ac:dyDescent="0.25">
      <c r="B1578" s="28"/>
      <c r="C1578" s="82">
        <v>2021</v>
      </c>
      <c r="D1578" s="68" t="s">
        <v>38</v>
      </c>
      <c r="E1578" s="74" t="s">
        <v>919</v>
      </c>
      <c r="F1578" s="38">
        <v>134</v>
      </c>
      <c r="G1578" s="38">
        <v>20</v>
      </c>
      <c r="H1578" s="179">
        <v>14.9253731343284</v>
      </c>
      <c r="I1578" s="31"/>
    </row>
    <row r="1579" spans="2:9" x14ac:dyDescent="0.25">
      <c r="B1579" s="28"/>
      <c r="C1579" s="82">
        <v>2021</v>
      </c>
      <c r="D1579" s="68" t="s">
        <v>24</v>
      </c>
      <c r="E1579" s="74" t="s">
        <v>118</v>
      </c>
      <c r="F1579" s="38">
        <v>216</v>
      </c>
      <c r="G1579" s="38">
        <v>61</v>
      </c>
      <c r="H1579" s="179">
        <v>28.240740740740701</v>
      </c>
      <c r="I1579" s="31"/>
    </row>
    <row r="1580" spans="2:9" x14ac:dyDescent="0.25">
      <c r="B1580" s="28"/>
      <c r="C1580" s="82">
        <v>2021</v>
      </c>
      <c r="D1580" s="68" t="s">
        <v>24</v>
      </c>
      <c r="E1580" s="74" t="s">
        <v>919</v>
      </c>
      <c r="F1580" s="38">
        <v>363</v>
      </c>
      <c r="G1580" s="38">
        <v>39</v>
      </c>
      <c r="H1580" s="179">
        <v>10.7438016528926</v>
      </c>
      <c r="I1580" s="31"/>
    </row>
    <row r="1581" spans="2:9" x14ac:dyDescent="0.25">
      <c r="B1581" s="28"/>
      <c r="C1581" s="82">
        <v>2021</v>
      </c>
      <c r="D1581" s="68" t="s">
        <v>25</v>
      </c>
      <c r="E1581" s="74" t="s">
        <v>118</v>
      </c>
      <c r="F1581" s="38">
        <v>117</v>
      </c>
      <c r="G1581" s="38">
        <v>32</v>
      </c>
      <c r="H1581" s="179">
        <v>27.350427350427399</v>
      </c>
      <c r="I1581" s="31"/>
    </row>
    <row r="1582" spans="2:9" x14ac:dyDescent="0.25">
      <c r="B1582" s="28"/>
      <c r="C1582" s="82">
        <v>2021</v>
      </c>
      <c r="D1582" s="68" t="s">
        <v>25</v>
      </c>
      <c r="E1582" s="74" t="s">
        <v>919</v>
      </c>
      <c r="F1582" s="38">
        <v>136</v>
      </c>
      <c r="G1582" s="38">
        <v>15</v>
      </c>
      <c r="H1582" s="179">
        <v>11.0294117647059</v>
      </c>
      <c r="I1582" s="31"/>
    </row>
    <row r="1583" spans="2:9" x14ac:dyDescent="0.25">
      <c r="B1583" s="28"/>
      <c r="C1583" s="82">
        <v>2021</v>
      </c>
      <c r="D1583" s="68" t="s">
        <v>39</v>
      </c>
      <c r="E1583" s="74" t="s">
        <v>118</v>
      </c>
      <c r="F1583" s="38">
        <v>220</v>
      </c>
      <c r="G1583" s="38">
        <v>60</v>
      </c>
      <c r="H1583" s="179">
        <v>27.272727272727298</v>
      </c>
      <c r="I1583" s="31"/>
    </row>
    <row r="1584" spans="2:9" x14ac:dyDescent="0.25">
      <c r="B1584" s="28"/>
      <c r="C1584" s="82">
        <v>2021</v>
      </c>
      <c r="D1584" s="68" t="s">
        <v>39</v>
      </c>
      <c r="E1584" s="74" t="s">
        <v>919</v>
      </c>
      <c r="F1584" s="38">
        <v>248</v>
      </c>
      <c r="G1584" s="38">
        <v>39</v>
      </c>
      <c r="H1584" s="179">
        <v>15.7258064516129</v>
      </c>
      <c r="I1584" s="31"/>
    </row>
    <row r="1585" spans="2:9" x14ac:dyDescent="0.25">
      <c r="B1585" s="28"/>
      <c r="C1585" s="82">
        <v>2021</v>
      </c>
      <c r="D1585" s="68" t="s">
        <v>26</v>
      </c>
      <c r="E1585" s="74" t="s">
        <v>118</v>
      </c>
      <c r="F1585" s="38">
        <v>163</v>
      </c>
      <c r="G1585" s="38">
        <v>41</v>
      </c>
      <c r="H1585" s="179">
        <v>25.153374233128801</v>
      </c>
      <c r="I1585" s="31"/>
    </row>
    <row r="1586" spans="2:9" x14ac:dyDescent="0.25">
      <c r="B1586" s="28"/>
      <c r="C1586" s="82">
        <v>2021</v>
      </c>
      <c r="D1586" s="68" t="s">
        <v>26</v>
      </c>
      <c r="E1586" s="74" t="s">
        <v>919</v>
      </c>
      <c r="F1586" s="38">
        <v>208</v>
      </c>
      <c r="G1586" s="38">
        <v>33</v>
      </c>
      <c r="H1586" s="179">
        <v>15.865384615384601</v>
      </c>
      <c r="I1586" s="31"/>
    </row>
    <row r="1587" spans="2:9" x14ac:dyDescent="0.25">
      <c r="B1587" s="28"/>
      <c r="C1587" s="82">
        <v>2021</v>
      </c>
      <c r="D1587" s="68" t="s">
        <v>58</v>
      </c>
      <c r="E1587" s="74" t="s">
        <v>118</v>
      </c>
      <c r="F1587" s="38">
        <v>189</v>
      </c>
      <c r="G1587" s="38">
        <v>38</v>
      </c>
      <c r="H1587" s="179">
        <v>20.105820105820101</v>
      </c>
      <c r="I1587" s="31"/>
    </row>
    <row r="1588" spans="2:9" x14ac:dyDescent="0.25">
      <c r="B1588" s="28"/>
      <c r="C1588" s="82">
        <v>2021</v>
      </c>
      <c r="D1588" s="68" t="s">
        <v>58</v>
      </c>
      <c r="E1588" s="74" t="s">
        <v>919</v>
      </c>
      <c r="F1588" s="38">
        <v>231</v>
      </c>
      <c r="G1588" s="38">
        <v>31</v>
      </c>
      <c r="H1588" s="179">
        <v>13.419913419913399</v>
      </c>
      <c r="I1588" s="31"/>
    </row>
    <row r="1589" spans="2:9" x14ac:dyDescent="0.25">
      <c r="B1589" s="28"/>
      <c r="C1589" s="82">
        <v>2021</v>
      </c>
      <c r="D1589" s="68" t="s">
        <v>69</v>
      </c>
      <c r="E1589" s="74" t="s">
        <v>118</v>
      </c>
      <c r="F1589" s="38">
        <v>151</v>
      </c>
      <c r="G1589" s="38">
        <v>41</v>
      </c>
      <c r="H1589" s="179">
        <v>27.152317880794701</v>
      </c>
      <c r="I1589" s="31"/>
    </row>
    <row r="1590" spans="2:9" x14ac:dyDescent="0.25">
      <c r="B1590" s="28"/>
      <c r="C1590" s="82">
        <v>2021</v>
      </c>
      <c r="D1590" s="68" t="s">
        <v>69</v>
      </c>
      <c r="E1590" s="74" t="s">
        <v>919</v>
      </c>
      <c r="F1590" s="38">
        <v>247</v>
      </c>
      <c r="G1590" s="38">
        <v>37</v>
      </c>
      <c r="H1590" s="179">
        <v>14.9797570850202</v>
      </c>
      <c r="I1590" s="31"/>
    </row>
    <row r="1591" spans="2:9" x14ac:dyDescent="0.25">
      <c r="B1591" s="28"/>
      <c r="C1591" s="82">
        <v>2021</v>
      </c>
      <c r="D1591" s="68" t="s">
        <v>40</v>
      </c>
      <c r="E1591" s="74" t="s">
        <v>118</v>
      </c>
      <c r="F1591" s="38">
        <v>189</v>
      </c>
      <c r="G1591" s="38">
        <v>70</v>
      </c>
      <c r="H1591" s="179">
        <v>37.037037037037003</v>
      </c>
      <c r="I1591" s="31"/>
    </row>
    <row r="1592" spans="2:9" x14ac:dyDescent="0.25">
      <c r="B1592" s="28"/>
      <c r="C1592" s="82">
        <v>2021</v>
      </c>
      <c r="D1592" s="68" t="s">
        <v>40</v>
      </c>
      <c r="E1592" s="74" t="s">
        <v>919</v>
      </c>
      <c r="F1592" s="38">
        <v>199</v>
      </c>
      <c r="G1592" s="38">
        <v>33</v>
      </c>
      <c r="H1592" s="179">
        <v>16.582914572864301</v>
      </c>
      <c r="I1592" s="31"/>
    </row>
    <row r="1593" spans="2:9" x14ac:dyDescent="0.25">
      <c r="B1593" s="28"/>
      <c r="C1593" s="82">
        <v>2021</v>
      </c>
      <c r="D1593" s="68" t="s">
        <v>41</v>
      </c>
      <c r="E1593" s="74" t="s">
        <v>118</v>
      </c>
      <c r="F1593" s="38">
        <v>222</v>
      </c>
      <c r="G1593" s="38">
        <v>35</v>
      </c>
      <c r="H1593" s="179">
        <v>15.765765765765799</v>
      </c>
      <c r="I1593" s="31"/>
    </row>
    <row r="1594" spans="2:9" x14ac:dyDescent="0.25">
      <c r="B1594" s="28"/>
      <c r="C1594" s="82">
        <v>2021</v>
      </c>
      <c r="D1594" s="68" t="s">
        <v>41</v>
      </c>
      <c r="E1594" s="74" t="s">
        <v>919</v>
      </c>
      <c r="F1594" s="38">
        <v>294</v>
      </c>
      <c r="G1594" s="38">
        <v>25</v>
      </c>
      <c r="H1594" s="179">
        <v>8.5034013605442205</v>
      </c>
      <c r="I1594" s="31"/>
    </row>
    <row r="1595" spans="2:9" x14ac:dyDescent="0.25">
      <c r="B1595" s="28"/>
      <c r="C1595" s="82">
        <v>2021</v>
      </c>
      <c r="D1595" s="68" t="s">
        <v>27</v>
      </c>
      <c r="E1595" s="74" t="s">
        <v>118</v>
      </c>
      <c r="F1595" s="38">
        <v>165</v>
      </c>
      <c r="G1595" s="38">
        <v>35</v>
      </c>
      <c r="H1595" s="179">
        <v>21.2121212121212</v>
      </c>
      <c r="I1595" s="31"/>
    </row>
    <row r="1596" spans="2:9" x14ac:dyDescent="0.25">
      <c r="B1596" s="28"/>
      <c r="C1596" s="82">
        <v>2021</v>
      </c>
      <c r="D1596" s="68" t="s">
        <v>27</v>
      </c>
      <c r="E1596" s="74" t="s">
        <v>919</v>
      </c>
      <c r="F1596" s="38">
        <v>214</v>
      </c>
      <c r="G1596" s="38">
        <v>29</v>
      </c>
      <c r="H1596" s="179">
        <v>13.5514018691589</v>
      </c>
      <c r="I1596" s="31"/>
    </row>
    <row r="1597" spans="2:9" x14ac:dyDescent="0.25">
      <c r="B1597" s="28"/>
      <c r="C1597" s="82">
        <v>2021</v>
      </c>
      <c r="D1597" s="68" t="s">
        <v>28</v>
      </c>
      <c r="E1597" s="74" t="s">
        <v>118</v>
      </c>
      <c r="F1597" s="38">
        <v>123</v>
      </c>
      <c r="G1597" s="38">
        <v>35</v>
      </c>
      <c r="H1597" s="179">
        <v>28.455284552845502</v>
      </c>
      <c r="I1597" s="31"/>
    </row>
    <row r="1598" spans="2:9" x14ac:dyDescent="0.25">
      <c r="B1598" s="28"/>
      <c r="C1598" s="82">
        <v>2021</v>
      </c>
      <c r="D1598" s="68" t="s">
        <v>28</v>
      </c>
      <c r="E1598" s="74" t="s">
        <v>919</v>
      </c>
      <c r="F1598" s="38">
        <v>200</v>
      </c>
      <c r="G1598" s="38">
        <v>35</v>
      </c>
      <c r="H1598" s="179">
        <v>17.5</v>
      </c>
      <c r="I1598" s="31"/>
    </row>
    <row r="1599" spans="2:9" x14ac:dyDescent="0.25">
      <c r="B1599" s="28"/>
      <c r="C1599" s="82">
        <v>2021</v>
      </c>
      <c r="D1599" s="68" t="s">
        <v>29</v>
      </c>
      <c r="E1599" s="74" t="s">
        <v>118</v>
      </c>
      <c r="F1599" s="38">
        <v>117</v>
      </c>
      <c r="G1599" s="38">
        <v>31</v>
      </c>
      <c r="H1599" s="179">
        <v>26.495726495726501</v>
      </c>
      <c r="I1599" s="31"/>
    </row>
    <row r="1600" spans="2:9" x14ac:dyDescent="0.25">
      <c r="B1600" s="28"/>
      <c r="C1600" s="82">
        <v>2021</v>
      </c>
      <c r="D1600" s="68" t="s">
        <v>29</v>
      </c>
      <c r="E1600" s="74" t="s">
        <v>919</v>
      </c>
      <c r="F1600" s="38">
        <v>154</v>
      </c>
      <c r="G1600" s="38">
        <v>20</v>
      </c>
      <c r="H1600" s="179">
        <v>12.987012987012999</v>
      </c>
      <c r="I1600" s="31"/>
    </row>
    <row r="1601" spans="2:9" x14ac:dyDescent="0.25">
      <c r="B1601" s="28"/>
      <c r="C1601" s="82">
        <v>2021</v>
      </c>
      <c r="D1601" s="68" t="s">
        <v>42</v>
      </c>
      <c r="E1601" s="74" t="s">
        <v>118</v>
      </c>
      <c r="F1601" s="38">
        <v>101</v>
      </c>
      <c r="G1601" s="38">
        <v>33</v>
      </c>
      <c r="H1601" s="179">
        <v>32.673267326732699</v>
      </c>
      <c r="I1601" s="31"/>
    </row>
    <row r="1602" spans="2:9" x14ac:dyDescent="0.25">
      <c r="B1602" s="28"/>
      <c r="C1602" s="82">
        <v>2021</v>
      </c>
      <c r="D1602" s="68" t="s">
        <v>42</v>
      </c>
      <c r="E1602" s="74" t="s">
        <v>919</v>
      </c>
      <c r="F1602" s="38">
        <v>117</v>
      </c>
      <c r="G1602" s="38">
        <v>27</v>
      </c>
      <c r="H1602" s="179">
        <v>23.076923076923102</v>
      </c>
      <c r="I1602" s="31"/>
    </row>
    <row r="1603" spans="2:9" x14ac:dyDescent="0.25">
      <c r="B1603" s="28"/>
      <c r="C1603" s="82">
        <v>2021</v>
      </c>
      <c r="D1603" s="68" t="s">
        <v>30</v>
      </c>
      <c r="E1603" s="74" t="s">
        <v>118</v>
      </c>
      <c r="F1603" s="38">
        <v>43</v>
      </c>
      <c r="G1603" s="38">
        <v>16</v>
      </c>
      <c r="H1603" s="179">
        <v>37.209302325581397</v>
      </c>
      <c r="I1603" s="31"/>
    </row>
    <row r="1604" spans="2:9" x14ac:dyDescent="0.25">
      <c r="B1604" s="28"/>
      <c r="C1604" s="82">
        <v>2021</v>
      </c>
      <c r="D1604" s="68" t="s">
        <v>30</v>
      </c>
      <c r="E1604" s="74" t="s">
        <v>919</v>
      </c>
      <c r="F1604" s="38">
        <v>90</v>
      </c>
      <c r="G1604" s="38">
        <v>13</v>
      </c>
      <c r="H1604" s="179">
        <v>14.4444444444444</v>
      </c>
      <c r="I1604" s="31"/>
    </row>
    <row r="1605" spans="2:9" x14ac:dyDescent="0.25">
      <c r="B1605" s="28"/>
      <c r="C1605" s="82">
        <v>2021</v>
      </c>
      <c r="D1605" s="68" t="s">
        <v>59</v>
      </c>
      <c r="E1605" s="74" t="s">
        <v>118</v>
      </c>
      <c r="F1605" s="38">
        <v>100</v>
      </c>
      <c r="G1605" s="38">
        <v>22</v>
      </c>
      <c r="H1605" s="179">
        <v>22</v>
      </c>
      <c r="I1605" s="31"/>
    </row>
    <row r="1606" spans="2:9" x14ac:dyDescent="0.25">
      <c r="B1606" s="28"/>
      <c r="C1606" s="82">
        <v>2021</v>
      </c>
      <c r="D1606" s="68" t="s">
        <v>59</v>
      </c>
      <c r="E1606" s="74" t="s">
        <v>919</v>
      </c>
      <c r="F1606" s="38">
        <v>113</v>
      </c>
      <c r="G1606" s="38">
        <v>11</v>
      </c>
      <c r="H1606" s="179">
        <v>9.7345132743362903</v>
      </c>
      <c r="I1606" s="31"/>
    </row>
    <row r="1607" spans="2:9" x14ac:dyDescent="0.25">
      <c r="B1607" s="28"/>
      <c r="C1607" s="82">
        <v>2021</v>
      </c>
      <c r="D1607" s="68" t="s">
        <v>70</v>
      </c>
      <c r="E1607" s="74" t="s">
        <v>118</v>
      </c>
      <c r="F1607" s="38">
        <v>128</v>
      </c>
      <c r="G1607" s="38">
        <v>38</v>
      </c>
      <c r="H1607" s="179">
        <v>29.6875</v>
      </c>
      <c r="I1607" s="31"/>
    </row>
    <row r="1608" spans="2:9" x14ac:dyDescent="0.25">
      <c r="B1608" s="28"/>
      <c r="C1608" s="82">
        <v>2021</v>
      </c>
      <c r="D1608" s="68" t="s">
        <v>70</v>
      </c>
      <c r="E1608" s="74" t="s">
        <v>919</v>
      </c>
      <c r="F1608" s="38">
        <v>217</v>
      </c>
      <c r="G1608" s="38">
        <v>35</v>
      </c>
      <c r="H1608" s="179">
        <v>16.129032258064498</v>
      </c>
      <c r="I1608" s="31"/>
    </row>
    <row r="1609" spans="2:9" x14ac:dyDescent="0.25">
      <c r="B1609" s="28"/>
      <c r="C1609" s="82">
        <v>2021</v>
      </c>
      <c r="D1609" s="68" t="s">
        <v>91</v>
      </c>
      <c r="E1609" s="74" t="s">
        <v>118</v>
      </c>
      <c r="F1609" s="38">
        <v>106</v>
      </c>
      <c r="G1609" s="38">
        <v>23</v>
      </c>
      <c r="H1609" s="179">
        <v>21.698113207547198</v>
      </c>
      <c r="I1609" s="31"/>
    </row>
    <row r="1610" spans="2:9" x14ac:dyDescent="0.25">
      <c r="B1610" s="28"/>
      <c r="C1610" s="82">
        <v>2021</v>
      </c>
      <c r="D1610" s="68" t="s">
        <v>91</v>
      </c>
      <c r="E1610" s="74" t="s">
        <v>919</v>
      </c>
      <c r="F1610" s="38">
        <v>127</v>
      </c>
      <c r="G1610" s="38">
        <v>12</v>
      </c>
      <c r="H1610" s="179">
        <v>9.4488188976377998</v>
      </c>
      <c r="I1610" s="31"/>
    </row>
    <row r="1611" spans="2:9" x14ac:dyDescent="0.25">
      <c r="B1611" s="28"/>
      <c r="C1611" s="82">
        <v>2021</v>
      </c>
      <c r="D1611" s="68" t="s">
        <v>92</v>
      </c>
      <c r="E1611" s="74" t="s">
        <v>118</v>
      </c>
      <c r="F1611" s="38">
        <v>279</v>
      </c>
      <c r="G1611" s="38">
        <v>56</v>
      </c>
      <c r="H1611" s="179">
        <v>20.0716845878136</v>
      </c>
      <c r="I1611" s="31"/>
    </row>
    <row r="1612" spans="2:9" x14ac:dyDescent="0.25">
      <c r="B1612" s="28"/>
      <c r="C1612" s="82">
        <v>2021</v>
      </c>
      <c r="D1612" s="68" t="s">
        <v>92</v>
      </c>
      <c r="E1612" s="74" t="s">
        <v>919</v>
      </c>
      <c r="F1612" s="38">
        <v>471</v>
      </c>
      <c r="G1612" s="38">
        <v>51</v>
      </c>
      <c r="H1612" s="179">
        <v>10.828025477707</v>
      </c>
      <c r="I1612" s="31"/>
    </row>
    <row r="1613" spans="2:9" x14ac:dyDescent="0.25">
      <c r="B1613" s="28"/>
      <c r="C1613" s="82">
        <v>2021</v>
      </c>
      <c r="D1613" s="68" t="s">
        <v>31</v>
      </c>
      <c r="E1613" s="74" t="s">
        <v>118</v>
      </c>
      <c r="F1613" s="38">
        <v>1229</v>
      </c>
      <c r="G1613" s="38">
        <v>299</v>
      </c>
      <c r="H1613" s="179">
        <v>24.328722538649298</v>
      </c>
      <c r="I1613" s="31"/>
    </row>
    <row r="1614" spans="2:9" x14ac:dyDescent="0.25">
      <c r="B1614" s="28"/>
      <c r="C1614" s="82">
        <v>2021</v>
      </c>
      <c r="D1614" s="68" t="s">
        <v>31</v>
      </c>
      <c r="E1614" s="74" t="s">
        <v>919</v>
      </c>
      <c r="F1614" s="38">
        <v>1396</v>
      </c>
      <c r="G1614" s="38">
        <v>171</v>
      </c>
      <c r="H1614" s="179">
        <v>12.2492836676218</v>
      </c>
      <c r="I1614" s="31"/>
    </row>
    <row r="1615" spans="2:9" x14ac:dyDescent="0.25">
      <c r="B1615" s="28"/>
      <c r="C1615" s="82">
        <v>2021</v>
      </c>
      <c r="D1615" s="68" t="s">
        <v>71</v>
      </c>
      <c r="E1615" s="74" t="s">
        <v>118</v>
      </c>
      <c r="F1615" s="38">
        <v>150</v>
      </c>
      <c r="G1615" s="38">
        <v>32</v>
      </c>
      <c r="H1615" s="179">
        <v>21.3333333333333</v>
      </c>
      <c r="I1615" s="31"/>
    </row>
    <row r="1616" spans="2:9" x14ac:dyDescent="0.25">
      <c r="B1616" s="28"/>
      <c r="C1616" s="82">
        <v>2021</v>
      </c>
      <c r="D1616" s="68" t="s">
        <v>71</v>
      </c>
      <c r="E1616" s="74" t="s">
        <v>919</v>
      </c>
      <c r="F1616" s="38">
        <v>244</v>
      </c>
      <c r="G1616" s="38">
        <v>19</v>
      </c>
      <c r="H1616" s="179">
        <v>7.7868852459016402</v>
      </c>
      <c r="I1616" s="31"/>
    </row>
    <row r="1617" spans="2:9" x14ac:dyDescent="0.25">
      <c r="B1617" s="28"/>
      <c r="C1617" s="82">
        <v>2021</v>
      </c>
      <c r="D1617" s="68" t="s">
        <v>93</v>
      </c>
      <c r="E1617" s="74" t="s">
        <v>118</v>
      </c>
      <c r="F1617" s="38">
        <v>98</v>
      </c>
      <c r="G1617" s="38">
        <v>26</v>
      </c>
      <c r="H1617" s="179">
        <v>26.530612244897998</v>
      </c>
      <c r="I1617" s="31"/>
    </row>
    <row r="1618" spans="2:9" x14ac:dyDescent="0.25">
      <c r="B1618" s="28"/>
      <c r="C1618" s="82">
        <v>2021</v>
      </c>
      <c r="D1618" s="68" t="s">
        <v>93</v>
      </c>
      <c r="E1618" s="74" t="s">
        <v>919</v>
      </c>
      <c r="F1618" s="38">
        <v>101</v>
      </c>
      <c r="G1618" s="38">
        <v>9</v>
      </c>
      <c r="H1618" s="179">
        <v>8.9108910891089099</v>
      </c>
      <c r="I1618" s="31"/>
    </row>
    <row r="1619" spans="2:9" x14ac:dyDescent="0.25">
      <c r="B1619" s="28"/>
      <c r="C1619" s="82">
        <v>2021</v>
      </c>
      <c r="D1619" s="68" t="s">
        <v>72</v>
      </c>
      <c r="E1619" s="74" t="s">
        <v>118</v>
      </c>
      <c r="F1619" s="38">
        <v>80</v>
      </c>
      <c r="G1619" s="38">
        <v>16</v>
      </c>
      <c r="H1619" s="179">
        <v>20</v>
      </c>
      <c r="I1619" s="31"/>
    </row>
    <row r="1620" spans="2:9" x14ac:dyDescent="0.25">
      <c r="B1620" s="28"/>
      <c r="C1620" s="82">
        <v>2021</v>
      </c>
      <c r="D1620" s="68" t="s">
        <v>72</v>
      </c>
      <c r="E1620" s="74" t="s">
        <v>919</v>
      </c>
      <c r="F1620" s="38">
        <v>121</v>
      </c>
      <c r="G1620" s="38">
        <v>10</v>
      </c>
      <c r="H1620" s="179">
        <v>8.2644628099173598</v>
      </c>
      <c r="I1620" s="31"/>
    </row>
    <row r="1621" spans="2:9" x14ac:dyDescent="0.25">
      <c r="B1621" s="28"/>
      <c r="C1621" s="82">
        <v>2021</v>
      </c>
      <c r="D1621" s="68" t="s">
        <v>43</v>
      </c>
      <c r="E1621" s="74" t="s">
        <v>118</v>
      </c>
      <c r="F1621" s="38">
        <v>65</v>
      </c>
      <c r="G1621" s="38">
        <v>24</v>
      </c>
      <c r="H1621" s="179">
        <v>36.923076923076898</v>
      </c>
      <c r="I1621" s="31"/>
    </row>
    <row r="1622" spans="2:9" x14ac:dyDescent="0.25">
      <c r="B1622" s="28"/>
      <c r="C1622" s="82">
        <v>2021</v>
      </c>
      <c r="D1622" s="68" t="s">
        <v>43</v>
      </c>
      <c r="E1622" s="74" t="s">
        <v>919</v>
      </c>
      <c r="F1622" s="38">
        <v>57</v>
      </c>
      <c r="G1622" s="38">
        <v>10</v>
      </c>
      <c r="H1622" s="179">
        <v>17.543859649122801</v>
      </c>
      <c r="I1622" s="31"/>
    </row>
    <row r="1623" spans="2:9" x14ac:dyDescent="0.25">
      <c r="B1623" s="28"/>
      <c r="C1623" s="82">
        <v>2021</v>
      </c>
      <c r="D1623" s="68" t="s">
        <v>73</v>
      </c>
      <c r="E1623" s="74" t="s">
        <v>118</v>
      </c>
      <c r="F1623" s="38">
        <v>146</v>
      </c>
      <c r="G1623" s="38">
        <v>39</v>
      </c>
      <c r="H1623" s="179">
        <v>26.712328767123299</v>
      </c>
      <c r="I1623" s="31"/>
    </row>
    <row r="1624" spans="2:9" x14ac:dyDescent="0.25">
      <c r="B1624" s="28"/>
      <c r="C1624" s="82">
        <v>2021</v>
      </c>
      <c r="D1624" s="68" t="s">
        <v>73</v>
      </c>
      <c r="E1624" s="74" t="s">
        <v>919</v>
      </c>
      <c r="F1624" s="38">
        <v>167</v>
      </c>
      <c r="G1624" s="38">
        <v>26</v>
      </c>
      <c r="H1624" s="179">
        <v>15.568862275449099</v>
      </c>
      <c r="I1624" s="31"/>
    </row>
    <row r="1625" spans="2:9" x14ac:dyDescent="0.25">
      <c r="B1625" s="28"/>
      <c r="C1625" s="82">
        <v>2021</v>
      </c>
      <c r="D1625" s="68" t="s">
        <v>32</v>
      </c>
      <c r="E1625" s="74" t="s">
        <v>118</v>
      </c>
      <c r="F1625" s="38">
        <v>197</v>
      </c>
      <c r="G1625" s="38">
        <v>35</v>
      </c>
      <c r="H1625" s="179">
        <v>17.7664974619289</v>
      </c>
      <c r="I1625" s="31"/>
    </row>
    <row r="1626" spans="2:9" x14ac:dyDescent="0.25">
      <c r="B1626" s="28"/>
      <c r="C1626" s="82">
        <v>2021</v>
      </c>
      <c r="D1626" s="68" t="s">
        <v>32</v>
      </c>
      <c r="E1626" s="74" t="s">
        <v>919</v>
      </c>
      <c r="F1626" s="38">
        <v>222</v>
      </c>
      <c r="G1626" s="38">
        <v>26</v>
      </c>
      <c r="H1626" s="179">
        <v>11.7117117117117</v>
      </c>
      <c r="I1626" s="31"/>
    </row>
    <row r="1627" spans="2:9" x14ac:dyDescent="0.25">
      <c r="B1627" s="28"/>
      <c r="C1627" s="82">
        <v>2021</v>
      </c>
      <c r="D1627" s="68" t="s">
        <v>61</v>
      </c>
      <c r="E1627" s="74" t="s">
        <v>118</v>
      </c>
      <c r="F1627" s="38">
        <v>108</v>
      </c>
      <c r="G1627" s="38">
        <v>13</v>
      </c>
      <c r="H1627" s="179">
        <v>12.037037037037001</v>
      </c>
      <c r="I1627" s="31"/>
    </row>
    <row r="1628" spans="2:9" x14ac:dyDescent="0.25">
      <c r="B1628" s="28"/>
      <c r="C1628" s="82">
        <v>2021</v>
      </c>
      <c r="D1628" s="68" t="s">
        <v>61</v>
      </c>
      <c r="E1628" s="74" t="s">
        <v>919</v>
      </c>
      <c r="F1628" s="38">
        <v>136</v>
      </c>
      <c r="G1628" s="38">
        <v>18</v>
      </c>
      <c r="H1628" s="179">
        <v>13.235294117647101</v>
      </c>
      <c r="I1628" s="31"/>
    </row>
    <row r="1629" spans="2:9" x14ac:dyDescent="0.25">
      <c r="B1629" s="28"/>
      <c r="C1629" s="82">
        <v>2021</v>
      </c>
      <c r="D1629" s="68" t="s">
        <v>94</v>
      </c>
      <c r="E1629" s="74" t="s">
        <v>118</v>
      </c>
      <c r="F1629" s="38">
        <v>125</v>
      </c>
      <c r="G1629" s="38">
        <v>27</v>
      </c>
      <c r="H1629" s="179">
        <v>21.6</v>
      </c>
      <c r="I1629" s="31"/>
    </row>
    <row r="1630" spans="2:9" x14ac:dyDescent="0.25">
      <c r="B1630" s="28"/>
      <c r="C1630" s="82">
        <v>2021</v>
      </c>
      <c r="D1630" s="68" t="s">
        <v>94</v>
      </c>
      <c r="E1630" s="74" t="s">
        <v>919</v>
      </c>
      <c r="F1630" s="38">
        <v>221</v>
      </c>
      <c r="G1630" s="38">
        <v>26</v>
      </c>
      <c r="H1630" s="179">
        <v>11.764705882352899</v>
      </c>
      <c r="I1630" s="31"/>
    </row>
    <row r="1631" spans="2:9" x14ac:dyDescent="0.25">
      <c r="B1631" s="28"/>
      <c r="C1631" s="82">
        <v>2021</v>
      </c>
      <c r="D1631" s="68" t="s">
        <v>62</v>
      </c>
      <c r="E1631" s="74" t="s">
        <v>118</v>
      </c>
      <c r="F1631" s="38">
        <v>78</v>
      </c>
      <c r="G1631" s="38">
        <v>11</v>
      </c>
      <c r="H1631" s="179">
        <v>14.1025641025641</v>
      </c>
      <c r="I1631" s="31"/>
    </row>
    <row r="1632" spans="2:9" x14ac:dyDescent="0.25">
      <c r="B1632" s="28"/>
      <c r="C1632" s="82">
        <v>2021</v>
      </c>
      <c r="D1632" s="68" t="s">
        <v>62</v>
      </c>
      <c r="E1632" s="74" t="s">
        <v>919</v>
      </c>
      <c r="F1632" s="38">
        <v>67</v>
      </c>
      <c r="G1632" s="38">
        <v>12</v>
      </c>
      <c r="H1632" s="179">
        <v>17.910447761194</v>
      </c>
      <c r="I1632" s="31"/>
    </row>
    <row r="1633" spans="2:9" x14ac:dyDescent="0.25">
      <c r="B1633" s="28"/>
      <c r="C1633" s="82">
        <v>2021</v>
      </c>
      <c r="D1633" s="68" t="s">
        <v>44</v>
      </c>
      <c r="E1633" s="74" t="s">
        <v>118</v>
      </c>
      <c r="F1633" s="38">
        <v>102</v>
      </c>
      <c r="G1633" s="38">
        <v>34</v>
      </c>
      <c r="H1633" s="179">
        <v>33.3333333333333</v>
      </c>
      <c r="I1633" s="31"/>
    </row>
    <row r="1634" spans="2:9" x14ac:dyDescent="0.25">
      <c r="B1634" s="28"/>
      <c r="C1634" s="82">
        <v>2021</v>
      </c>
      <c r="D1634" s="68" t="s">
        <v>44</v>
      </c>
      <c r="E1634" s="74" t="s">
        <v>919</v>
      </c>
      <c r="F1634" s="38">
        <v>124</v>
      </c>
      <c r="G1634" s="38">
        <v>17</v>
      </c>
      <c r="H1634" s="179">
        <v>13.709677419354801</v>
      </c>
      <c r="I1634" s="31"/>
    </row>
    <row r="1635" spans="2:9" x14ac:dyDescent="0.25">
      <c r="B1635" s="28"/>
      <c r="C1635" s="82">
        <v>2021</v>
      </c>
      <c r="D1635" s="68" t="s">
        <v>95</v>
      </c>
      <c r="E1635" s="74" t="s">
        <v>118</v>
      </c>
      <c r="F1635" s="38">
        <v>91</v>
      </c>
      <c r="G1635" s="38">
        <v>25</v>
      </c>
      <c r="H1635" s="179">
        <v>27.472527472527499</v>
      </c>
      <c r="I1635" s="31"/>
    </row>
    <row r="1636" spans="2:9" x14ac:dyDescent="0.25">
      <c r="B1636" s="28"/>
      <c r="C1636" s="82">
        <v>2021</v>
      </c>
      <c r="D1636" s="68" t="s">
        <v>95</v>
      </c>
      <c r="E1636" s="74" t="s">
        <v>919</v>
      </c>
      <c r="F1636" s="38">
        <v>148</v>
      </c>
      <c r="G1636" s="38">
        <v>15</v>
      </c>
      <c r="H1636" s="179">
        <v>10.1351351351351</v>
      </c>
      <c r="I1636" s="31"/>
    </row>
    <row r="1637" spans="2:9" x14ac:dyDescent="0.25">
      <c r="B1637" s="28"/>
      <c r="C1637" s="82">
        <v>2021</v>
      </c>
      <c r="D1637" s="68" t="s">
        <v>96</v>
      </c>
      <c r="E1637" s="74" t="s">
        <v>118</v>
      </c>
      <c r="F1637" s="38">
        <v>81</v>
      </c>
      <c r="G1637" s="38">
        <v>13</v>
      </c>
      <c r="H1637" s="179">
        <v>16.049382716049401</v>
      </c>
      <c r="I1637" s="31"/>
    </row>
    <row r="1638" spans="2:9" x14ac:dyDescent="0.25">
      <c r="B1638" s="28"/>
      <c r="C1638" s="82">
        <v>2021</v>
      </c>
      <c r="D1638" s="68" t="s">
        <v>96</v>
      </c>
      <c r="E1638" s="74" t="s">
        <v>919</v>
      </c>
      <c r="F1638" s="38">
        <v>216</v>
      </c>
      <c r="G1638" s="38">
        <v>32</v>
      </c>
      <c r="H1638" s="179">
        <v>14.814814814814801</v>
      </c>
      <c r="I1638" s="31"/>
    </row>
    <row r="1639" spans="2:9" x14ac:dyDescent="0.25">
      <c r="B1639" s="28"/>
      <c r="C1639" s="82">
        <v>2021</v>
      </c>
      <c r="D1639" s="68" t="s">
        <v>74</v>
      </c>
      <c r="E1639" s="74" t="s">
        <v>118</v>
      </c>
      <c r="F1639" s="38">
        <v>209</v>
      </c>
      <c r="G1639" s="38">
        <v>45</v>
      </c>
      <c r="H1639" s="179">
        <v>21.5311004784689</v>
      </c>
      <c r="I1639" s="31"/>
    </row>
    <row r="1640" spans="2:9" x14ac:dyDescent="0.25">
      <c r="B1640" s="28"/>
      <c r="C1640" s="82">
        <v>2021</v>
      </c>
      <c r="D1640" s="68" t="s">
        <v>74</v>
      </c>
      <c r="E1640" s="74" t="s">
        <v>919</v>
      </c>
      <c r="F1640" s="38">
        <v>258</v>
      </c>
      <c r="G1640" s="38">
        <v>30</v>
      </c>
      <c r="H1640" s="179">
        <v>11.6279069767442</v>
      </c>
      <c r="I1640" s="31"/>
    </row>
    <row r="1641" spans="2:9" x14ac:dyDescent="0.25">
      <c r="B1641" s="28"/>
      <c r="C1641" s="82">
        <v>2021</v>
      </c>
      <c r="D1641" s="68" t="s">
        <v>45</v>
      </c>
      <c r="E1641" s="74" t="s">
        <v>118</v>
      </c>
      <c r="F1641" s="38">
        <v>77</v>
      </c>
      <c r="G1641" s="38">
        <v>20</v>
      </c>
      <c r="H1641" s="179">
        <v>25.974025974025999</v>
      </c>
      <c r="I1641" s="31"/>
    </row>
    <row r="1642" spans="2:9" x14ac:dyDescent="0.25">
      <c r="B1642" s="28"/>
      <c r="C1642" s="82">
        <v>2021</v>
      </c>
      <c r="D1642" s="68" t="s">
        <v>45</v>
      </c>
      <c r="E1642" s="74" t="s">
        <v>919</v>
      </c>
      <c r="F1642" s="38">
        <v>44</v>
      </c>
      <c r="G1642" s="38" t="s">
        <v>137</v>
      </c>
      <c r="H1642" s="179" t="s">
        <v>137</v>
      </c>
      <c r="I1642" s="31"/>
    </row>
    <row r="1643" spans="2:9" x14ac:dyDescent="0.25">
      <c r="B1643" s="28"/>
      <c r="C1643" s="82">
        <v>2021</v>
      </c>
      <c r="D1643" s="68" t="s">
        <v>97</v>
      </c>
      <c r="E1643" s="74" t="s">
        <v>118</v>
      </c>
      <c r="F1643" s="38">
        <v>606</v>
      </c>
      <c r="G1643" s="38">
        <v>153</v>
      </c>
      <c r="H1643" s="179">
        <v>25.2475247524753</v>
      </c>
      <c r="I1643" s="31"/>
    </row>
    <row r="1644" spans="2:9" x14ac:dyDescent="0.25">
      <c r="B1644" s="28"/>
      <c r="C1644" s="82">
        <v>2021</v>
      </c>
      <c r="D1644" s="68" t="s">
        <v>97</v>
      </c>
      <c r="E1644" s="74" t="s">
        <v>919</v>
      </c>
      <c r="F1644" s="38">
        <v>932</v>
      </c>
      <c r="G1644" s="38">
        <v>116</v>
      </c>
      <c r="H1644" s="179">
        <v>12.446351931330501</v>
      </c>
      <c r="I1644" s="31"/>
    </row>
    <row r="1645" spans="2:9" x14ac:dyDescent="0.25">
      <c r="B1645" s="28"/>
      <c r="C1645" s="82">
        <v>2021</v>
      </c>
      <c r="D1645" s="68" t="s">
        <v>75</v>
      </c>
      <c r="E1645" s="74" t="s">
        <v>118</v>
      </c>
      <c r="F1645" s="38">
        <v>102</v>
      </c>
      <c r="G1645" s="38">
        <v>24</v>
      </c>
      <c r="H1645" s="179">
        <v>23.529411764705898</v>
      </c>
      <c r="I1645" s="31"/>
    </row>
    <row r="1646" spans="2:9" x14ac:dyDescent="0.25">
      <c r="B1646" s="28"/>
      <c r="C1646" s="82">
        <v>2021</v>
      </c>
      <c r="D1646" s="68" t="s">
        <v>75</v>
      </c>
      <c r="E1646" s="74" t="s">
        <v>919</v>
      </c>
      <c r="F1646" s="38">
        <v>156</v>
      </c>
      <c r="G1646" s="38">
        <v>13</v>
      </c>
      <c r="H1646" s="179">
        <v>8.3333333333333304</v>
      </c>
      <c r="I1646" s="31"/>
    </row>
    <row r="1647" spans="2:9" x14ac:dyDescent="0.25">
      <c r="B1647" s="28"/>
      <c r="C1647" s="82">
        <v>2021</v>
      </c>
      <c r="D1647" s="68" t="s">
        <v>46</v>
      </c>
      <c r="E1647" s="74" t="s">
        <v>118</v>
      </c>
      <c r="F1647" s="38">
        <v>303</v>
      </c>
      <c r="G1647" s="38">
        <v>74</v>
      </c>
      <c r="H1647" s="179">
        <v>24.422442244224399</v>
      </c>
      <c r="I1647" s="31"/>
    </row>
    <row r="1648" spans="2:9" x14ac:dyDescent="0.25">
      <c r="B1648" s="28"/>
      <c r="C1648" s="82">
        <v>2021</v>
      </c>
      <c r="D1648" s="68" t="s">
        <v>46</v>
      </c>
      <c r="E1648" s="74" t="s">
        <v>919</v>
      </c>
      <c r="F1648" s="38">
        <v>310</v>
      </c>
      <c r="G1648" s="38">
        <v>51</v>
      </c>
      <c r="H1648" s="179">
        <v>16.451612903225801</v>
      </c>
      <c r="I1648" s="31"/>
    </row>
    <row r="1649" spans="2:9" x14ac:dyDescent="0.25">
      <c r="B1649" s="28"/>
      <c r="C1649" s="82">
        <v>2021</v>
      </c>
      <c r="D1649" s="68" t="s">
        <v>63</v>
      </c>
      <c r="E1649" s="74" t="s">
        <v>118</v>
      </c>
      <c r="F1649" s="38">
        <v>87</v>
      </c>
      <c r="G1649" s="38">
        <v>21</v>
      </c>
      <c r="H1649" s="179">
        <v>24.137931034482801</v>
      </c>
      <c r="I1649" s="31"/>
    </row>
    <row r="1650" spans="2:9" x14ac:dyDescent="0.25">
      <c r="B1650" s="28"/>
      <c r="C1650" s="82">
        <v>2021</v>
      </c>
      <c r="D1650" s="68" t="s">
        <v>63</v>
      </c>
      <c r="E1650" s="74" t="s">
        <v>919</v>
      </c>
      <c r="F1650" s="38">
        <v>79</v>
      </c>
      <c r="G1650" s="38">
        <v>9</v>
      </c>
      <c r="H1650" s="179">
        <v>11.3924050632911</v>
      </c>
      <c r="I1650" s="31"/>
    </row>
    <row r="1651" spans="2:9" x14ac:dyDescent="0.25">
      <c r="B1651" s="28"/>
      <c r="C1651" s="82">
        <v>2021</v>
      </c>
      <c r="D1651" s="68" t="s">
        <v>47</v>
      </c>
      <c r="E1651" s="74" t="s">
        <v>118</v>
      </c>
      <c r="F1651" s="38">
        <v>168</v>
      </c>
      <c r="G1651" s="38">
        <v>44</v>
      </c>
      <c r="H1651" s="179">
        <v>26.1904761904762</v>
      </c>
      <c r="I1651" s="31"/>
    </row>
    <row r="1652" spans="2:9" x14ac:dyDescent="0.25">
      <c r="B1652" s="28"/>
      <c r="C1652" s="82">
        <v>2021</v>
      </c>
      <c r="D1652" s="68" t="s">
        <v>47</v>
      </c>
      <c r="E1652" s="74" t="s">
        <v>919</v>
      </c>
      <c r="F1652" s="38">
        <v>168</v>
      </c>
      <c r="G1652" s="38">
        <v>33</v>
      </c>
      <c r="H1652" s="179">
        <v>19.6428571428571</v>
      </c>
      <c r="I1652" s="31"/>
    </row>
    <row r="1653" spans="2:9" x14ac:dyDescent="0.25">
      <c r="B1653" s="28"/>
      <c r="C1653" s="82">
        <v>2021</v>
      </c>
      <c r="D1653" s="68" t="s">
        <v>76</v>
      </c>
      <c r="E1653" s="74" t="s">
        <v>118</v>
      </c>
      <c r="F1653" s="38">
        <v>83</v>
      </c>
      <c r="G1653" s="38">
        <v>35</v>
      </c>
      <c r="H1653" s="179">
        <v>42.168674698795201</v>
      </c>
      <c r="I1653" s="31"/>
    </row>
    <row r="1654" spans="2:9" x14ac:dyDescent="0.25">
      <c r="B1654" s="28"/>
      <c r="C1654" s="82">
        <v>2021</v>
      </c>
      <c r="D1654" s="68" t="s">
        <v>76</v>
      </c>
      <c r="E1654" s="74" t="s">
        <v>919</v>
      </c>
      <c r="F1654" s="38">
        <v>117</v>
      </c>
      <c r="G1654" s="38">
        <v>18</v>
      </c>
      <c r="H1654" s="179">
        <v>15.384615384615399</v>
      </c>
      <c r="I1654" s="31"/>
    </row>
    <row r="1655" spans="2:9" x14ac:dyDescent="0.25">
      <c r="B1655" s="28"/>
      <c r="C1655" s="82">
        <v>2021</v>
      </c>
      <c r="D1655" s="68" t="s">
        <v>77</v>
      </c>
      <c r="E1655" s="74" t="s">
        <v>118</v>
      </c>
      <c r="F1655" s="38">
        <v>255</v>
      </c>
      <c r="G1655" s="38">
        <v>43</v>
      </c>
      <c r="H1655" s="179">
        <v>16.862745098039198</v>
      </c>
      <c r="I1655" s="31"/>
    </row>
    <row r="1656" spans="2:9" x14ac:dyDescent="0.25">
      <c r="B1656" s="28"/>
      <c r="C1656" s="82">
        <v>2021</v>
      </c>
      <c r="D1656" s="68" t="s">
        <v>77</v>
      </c>
      <c r="E1656" s="74" t="s">
        <v>919</v>
      </c>
      <c r="F1656" s="38">
        <v>414</v>
      </c>
      <c r="G1656" s="38">
        <v>25</v>
      </c>
      <c r="H1656" s="179">
        <v>6.0386473429951701</v>
      </c>
      <c r="I1656" s="31"/>
    </row>
    <row r="1657" spans="2:9" x14ac:dyDescent="0.25">
      <c r="B1657" s="28"/>
      <c r="C1657" s="82">
        <v>2021</v>
      </c>
      <c r="D1657" s="68" t="s">
        <v>33</v>
      </c>
      <c r="E1657" s="74" t="s">
        <v>118</v>
      </c>
      <c r="F1657" s="38">
        <v>212</v>
      </c>
      <c r="G1657" s="38">
        <v>43</v>
      </c>
      <c r="H1657" s="179">
        <v>20.2830188679245</v>
      </c>
      <c r="I1657" s="31"/>
    </row>
    <row r="1658" spans="2:9" x14ac:dyDescent="0.25">
      <c r="B1658" s="28"/>
      <c r="C1658" s="82">
        <v>2021</v>
      </c>
      <c r="D1658" s="68" t="s">
        <v>33</v>
      </c>
      <c r="E1658" s="74" t="s">
        <v>919</v>
      </c>
      <c r="F1658" s="38">
        <v>267</v>
      </c>
      <c r="G1658" s="38">
        <v>28</v>
      </c>
      <c r="H1658" s="179">
        <v>10.4868913857678</v>
      </c>
      <c r="I1658" s="31"/>
    </row>
    <row r="1659" spans="2:9" x14ac:dyDescent="0.25">
      <c r="B1659" s="28"/>
      <c r="C1659" s="82">
        <v>2021</v>
      </c>
      <c r="D1659" s="68" t="s">
        <v>34</v>
      </c>
      <c r="E1659" s="74" t="s">
        <v>118</v>
      </c>
      <c r="F1659" s="38">
        <v>127</v>
      </c>
      <c r="G1659" s="38">
        <v>42</v>
      </c>
      <c r="H1659" s="179">
        <v>33.070866141732303</v>
      </c>
      <c r="I1659" s="31"/>
    </row>
    <row r="1660" spans="2:9" x14ac:dyDescent="0.25">
      <c r="B1660" s="28"/>
      <c r="C1660" s="82">
        <v>2021</v>
      </c>
      <c r="D1660" s="68" t="s">
        <v>34</v>
      </c>
      <c r="E1660" s="74" t="s">
        <v>919</v>
      </c>
      <c r="F1660" s="38">
        <v>190</v>
      </c>
      <c r="G1660" s="38">
        <v>22</v>
      </c>
      <c r="H1660" s="179">
        <v>11.578947368421099</v>
      </c>
      <c r="I1660" s="31"/>
    </row>
    <row r="1661" spans="2:9" x14ac:dyDescent="0.25">
      <c r="B1661" s="28"/>
      <c r="C1661" s="82">
        <v>2021</v>
      </c>
      <c r="D1661" s="68" t="s">
        <v>48</v>
      </c>
      <c r="E1661" s="74" t="s">
        <v>118</v>
      </c>
      <c r="F1661" s="38">
        <v>11</v>
      </c>
      <c r="G1661" s="38" t="s">
        <v>137</v>
      </c>
      <c r="H1661" s="179" t="s">
        <v>137</v>
      </c>
      <c r="I1661" s="31"/>
    </row>
    <row r="1662" spans="2:9" x14ac:dyDescent="0.25">
      <c r="B1662" s="28"/>
      <c r="C1662" s="82">
        <v>2021</v>
      </c>
      <c r="D1662" s="68" t="s">
        <v>48</v>
      </c>
      <c r="E1662" s="74" t="s">
        <v>919</v>
      </c>
      <c r="F1662" s="38">
        <v>11</v>
      </c>
      <c r="G1662" s="38" t="s">
        <v>137</v>
      </c>
      <c r="H1662" s="179" t="s">
        <v>137</v>
      </c>
      <c r="I1662" s="31"/>
    </row>
    <row r="1663" spans="2:9" x14ac:dyDescent="0.25">
      <c r="B1663" s="28"/>
      <c r="C1663" s="82">
        <v>2021</v>
      </c>
      <c r="D1663" s="68" t="s">
        <v>49</v>
      </c>
      <c r="E1663" s="74" t="s">
        <v>118</v>
      </c>
      <c r="F1663" s="38">
        <v>249</v>
      </c>
      <c r="G1663" s="38">
        <v>64</v>
      </c>
      <c r="H1663" s="179">
        <v>25.702811244979902</v>
      </c>
      <c r="I1663" s="31"/>
    </row>
    <row r="1664" spans="2:9" x14ac:dyDescent="0.25">
      <c r="B1664" s="28"/>
      <c r="C1664" s="82">
        <v>2021</v>
      </c>
      <c r="D1664" s="68" t="s">
        <v>49</v>
      </c>
      <c r="E1664" s="74" t="s">
        <v>919</v>
      </c>
      <c r="F1664" s="38">
        <v>303</v>
      </c>
      <c r="G1664" s="38">
        <v>41</v>
      </c>
      <c r="H1664" s="179">
        <v>13.5313531353135</v>
      </c>
      <c r="I1664" s="31"/>
    </row>
    <row r="1665" spans="2:9" x14ac:dyDescent="0.25">
      <c r="B1665" s="28"/>
      <c r="C1665" s="82">
        <v>2021</v>
      </c>
      <c r="D1665" s="68" t="s">
        <v>50</v>
      </c>
      <c r="E1665" s="74" t="s">
        <v>118</v>
      </c>
      <c r="F1665" s="38">
        <v>130</v>
      </c>
      <c r="G1665" s="38">
        <v>30</v>
      </c>
      <c r="H1665" s="179">
        <v>23.076923076923102</v>
      </c>
      <c r="I1665" s="31"/>
    </row>
    <row r="1666" spans="2:9" x14ac:dyDescent="0.25">
      <c r="B1666" s="28"/>
      <c r="C1666" s="82">
        <v>2021</v>
      </c>
      <c r="D1666" s="68" t="s">
        <v>50</v>
      </c>
      <c r="E1666" s="74" t="s">
        <v>919</v>
      </c>
      <c r="F1666" s="38">
        <v>167</v>
      </c>
      <c r="G1666" s="38">
        <v>17</v>
      </c>
      <c r="H1666" s="179">
        <v>10.179640718562901</v>
      </c>
      <c r="I1666" s="31"/>
    </row>
    <row r="1667" spans="2:9" x14ac:dyDescent="0.25">
      <c r="B1667" s="28"/>
      <c r="C1667" s="82">
        <v>2021</v>
      </c>
      <c r="D1667" s="68" t="s">
        <v>51</v>
      </c>
      <c r="E1667" s="74" t="s">
        <v>118</v>
      </c>
      <c r="F1667" s="38">
        <v>133</v>
      </c>
      <c r="G1667" s="38">
        <v>44</v>
      </c>
      <c r="H1667" s="179">
        <v>33.082706766917298</v>
      </c>
      <c r="I1667" s="31"/>
    </row>
    <row r="1668" spans="2:9" x14ac:dyDescent="0.25">
      <c r="B1668" s="28"/>
      <c r="C1668" s="82">
        <v>2021</v>
      </c>
      <c r="D1668" s="68" t="s">
        <v>51</v>
      </c>
      <c r="E1668" s="74" t="s">
        <v>919</v>
      </c>
      <c r="F1668" s="38">
        <v>174</v>
      </c>
      <c r="G1668" s="38">
        <v>21</v>
      </c>
      <c r="H1668" s="179">
        <v>12.0689655172414</v>
      </c>
      <c r="I1668" s="31"/>
    </row>
    <row r="1669" spans="2:9" x14ac:dyDescent="0.25">
      <c r="B1669" s="28"/>
      <c r="C1669" s="82">
        <v>2021</v>
      </c>
      <c r="D1669" s="68" t="s">
        <v>78</v>
      </c>
      <c r="E1669" s="74" t="s">
        <v>118</v>
      </c>
      <c r="F1669" s="38">
        <v>223</v>
      </c>
      <c r="G1669" s="38">
        <v>62</v>
      </c>
      <c r="H1669" s="179">
        <v>27.802690582959698</v>
      </c>
      <c r="I1669" s="31"/>
    </row>
    <row r="1670" spans="2:9" x14ac:dyDescent="0.25">
      <c r="B1670" s="28"/>
      <c r="C1670" s="82">
        <v>2021</v>
      </c>
      <c r="D1670" s="68" t="s">
        <v>78</v>
      </c>
      <c r="E1670" s="74" t="s">
        <v>919</v>
      </c>
      <c r="F1670" s="38">
        <v>322</v>
      </c>
      <c r="G1670" s="38">
        <v>51</v>
      </c>
      <c r="H1670" s="179">
        <v>15.8385093167702</v>
      </c>
      <c r="I1670" s="31"/>
    </row>
    <row r="1671" spans="2:9" x14ac:dyDescent="0.25">
      <c r="B1671" s="28"/>
      <c r="C1671" s="82">
        <v>2021</v>
      </c>
      <c r="D1671" s="68" t="s">
        <v>79</v>
      </c>
      <c r="E1671" s="74" t="s">
        <v>118</v>
      </c>
      <c r="F1671" s="38">
        <v>49</v>
      </c>
      <c r="G1671" s="38">
        <v>5</v>
      </c>
      <c r="H1671" s="179">
        <v>10.2040816326531</v>
      </c>
      <c r="I1671" s="31"/>
    </row>
    <row r="1672" spans="2:9" x14ac:dyDescent="0.25">
      <c r="B1672" s="28"/>
      <c r="C1672" s="82">
        <v>2021</v>
      </c>
      <c r="D1672" s="68" t="s">
        <v>79</v>
      </c>
      <c r="E1672" s="74" t="s">
        <v>919</v>
      </c>
      <c r="F1672" s="38">
        <v>97</v>
      </c>
      <c r="G1672" s="38">
        <v>14</v>
      </c>
      <c r="H1672" s="179">
        <v>14.432989690721699</v>
      </c>
      <c r="I1672" s="31"/>
    </row>
    <row r="1673" spans="2:9" x14ac:dyDescent="0.25">
      <c r="B1673" s="28"/>
      <c r="C1673" s="82">
        <v>2021</v>
      </c>
      <c r="D1673" s="68" t="s">
        <v>80</v>
      </c>
      <c r="E1673" s="74" t="s">
        <v>118</v>
      </c>
      <c r="F1673" s="38">
        <v>88</v>
      </c>
      <c r="G1673" s="38">
        <v>17</v>
      </c>
      <c r="H1673" s="179">
        <v>19.318181818181799</v>
      </c>
      <c r="I1673" s="31"/>
    </row>
    <row r="1674" spans="2:9" x14ac:dyDescent="0.25">
      <c r="B1674" s="28"/>
      <c r="C1674" s="82">
        <v>2021</v>
      </c>
      <c r="D1674" s="68" t="s">
        <v>80</v>
      </c>
      <c r="E1674" s="74" t="s">
        <v>919</v>
      </c>
      <c r="F1674" s="38">
        <v>113</v>
      </c>
      <c r="G1674" s="38">
        <v>10</v>
      </c>
      <c r="H1674" s="179">
        <v>8.8495575221239005</v>
      </c>
      <c r="I1674" s="31"/>
    </row>
    <row r="1675" spans="2:9" x14ac:dyDescent="0.25">
      <c r="B1675" s="28"/>
      <c r="C1675" s="82">
        <v>2021</v>
      </c>
      <c r="D1675" s="68" t="s">
        <v>81</v>
      </c>
      <c r="E1675" s="74" t="s">
        <v>118</v>
      </c>
      <c r="F1675" s="38">
        <v>53</v>
      </c>
      <c r="G1675" s="38" t="s">
        <v>137</v>
      </c>
      <c r="H1675" s="179" t="s">
        <v>137</v>
      </c>
      <c r="I1675" s="31"/>
    </row>
    <row r="1676" spans="2:9" x14ac:dyDescent="0.25">
      <c r="B1676" s="28"/>
      <c r="C1676" s="82">
        <v>2021</v>
      </c>
      <c r="D1676" s="68" t="s">
        <v>81</v>
      </c>
      <c r="E1676" s="74" t="s">
        <v>919</v>
      </c>
      <c r="F1676" s="38">
        <v>113</v>
      </c>
      <c r="G1676" s="38">
        <v>12</v>
      </c>
      <c r="H1676" s="179">
        <v>10.6194690265487</v>
      </c>
      <c r="I1676" s="31"/>
    </row>
    <row r="1677" spans="2:9" x14ac:dyDescent="0.25">
      <c r="B1677" s="28"/>
      <c r="C1677" s="82">
        <v>2021</v>
      </c>
      <c r="D1677" s="68" t="s">
        <v>52</v>
      </c>
      <c r="E1677" s="74" t="s">
        <v>118</v>
      </c>
      <c r="F1677" s="38">
        <v>67</v>
      </c>
      <c r="G1677" s="38">
        <v>20</v>
      </c>
      <c r="H1677" s="179">
        <v>29.8507462686567</v>
      </c>
      <c r="I1677" s="31"/>
    </row>
    <row r="1678" spans="2:9" x14ac:dyDescent="0.25">
      <c r="B1678" s="28"/>
      <c r="C1678" s="82">
        <v>2021</v>
      </c>
      <c r="D1678" s="68" t="s">
        <v>52</v>
      </c>
      <c r="E1678" s="74" t="s">
        <v>919</v>
      </c>
      <c r="F1678" s="38">
        <v>83</v>
      </c>
      <c r="G1678" s="38">
        <v>10</v>
      </c>
      <c r="H1678" s="179">
        <v>12.048192771084301</v>
      </c>
      <c r="I1678" s="31"/>
    </row>
    <row r="1679" spans="2:9" x14ac:dyDescent="0.25">
      <c r="B1679" s="28"/>
      <c r="C1679" s="82">
        <v>2021</v>
      </c>
      <c r="D1679" s="68" t="s">
        <v>98</v>
      </c>
      <c r="E1679" s="74" t="s">
        <v>118</v>
      </c>
      <c r="F1679" s="38">
        <v>249</v>
      </c>
      <c r="G1679" s="38">
        <v>54</v>
      </c>
      <c r="H1679" s="179">
        <v>21.6867469879518</v>
      </c>
      <c r="I1679" s="31"/>
    </row>
    <row r="1680" spans="2:9" x14ac:dyDescent="0.25">
      <c r="B1680" s="28"/>
      <c r="C1680" s="82">
        <v>2021</v>
      </c>
      <c r="D1680" s="68" t="s">
        <v>98</v>
      </c>
      <c r="E1680" s="74" t="s">
        <v>919</v>
      </c>
      <c r="F1680" s="38">
        <v>319</v>
      </c>
      <c r="G1680" s="38">
        <v>50</v>
      </c>
      <c r="H1680" s="179">
        <v>15.6739811912226</v>
      </c>
      <c r="I1680" s="31"/>
    </row>
    <row r="1681" spans="2:9" x14ac:dyDescent="0.25">
      <c r="B1681" s="28"/>
      <c r="C1681" s="82">
        <v>2021</v>
      </c>
      <c r="D1681" s="68" t="s">
        <v>53</v>
      </c>
      <c r="E1681" s="74" t="s">
        <v>118</v>
      </c>
      <c r="F1681" s="38">
        <v>111</v>
      </c>
      <c r="G1681" s="38">
        <v>34</v>
      </c>
      <c r="H1681" s="179">
        <v>30.630630630630598</v>
      </c>
      <c r="I1681" s="31"/>
    </row>
    <row r="1682" spans="2:9" x14ac:dyDescent="0.25">
      <c r="B1682" s="28"/>
      <c r="C1682" s="82">
        <v>2021</v>
      </c>
      <c r="D1682" s="68" t="s">
        <v>53</v>
      </c>
      <c r="E1682" s="74" t="s">
        <v>919</v>
      </c>
      <c r="F1682" s="38">
        <v>160</v>
      </c>
      <c r="G1682" s="38">
        <v>19</v>
      </c>
      <c r="H1682" s="179">
        <v>11.875</v>
      </c>
      <c r="I1682" s="31"/>
    </row>
    <row r="1683" spans="2:9" x14ac:dyDescent="0.25">
      <c r="B1683" s="28"/>
      <c r="C1683" s="82">
        <v>2021</v>
      </c>
      <c r="D1683" s="68" t="s">
        <v>99</v>
      </c>
      <c r="E1683" s="74" t="s">
        <v>118</v>
      </c>
      <c r="F1683" s="38">
        <v>247</v>
      </c>
      <c r="G1683" s="38">
        <v>103</v>
      </c>
      <c r="H1683" s="179">
        <v>41.700404858299599</v>
      </c>
      <c r="I1683" s="31"/>
    </row>
    <row r="1684" spans="2:9" x14ac:dyDescent="0.25">
      <c r="B1684" s="28"/>
      <c r="C1684" s="82">
        <v>2021</v>
      </c>
      <c r="D1684" s="68" t="s">
        <v>99</v>
      </c>
      <c r="E1684" s="74" t="s">
        <v>919</v>
      </c>
      <c r="F1684" s="38">
        <v>447</v>
      </c>
      <c r="G1684" s="38">
        <v>94</v>
      </c>
      <c r="H1684" s="179">
        <v>21.029082774049201</v>
      </c>
      <c r="I1684" s="31"/>
    </row>
    <row r="1685" spans="2:9" x14ac:dyDescent="0.25">
      <c r="B1685" s="28"/>
      <c r="C1685" s="82">
        <v>2021</v>
      </c>
      <c r="D1685" s="68" t="s">
        <v>64</v>
      </c>
      <c r="E1685" s="74" t="s">
        <v>118</v>
      </c>
      <c r="F1685" s="38">
        <v>151</v>
      </c>
      <c r="G1685" s="38">
        <v>30</v>
      </c>
      <c r="H1685" s="179">
        <v>19.867549668874201</v>
      </c>
      <c r="I1685" s="31"/>
    </row>
    <row r="1686" spans="2:9" x14ac:dyDescent="0.25">
      <c r="B1686" s="28"/>
      <c r="C1686" s="82">
        <v>2021</v>
      </c>
      <c r="D1686" s="68" t="s">
        <v>64</v>
      </c>
      <c r="E1686" s="74" t="s">
        <v>919</v>
      </c>
      <c r="F1686" s="38">
        <v>124</v>
      </c>
      <c r="G1686" s="38">
        <v>18</v>
      </c>
      <c r="H1686" s="179">
        <v>14.5161290322581</v>
      </c>
      <c r="I1686" s="31"/>
    </row>
    <row r="1687" spans="2:9" x14ac:dyDescent="0.25">
      <c r="B1687" s="28"/>
      <c r="C1687" s="82">
        <v>2021</v>
      </c>
      <c r="D1687" s="68" t="s">
        <v>100</v>
      </c>
      <c r="E1687" s="74" t="s">
        <v>118</v>
      </c>
      <c r="F1687" s="38">
        <v>168</v>
      </c>
      <c r="G1687" s="38">
        <v>63</v>
      </c>
      <c r="H1687" s="179">
        <v>37.5</v>
      </c>
      <c r="I1687" s="31"/>
    </row>
    <row r="1688" spans="2:9" x14ac:dyDescent="0.25">
      <c r="B1688" s="28"/>
      <c r="C1688" s="82">
        <v>2021</v>
      </c>
      <c r="D1688" s="68" t="s">
        <v>100</v>
      </c>
      <c r="E1688" s="74" t="s">
        <v>919</v>
      </c>
      <c r="F1688" s="38">
        <v>241</v>
      </c>
      <c r="G1688" s="38">
        <v>68</v>
      </c>
      <c r="H1688" s="179">
        <v>28.215767634854799</v>
      </c>
      <c r="I1688" s="31"/>
    </row>
    <row r="1689" spans="2:9" x14ac:dyDescent="0.25">
      <c r="B1689" s="28"/>
      <c r="C1689" s="82">
        <v>2021</v>
      </c>
      <c r="D1689" s="68" t="s">
        <v>35</v>
      </c>
      <c r="E1689" s="74" t="s">
        <v>118</v>
      </c>
      <c r="F1689" s="38">
        <v>136</v>
      </c>
      <c r="G1689" s="38">
        <v>37</v>
      </c>
      <c r="H1689" s="179">
        <v>27.205882352941199</v>
      </c>
      <c r="I1689" s="31"/>
    </row>
    <row r="1690" spans="2:9" x14ac:dyDescent="0.25">
      <c r="B1690" s="28"/>
      <c r="C1690" s="82">
        <v>2021</v>
      </c>
      <c r="D1690" s="68" t="s">
        <v>35</v>
      </c>
      <c r="E1690" s="74" t="s">
        <v>919</v>
      </c>
      <c r="F1690" s="38">
        <v>165</v>
      </c>
      <c r="G1690" s="38">
        <v>17</v>
      </c>
      <c r="H1690" s="179">
        <v>10.303030303030299</v>
      </c>
      <c r="I1690" s="31"/>
    </row>
    <row r="1691" spans="2:9" x14ac:dyDescent="0.25">
      <c r="B1691" s="28"/>
      <c r="C1691" s="82">
        <v>2021</v>
      </c>
      <c r="D1691" s="68" t="s">
        <v>36</v>
      </c>
      <c r="E1691" s="74" t="s">
        <v>118</v>
      </c>
      <c r="F1691" s="38">
        <v>22</v>
      </c>
      <c r="G1691" s="38">
        <v>7</v>
      </c>
      <c r="H1691" s="179">
        <v>31.818181818181799</v>
      </c>
      <c r="I1691" s="31"/>
    </row>
    <row r="1692" spans="2:9" x14ac:dyDescent="0.25">
      <c r="B1692" s="28"/>
      <c r="C1692" s="82">
        <v>2021</v>
      </c>
      <c r="D1692" s="68" t="s">
        <v>36</v>
      </c>
      <c r="E1692" s="74" t="s">
        <v>919</v>
      </c>
      <c r="F1692" s="38">
        <v>64</v>
      </c>
      <c r="G1692" s="38">
        <v>5</v>
      </c>
      <c r="H1692" s="179">
        <v>7.8125</v>
      </c>
      <c r="I1692" s="31"/>
    </row>
    <row r="1693" spans="2:9" x14ac:dyDescent="0.25">
      <c r="B1693" s="28"/>
      <c r="C1693" s="82">
        <v>2021</v>
      </c>
      <c r="D1693" s="68" t="s">
        <v>101</v>
      </c>
      <c r="E1693" s="74" t="s">
        <v>118</v>
      </c>
      <c r="F1693" s="38">
        <v>167</v>
      </c>
      <c r="G1693" s="38">
        <v>37</v>
      </c>
      <c r="H1693" s="179">
        <v>22.1556886227545</v>
      </c>
      <c r="I1693" s="31"/>
    </row>
    <row r="1694" spans="2:9" x14ac:dyDescent="0.25">
      <c r="B1694" s="28"/>
      <c r="C1694" s="82">
        <v>2021</v>
      </c>
      <c r="D1694" s="68" t="s">
        <v>101</v>
      </c>
      <c r="E1694" s="74" t="s">
        <v>919</v>
      </c>
      <c r="F1694" s="38">
        <v>243</v>
      </c>
      <c r="G1694" s="38">
        <v>30</v>
      </c>
      <c r="H1694" s="179">
        <v>12.3456790123457</v>
      </c>
      <c r="I1694" s="31"/>
    </row>
    <row r="1695" spans="2:9" x14ac:dyDescent="0.25">
      <c r="B1695" s="28"/>
      <c r="C1695" s="82">
        <v>2021</v>
      </c>
      <c r="D1695" s="68" t="s">
        <v>102</v>
      </c>
      <c r="E1695" s="74" t="s">
        <v>118</v>
      </c>
      <c r="F1695" s="38">
        <v>121</v>
      </c>
      <c r="G1695" s="38">
        <v>24</v>
      </c>
      <c r="H1695" s="179">
        <v>19.834710743801701</v>
      </c>
      <c r="I1695" s="31"/>
    </row>
    <row r="1696" spans="2:9" x14ac:dyDescent="0.25">
      <c r="B1696" s="28"/>
      <c r="C1696" s="82">
        <v>2021</v>
      </c>
      <c r="D1696" s="68" t="s">
        <v>102</v>
      </c>
      <c r="E1696" s="74" t="s">
        <v>919</v>
      </c>
      <c r="F1696" s="38">
        <v>224</v>
      </c>
      <c r="G1696" s="38">
        <v>24</v>
      </c>
      <c r="H1696" s="179">
        <v>10.714285714285699</v>
      </c>
      <c r="I1696" s="31"/>
    </row>
    <row r="1697" spans="2:9" x14ac:dyDescent="0.25">
      <c r="B1697" s="28"/>
      <c r="C1697" s="82">
        <v>2021</v>
      </c>
      <c r="D1697" s="68" t="s">
        <v>103</v>
      </c>
      <c r="E1697" s="74" t="s">
        <v>118</v>
      </c>
      <c r="F1697" s="38">
        <v>387</v>
      </c>
      <c r="G1697" s="38">
        <v>85</v>
      </c>
      <c r="H1697" s="179">
        <v>21.9638242894057</v>
      </c>
      <c r="I1697" s="31"/>
    </row>
    <row r="1698" spans="2:9" x14ac:dyDescent="0.25">
      <c r="B1698" s="28"/>
      <c r="C1698" s="82">
        <v>2021</v>
      </c>
      <c r="D1698" s="68" t="s">
        <v>103</v>
      </c>
      <c r="E1698" s="74" t="s">
        <v>919</v>
      </c>
      <c r="F1698" s="38">
        <v>484</v>
      </c>
      <c r="G1698" s="38">
        <v>50</v>
      </c>
      <c r="H1698" s="179">
        <v>10.3305785123967</v>
      </c>
      <c r="I1698" s="31"/>
    </row>
    <row r="1699" spans="2:9" x14ac:dyDescent="0.25">
      <c r="B1699" s="28"/>
      <c r="C1699" s="82">
        <v>2021</v>
      </c>
      <c r="D1699" s="68" t="s">
        <v>65</v>
      </c>
      <c r="E1699" s="74" t="s">
        <v>118</v>
      </c>
      <c r="F1699" s="38">
        <v>110</v>
      </c>
      <c r="G1699" s="38">
        <v>14</v>
      </c>
      <c r="H1699" s="179">
        <v>12.7272727272727</v>
      </c>
      <c r="I1699" s="31"/>
    </row>
    <row r="1700" spans="2:9" x14ac:dyDescent="0.25">
      <c r="B1700" s="28"/>
      <c r="C1700" s="82">
        <v>2021</v>
      </c>
      <c r="D1700" s="68" t="s">
        <v>65</v>
      </c>
      <c r="E1700" s="74" t="s">
        <v>919</v>
      </c>
      <c r="F1700" s="38">
        <v>122</v>
      </c>
      <c r="G1700" s="38">
        <v>14</v>
      </c>
      <c r="H1700" s="179">
        <v>11.4754098360656</v>
      </c>
      <c r="I1700" s="31"/>
    </row>
    <row r="1701" spans="2:9" x14ac:dyDescent="0.25">
      <c r="B1701" s="28"/>
      <c r="C1701" s="82">
        <v>2021</v>
      </c>
      <c r="D1701" s="68" t="s">
        <v>54</v>
      </c>
      <c r="E1701" s="74" t="s">
        <v>118</v>
      </c>
      <c r="F1701" s="38">
        <v>288</v>
      </c>
      <c r="G1701" s="38">
        <v>66</v>
      </c>
      <c r="H1701" s="179">
        <v>22.9166666666667</v>
      </c>
      <c r="I1701" s="31"/>
    </row>
    <row r="1702" spans="2:9" x14ac:dyDescent="0.25">
      <c r="B1702" s="28"/>
      <c r="C1702" s="82">
        <v>2021</v>
      </c>
      <c r="D1702" s="68" t="s">
        <v>54</v>
      </c>
      <c r="E1702" s="74" t="s">
        <v>919</v>
      </c>
      <c r="F1702" s="38">
        <v>345</v>
      </c>
      <c r="G1702" s="38">
        <v>55</v>
      </c>
      <c r="H1702" s="179">
        <v>15.9420289855072</v>
      </c>
      <c r="I1702" s="31"/>
    </row>
    <row r="1703" spans="2:9" x14ac:dyDescent="0.25">
      <c r="B1703" s="28"/>
      <c r="C1703" s="82">
        <v>2021</v>
      </c>
      <c r="D1703" s="68" t="s">
        <v>82</v>
      </c>
      <c r="E1703" s="74" t="s">
        <v>118</v>
      </c>
      <c r="F1703" s="38">
        <v>118</v>
      </c>
      <c r="G1703" s="38">
        <v>26</v>
      </c>
      <c r="H1703" s="179">
        <v>22.033898305084701</v>
      </c>
      <c r="I1703" s="31"/>
    </row>
    <row r="1704" spans="2:9" x14ac:dyDescent="0.25">
      <c r="B1704" s="28"/>
      <c r="C1704" s="82">
        <v>2021</v>
      </c>
      <c r="D1704" s="68" t="s">
        <v>82</v>
      </c>
      <c r="E1704" s="74" t="s">
        <v>919</v>
      </c>
      <c r="F1704" s="38">
        <v>113</v>
      </c>
      <c r="G1704" s="38">
        <v>12</v>
      </c>
      <c r="H1704" s="179">
        <v>10.6194690265487</v>
      </c>
      <c r="I1704" s="31"/>
    </row>
    <row r="1705" spans="2:9" x14ac:dyDescent="0.25">
      <c r="B1705" s="28"/>
      <c r="C1705" s="82">
        <v>2021</v>
      </c>
      <c r="D1705" s="68" t="s">
        <v>104</v>
      </c>
      <c r="E1705" s="74" t="s">
        <v>118</v>
      </c>
      <c r="F1705" s="38">
        <v>29</v>
      </c>
      <c r="G1705" s="38">
        <v>7</v>
      </c>
      <c r="H1705" s="179">
        <v>24.137931034482801</v>
      </c>
      <c r="I1705" s="31"/>
    </row>
    <row r="1706" spans="2:9" x14ac:dyDescent="0.25">
      <c r="B1706" s="28"/>
      <c r="C1706" s="82">
        <v>2021</v>
      </c>
      <c r="D1706" s="68" t="s">
        <v>104</v>
      </c>
      <c r="E1706" s="74" t="s">
        <v>919</v>
      </c>
      <c r="F1706" s="38">
        <v>32</v>
      </c>
      <c r="G1706" s="38">
        <v>7</v>
      </c>
      <c r="H1706" s="179">
        <v>21.875</v>
      </c>
      <c r="I1706" s="31"/>
    </row>
    <row r="1707" spans="2:9" x14ac:dyDescent="0.25">
      <c r="B1707" s="28"/>
      <c r="C1707" s="82">
        <v>2021</v>
      </c>
      <c r="D1707" s="68" t="s">
        <v>83</v>
      </c>
      <c r="E1707" s="74" t="s">
        <v>118</v>
      </c>
      <c r="F1707" s="38">
        <v>186</v>
      </c>
      <c r="G1707" s="38">
        <v>76</v>
      </c>
      <c r="H1707" s="179">
        <v>40.860215053763397</v>
      </c>
      <c r="I1707" s="31"/>
    </row>
    <row r="1708" spans="2:9" x14ac:dyDescent="0.25">
      <c r="B1708" s="28"/>
      <c r="C1708" s="82">
        <v>2021</v>
      </c>
      <c r="D1708" s="68" t="s">
        <v>83</v>
      </c>
      <c r="E1708" s="74" t="s">
        <v>919</v>
      </c>
      <c r="F1708" s="38">
        <v>349</v>
      </c>
      <c r="G1708" s="38">
        <v>81</v>
      </c>
      <c r="H1708" s="179">
        <v>23.209169054441301</v>
      </c>
      <c r="I1708" s="31"/>
    </row>
    <row r="1709" spans="2:9" x14ac:dyDescent="0.25">
      <c r="B1709" s="28"/>
      <c r="C1709" s="82">
        <v>2021</v>
      </c>
      <c r="D1709" s="68" t="s">
        <v>55</v>
      </c>
      <c r="E1709" s="74" t="s">
        <v>118</v>
      </c>
      <c r="F1709" s="38">
        <v>586</v>
      </c>
      <c r="G1709" s="38">
        <v>89</v>
      </c>
      <c r="H1709" s="179">
        <v>15.1877133105802</v>
      </c>
      <c r="I1709" s="31"/>
    </row>
    <row r="1710" spans="2:9" x14ac:dyDescent="0.25">
      <c r="B1710" s="28"/>
      <c r="C1710" s="82">
        <v>2021</v>
      </c>
      <c r="D1710" s="68" t="s">
        <v>55</v>
      </c>
      <c r="E1710" s="74" t="s">
        <v>919</v>
      </c>
      <c r="F1710" s="38">
        <v>573</v>
      </c>
      <c r="G1710" s="38">
        <v>62</v>
      </c>
      <c r="H1710" s="179">
        <v>10.820244328097701</v>
      </c>
      <c r="I1710" s="31"/>
    </row>
    <row r="1711" spans="2:9" x14ac:dyDescent="0.25">
      <c r="B1711" s="28"/>
      <c r="C1711" s="82">
        <v>2021</v>
      </c>
      <c r="D1711" s="68" t="s">
        <v>110</v>
      </c>
      <c r="E1711" s="74" t="s">
        <v>118</v>
      </c>
      <c r="F1711" s="38">
        <v>921</v>
      </c>
      <c r="G1711" s="38">
        <v>172</v>
      </c>
      <c r="H1711" s="179">
        <v>18.675352877307301</v>
      </c>
      <c r="I1711" s="31"/>
    </row>
    <row r="1712" spans="2:9" x14ac:dyDescent="0.25">
      <c r="B1712" s="28"/>
      <c r="C1712" s="82">
        <v>2021</v>
      </c>
      <c r="D1712" s="68" t="s">
        <v>110</v>
      </c>
      <c r="E1712" s="74" t="s">
        <v>919</v>
      </c>
      <c r="F1712" s="38">
        <v>738</v>
      </c>
      <c r="G1712" s="38">
        <v>74</v>
      </c>
      <c r="H1712" s="179">
        <v>10.0271002710027</v>
      </c>
      <c r="I1712" s="31"/>
    </row>
    <row r="1713" spans="2:9" x14ac:dyDescent="0.25">
      <c r="B1713" s="28"/>
      <c r="C1713" s="82">
        <v>2022</v>
      </c>
      <c r="D1713" s="68" t="s">
        <v>8</v>
      </c>
      <c r="E1713" s="74" t="s">
        <v>118</v>
      </c>
      <c r="F1713" s="38">
        <v>58</v>
      </c>
      <c r="G1713" s="38">
        <v>17</v>
      </c>
      <c r="H1713" s="179">
        <v>29.310344827586199</v>
      </c>
      <c r="I1713" s="31"/>
    </row>
    <row r="1714" spans="2:9" x14ac:dyDescent="0.25">
      <c r="B1714" s="28"/>
      <c r="C1714" s="82">
        <v>2022</v>
      </c>
      <c r="D1714" s="68" t="s">
        <v>8</v>
      </c>
      <c r="E1714" s="74" t="s">
        <v>919</v>
      </c>
      <c r="F1714" s="38">
        <v>96</v>
      </c>
      <c r="G1714" s="38">
        <v>13</v>
      </c>
      <c r="H1714" s="179">
        <v>13.5416666666667</v>
      </c>
      <c r="I1714" s="31"/>
    </row>
    <row r="1715" spans="2:9" x14ac:dyDescent="0.25">
      <c r="B1715" s="28"/>
      <c r="C1715" s="82">
        <v>2022</v>
      </c>
      <c r="D1715" s="68" t="s">
        <v>9</v>
      </c>
      <c r="E1715" s="74" t="s">
        <v>118</v>
      </c>
      <c r="F1715" s="38">
        <v>79</v>
      </c>
      <c r="G1715" s="38">
        <v>21</v>
      </c>
      <c r="H1715" s="179">
        <v>26.5822784810127</v>
      </c>
      <c r="I1715" s="31"/>
    </row>
    <row r="1716" spans="2:9" x14ac:dyDescent="0.25">
      <c r="B1716" s="28"/>
      <c r="C1716" s="82">
        <v>2022</v>
      </c>
      <c r="D1716" s="68" t="s">
        <v>9</v>
      </c>
      <c r="E1716" s="74" t="s">
        <v>919</v>
      </c>
      <c r="F1716" s="38">
        <v>98</v>
      </c>
      <c r="G1716" s="38">
        <v>15</v>
      </c>
      <c r="H1716" s="179">
        <v>15.3061224489796</v>
      </c>
      <c r="I1716" s="31"/>
    </row>
    <row r="1717" spans="2:9" x14ac:dyDescent="0.25">
      <c r="B1717" s="28"/>
      <c r="C1717" s="82">
        <v>2022</v>
      </c>
      <c r="D1717" s="68" t="s">
        <v>84</v>
      </c>
      <c r="E1717" s="74" t="s">
        <v>118</v>
      </c>
      <c r="F1717" s="38">
        <v>147</v>
      </c>
      <c r="G1717" s="38">
        <v>24</v>
      </c>
      <c r="H1717" s="179">
        <v>16.326530612244898</v>
      </c>
      <c r="I1717" s="31"/>
    </row>
    <row r="1718" spans="2:9" x14ac:dyDescent="0.25">
      <c r="B1718" s="28"/>
      <c r="C1718" s="82">
        <v>2022</v>
      </c>
      <c r="D1718" s="68" t="s">
        <v>84</v>
      </c>
      <c r="E1718" s="74" t="s">
        <v>919</v>
      </c>
      <c r="F1718" s="38">
        <v>228</v>
      </c>
      <c r="G1718" s="38">
        <v>18</v>
      </c>
      <c r="H1718" s="179">
        <v>7.8947368421052602</v>
      </c>
      <c r="I1718" s="31"/>
    </row>
    <row r="1719" spans="2:9" x14ac:dyDescent="0.25">
      <c r="B1719" s="28"/>
      <c r="C1719" s="82">
        <v>2022</v>
      </c>
      <c r="D1719" s="68" t="s">
        <v>10</v>
      </c>
      <c r="E1719" s="74" t="s">
        <v>118</v>
      </c>
      <c r="F1719" s="38">
        <v>149</v>
      </c>
      <c r="G1719" s="38">
        <v>26</v>
      </c>
      <c r="H1719" s="179">
        <v>17.449664429530198</v>
      </c>
      <c r="I1719" s="31"/>
    </row>
    <row r="1720" spans="2:9" x14ac:dyDescent="0.25">
      <c r="B1720" s="28"/>
      <c r="C1720" s="82">
        <v>2022</v>
      </c>
      <c r="D1720" s="68" t="s">
        <v>10</v>
      </c>
      <c r="E1720" s="74" t="s">
        <v>919</v>
      </c>
      <c r="F1720" s="38">
        <v>216</v>
      </c>
      <c r="G1720" s="38">
        <v>26</v>
      </c>
      <c r="H1720" s="179">
        <v>12.037037037037001</v>
      </c>
      <c r="I1720" s="31"/>
    </row>
    <row r="1721" spans="2:9" x14ac:dyDescent="0.25">
      <c r="B1721" s="28"/>
      <c r="C1721" s="82">
        <v>2022</v>
      </c>
      <c r="D1721" s="68" t="s">
        <v>85</v>
      </c>
      <c r="E1721" s="74" t="s">
        <v>118</v>
      </c>
      <c r="F1721" s="38">
        <v>93</v>
      </c>
      <c r="G1721" s="38">
        <v>22</v>
      </c>
      <c r="H1721" s="179">
        <v>23.655913978494599</v>
      </c>
      <c r="I1721" s="31"/>
    </row>
    <row r="1722" spans="2:9" x14ac:dyDescent="0.25">
      <c r="B1722" s="28"/>
      <c r="C1722" s="82">
        <v>2022</v>
      </c>
      <c r="D1722" s="68" t="s">
        <v>85</v>
      </c>
      <c r="E1722" s="74" t="s">
        <v>919</v>
      </c>
      <c r="F1722" s="38">
        <v>110</v>
      </c>
      <c r="G1722" s="38">
        <v>11</v>
      </c>
      <c r="H1722" s="179">
        <v>10</v>
      </c>
      <c r="I1722" s="31"/>
    </row>
    <row r="1723" spans="2:9" x14ac:dyDescent="0.25">
      <c r="B1723" s="28"/>
      <c r="C1723" s="82">
        <v>2022</v>
      </c>
      <c r="D1723" s="68" t="s">
        <v>11</v>
      </c>
      <c r="E1723" s="74" t="s">
        <v>118</v>
      </c>
      <c r="F1723" s="38">
        <v>170</v>
      </c>
      <c r="G1723" s="38">
        <v>42</v>
      </c>
      <c r="H1723" s="179">
        <v>24.705882352941199</v>
      </c>
      <c r="I1723" s="31"/>
    </row>
    <row r="1724" spans="2:9" x14ac:dyDescent="0.25">
      <c r="B1724" s="28"/>
      <c r="C1724" s="82">
        <v>2022</v>
      </c>
      <c r="D1724" s="68" t="s">
        <v>11</v>
      </c>
      <c r="E1724" s="74" t="s">
        <v>919</v>
      </c>
      <c r="F1724" s="38">
        <v>222</v>
      </c>
      <c r="G1724" s="38">
        <v>19</v>
      </c>
      <c r="H1724" s="179">
        <v>8.5585585585585608</v>
      </c>
      <c r="I1724" s="31"/>
    </row>
    <row r="1725" spans="2:9" x14ac:dyDescent="0.25">
      <c r="B1725" s="28"/>
      <c r="C1725" s="82">
        <v>2022</v>
      </c>
      <c r="D1725" s="68" t="s">
        <v>12</v>
      </c>
      <c r="E1725" s="74" t="s">
        <v>118</v>
      </c>
      <c r="F1725" s="38">
        <v>123</v>
      </c>
      <c r="G1725" s="38">
        <v>29</v>
      </c>
      <c r="H1725" s="179">
        <v>23.5772357723577</v>
      </c>
      <c r="I1725" s="31"/>
    </row>
    <row r="1726" spans="2:9" x14ac:dyDescent="0.25">
      <c r="B1726" s="28"/>
      <c r="C1726" s="82">
        <v>2022</v>
      </c>
      <c r="D1726" s="68" t="s">
        <v>12</v>
      </c>
      <c r="E1726" s="74" t="s">
        <v>919</v>
      </c>
      <c r="F1726" s="38">
        <v>160</v>
      </c>
      <c r="G1726" s="38">
        <v>26</v>
      </c>
      <c r="H1726" s="179">
        <v>16.25</v>
      </c>
      <c r="I1726" s="31"/>
    </row>
    <row r="1727" spans="2:9" x14ac:dyDescent="0.25">
      <c r="B1727" s="28"/>
      <c r="C1727" s="82">
        <v>2022</v>
      </c>
      <c r="D1727" s="68" t="s">
        <v>56</v>
      </c>
      <c r="E1727" s="74" t="s">
        <v>118</v>
      </c>
      <c r="F1727" s="38">
        <v>113</v>
      </c>
      <c r="G1727" s="38">
        <v>20</v>
      </c>
      <c r="H1727" s="179">
        <v>17.699115044247801</v>
      </c>
      <c r="I1727" s="31"/>
    </row>
    <row r="1728" spans="2:9" x14ac:dyDescent="0.25">
      <c r="B1728" s="28"/>
      <c r="C1728" s="82">
        <v>2022</v>
      </c>
      <c r="D1728" s="68" t="s">
        <v>56</v>
      </c>
      <c r="E1728" s="74" t="s">
        <v>919</v>
      </c>
      <c r="F1728" s="38">
        <v>119</v>
      </c>
      <c r="G1728" s="38">
        <v>7</v>
      </c>
      <c r="H1728" s="179">
        <v>5.8823529411764701</v>
      </c>
      <c r="I1728" s="31"/>
    </row>
    <row r="1729" spans="2:9" x14ac:dyDescent="0.25">
      <c r="B1729" s="28"/>
      <c r="C1729" s="82">
        <v>2022</v>
      </c>
      <c r="D1729" s="68" t="s">
        <v>13</v>
      </c>
      <c r="E1729" s="74" t="s">
        <v>118</v>
      </c>
      <c r="F1729" s="38">
        <v>43</v>
      </c>
      <c r="G1729" s="38">
        <v>14</v>
      </c>
      <c r="H1729" s="179">
        <v>32.558139534883701</v>
      </c>
      <c r="I1729" s="31"/>
    </row>
    <row r="1730" spans="2:9" x14ac:dyDescent="0.25">
      <c r="B1730" s="28"/>
      <c r="C1730" s="82">
        <v>2022</v>
      </c>
      <c r="D1730" s="68" t="s">
        <v>13</v>
      </c>
      <c r="E1730" s="74" t="s">
        <v>919</v>
      </c>
      <c r="F1730" s="38">
        <v>72</v>
      </c>
      <c r="G1730" s="38">
        <v>9</v>
      </c>
      <c r="H1730" s="179">
        <v>12.5</v>
      </c>
      <c r="I1730" s="31"/>
    </row>
    <row r="1731" spans="2:9" x14ac:dyDescent="0.25">
      <c r="B1731" s="28"/>
      <c r="C1731" s="82">
        <v>2022</v>
      </c>
      <c r="D1731" s="68" t="s">
        <v>14</v>
      </c>
      <c r="E1731" s="74" t="s">
        <v>118</v>
      </c>
      <c r="F1731" s="38">
        <v>98</v>
      </c>
      <c r="G1731" s="38">
        <v>21</v>
      </c>
      <c r="H1731" s="179">
        <v>21.428571428571399</v>
      </c>
      <c r="I1731" s="31"/>
    </row>
    <row r="1732" spans="2:9" x14ac:dyDescent="0.25">
      <c r="B1732" s="28"/>
      <c r="C1732" s="82">
        <v>2022</v>
      </c>
      <c r="D1732" s="68" t="s">
        <v>14</v>
      </c>
      <c r="E1732" s="74" t="s">
        <v>919</v>
      </c>
      <c r="F1732" s="38">
        <v>149</v>
      </c>
      <c r="G1732" s="38">
        <v>14</v>
      </c>
      <c r="H1732" s="179">
        <v>9.3959731543624194</v>
      </c>
      <c r="I1732" s="31"/>
    </row>
    <row r="1733" spans="2:9" x14ac:dyDescent="0.25">
      <c r="B1733" s="28"/>
      <c r="C1733" s="82">
        <v>2022</v>
      </c>
      <c r="D1733" s="68" t="s">
        <v>86</v>
      </c>
      <c r="E1733" s="74" t="s">
        <v>118</v>
      </c>
      <c r="F1733" s="38">
        <v>435</v>
      </c>
      <c r="G1733" s="38">
        <v>110</v>
      </c>
      <c r="H1733" s="179">
        <v>25.287356321839098</v>
      </c>
      <c r="I1733" s="31"/>
    </row>
    <row r="1734" spans="2:9" x14ac:dyDescent="0.25">
      <c r="B1734" s="28"/>
      <c r="C1734" s="82">
        <v>2022</v>
      </c>
      <c r="D1734" s="68" t="s">
        <v>86</v>
      </c>
      <c r="E1734" s="74" t="s">
        <v>919</v>
      </c>
      <c r="F1734" s="38">
        <v>577</v>
      </c>
      <c r="G1734" s="38">
        <v>81</v>
      </c>
      <c r="H1734" s="179">
        <v>14.0381282495667</v>
      </c>
      <c r="I1734" s="31"/>
    </row>
    <row r="1735" spans="2:9" x14ac:dyDescent="0.25">
      <c r="B1735" s="28"/>
      <c r="C1735" s="82">
        <v>2022</v>
      </c>
      <c r="D1735" s="68" t="s">
        <v>88</v>
      </c>
      <c r="E1735" s="74" t="s">
        <v>118</v>
      </c>
      <c r="F1735" s="38">
        <v>16</v>
      </c>
      <c r="G1735" s="38" t="s">
        <v>137</v>
      </c>
      <c r="H1735" s="179" t="s">
        <v>137</v>
      </c>
      <c r="I1735" s="31"/>
    </row>
    <row r="1736" spans="2:9" x14ac:dyDescent="0.25">
      <c r="B1736" s="28"/>
      <c r="C1736" s="82">
        <v>2022</v>
      </c>
      <c r="D1736" s="68" t="s">
        <v>88</v>
      </c>
      <c r="E1736" s="74" t="s">
        <v>919</v>
      </c>
      <c r="F1736" s="38">
        <v>19</v>
      </c>
      <c r="G1736" s="38" t="s">
        <v>137</v>
      </c>
      <c r="H1736" s="179" t="s">
        <v>137</v>
      </c>
      <c r="I1736" s="31"/>
    </row>
    <row r="1737" spans="2:9" x14ac:dyDescent="0.25">
      <c r="B1737" s="28"/>
      <c r="C1737" s="82">
        <v>2022</v>
      </c>
      <c r="D1737" s="68" t="s">
        <v>37</v>
      </c>
      <c r="E1737" s="74" t="s">
        <v>118</v>
      </c>
      <c r="F1737" s="38">
        <v>120</v>
      </c>
      <c r="G1737" s="38">
        <v>39</v>
      </c>
      <c r="H1737" s="179">
        <v>32.5</v>
      </c>
      <c r="I1737" s="31"/>
    </row>
    <row r="1738" spans="2:9" x14ac:dyDescent="0.25">
      <c r="B1738" s="28"/>
      <c r="C1738" s="82">
        <v>2022</v>
      </c>
      <c r="D1738" s="68" t="s">
        <v>37</v>
      </c>
      <c r="E1738" s="74" t="s">
        <v>919</v>
      </c>
      <c r="F1738" s="38">
        <v>133</v>
      </c>
      <c r="G1738" s="38">
        <v>24</v>
      </c>
      <c r="H1738" s="179">
        <v>18.045112781954899</v>
      </c>
      <c r="I1738" s="31"/>
    </row>
    <row r="1739" spans="2:9" x14ac:dyDescent="0.25">
      <c r="B1739" s="28"/>
      <c r="C1739" s="82">
        <v>2022</v>
      </c>
      <c r="D1739" s="68" t="s">
        <v>66</v>
      </c>
      <c r="E1739" s="74" t="s">
        <v>118</v>
      </c>
      <c r="F1739" s="38">
        <v>105</v>
      </c>
      <c r="G1739" s="38">
        <v>22</v>
      </c>
      <c r="H1739" s="179">
        <v>20.952380952380999</v>
      </c>
      <c r="I1739" s="31"/>
    </row>
    <row r="1740" spans="2:9" x14ac:dyDescent="0.25">
      <c r="B1740" s="28"/>
      <c r="C1740" s="82">
        <v>2022</v>
      </c>
      <c r="D1740" s="68" t="s">
        <v>66</v>
      </c>
      <c r="E1740" s="74" t="s">
        <v>919</v>
      </c>
      <c r="F1740" s="38">
        <v>114</v>
      </c>
      <c r="G1740" s="38">
        <v>10</v>
      </c>
      <c r="H1740" s="179">
        <v>8.7719298245614006</v>
      </c>
      <c r="I1740" s="31"/>
    </row>
    <row r="1741" spans="2:9" x14ac:dyDescent="0.25">
      <c r="B1741" s="28"/>
      <c r="C1741" s="82">
        <v>2022</v>
      </c>
      <c r="D1741" s="68" t="s">
        <v>15</v>
      </c>
      <c r="E1741" s="74" t="s">
        <v>118</v>
      </c>
      <c r="F1741" s="38">
        <v>126</v>
      </c>
      <c r="G1741" s="38">
        <v>26</v>
      </c>
      <c r="H1741" s="179">
        <v>20.634920634920601</v>
      </c>
      <c r="I1741" s="31"/>
    </row>
    <row r="1742" spans="2:9" x14ac:dyDescent="0.25">
      <c r="B1742" s="28"/>
      <c r="C1742" s="82">
        <v>2022</v>
      </c>
      <c r="D1742" s="68" t="s">
        <v>15</v>
      </c>
      <c r="E1742" s="74" t="s">
        <v>919</v>
      </c>
      <c r="F1742" s="38">
        <v>245</v>
      </c>
      <c r="G1742" s="38">
        <v>34</v>
      </c>
      <c r="H1742" s="179">
        <v>13.8775510204082</v>
      </c>
      <c r="I1742" s="31"/>
    </row>
    <row r="1743" spans="2:9" x14ac:dyDescent="0.25">
      <c r="B1743" s="28"/>
      <c r="C1743" s="82">
        <v>2022</v>
      </c>
      <c r="D1743" s="68" t="s">
        <v>89</v>
      </c>
      <c r="E1743" s="74" t="s">
        <v>118</v>
      </c>
      <c r="F1743" s="38">
        <v>160</v>
      </c>
      <c r="G1743" s="38">
        <v>40</v>
      </c>
      <c r="H1743" s="179">
        <v>25</v>
      </c>
      <c r="I1743" s="31"/>
    </row>
    <row r="1744" spans="2:9" x14ac:dyDescent="0.25">
      <c r="B1744" s="28"/>
      <c r="C1744" s="82">
        <v>2022</v>
      </c>
      <c r="D1744" s="68" t="s">
        <v>89</v>
      </c>
      <c r="E1744" s="74" t="s">
        <v>919</v>
      </c>
      <c r="F1744" s="38">
        <v>327</v>
      </c>
      <c r="G1744" s="38">
        <v>29</v>
      </c>
      <c r="H1744" s="179">
        <v>8.86850152905199</v>
      </c>
      <c r="I1744" s="31"/>
    </row>
    <row r="1745" spans="2:9" x14ac:dyDescent="0.25">
      <c r="B1745" s="28"/>
      <c r="C1745" s="82">
        <v>2022</v>
      </c>
      <c r="D1745" s="68" t="s">
        <v>16</v>
      </c>
      <c r="E1745" s="74" t="s">
        <v>118</v>
      </c>
      <c r="F1745" s="38">
        <v>373</v>
      </c>
      <c r="G1745" s="38">
        <v>95</v>
      </c>
      <c r="H1745" s="179">
        <v>25.469168900804299</v>
      </c>
      <c r="I1745" s="31"/>
    </row>
    <row r="1746" spans="2:9" x14ac:dyDescent="0.25">
      <c r="B1746" s="28"/>
      <c r="C1746" s="82">
        <v>2022</v>
      </c>
      <c r="D1746" s="68" t="s">
        <v>16</v>
      </c>
      <c r="E1746" s="74" t="s">
        <v>919</v>
      </c>
      <c r="F1746" s="38">
        <v>406</v>
      </c>
      <c r="G1746" s="38">
        <v>49</v>
      </c>
      <c r="H1746" s="179">
        <v>12.0689655172414</v>
      </c>
      <c r="I1746" s="31"/>
    </row>
    <row r="1747" spans="2:9" x14ac:dyDescent="0.25">
      <c r="B1747" s="28"/>
      <c r="C1747" s="82">
        <v>2022</v>
      </c>
      <c r="D1747" s="68" t="s">
        <v>57</v>
      </c>
      <c r="E1747" s="74" t="s">
        <v>118</v>
      </c>
      <c r="F1747" s="38">
        <v>187</v>
      </c>
      <c r="G1747" s="38">
        <v>41</v>
      </c>
      <c r="H1747" s="179">
        <v>21.925133689839601</v>
      </c>
      <c r="I1747" s="31"/>
    </row>
    <row r="1748" spans="2:9" x14ac:dyDescent="0.25">
      <c r="B1748" s="28"/>
      <c r="C1748" s="82">
        <v>2022</v>
      </c>
      <c r="D1748" s="68" t="s">
        <v>57</v>
      </c>
      <c r="E1748" s="74" t="s">
        <v>919</v>
      </c>
      <c r="F1748" s="38">
        <v>230</v>
      </c>
      <c r="G1748" s="38">
        <v>34</v>
      </c>
      <c r="H1748" s="179">
        <v>14.7826086956522</v>
      </c>
      <c r="I1748" s="31"/>
    </row>
    <row r="1749" spans="2:9" x14ac:dyDescent="0.25">
      <c r="B1749" s="28"/>
      <c r="C1749" s="82">
        <v>2022</v>
      </c>
      <c r="D1749" s="68" t="s">
        <v>17</v>
      </c>
      <c r="E1749" s="74" t="s">
        <v>118</v>
      </c>
      <c r="F1749" s="38">
        <v>168</v>
      </c>
      <c r="G1749" s="38">
        <v>53</v>
      </c>
      <c r="H1749" s="179">
        <v>31.547619047619101</v>
      </c>
      <c r="I1749" s="31"/>
    </row>
    <row r="1750" spans="2:9" x14ac:dyDescent="0.25">
      <c r="B1750" s="28"/>
      <c r="C1750" s="82">
        <v>2022</v>
      </c>
      <c r="D1750" s="68" t="s">
        <v>17</v>
      </c>
      <c r="E1750" s="74" t="s">
        <v>919</v>
      </c>
      <c r="F1750" s="38">
        <v>224</v>
      </c>
      <c r="G1750" s="38">
        <v>26</v>
      </c>
      <c r="H1750" s="179">
        <v>11.6071428571429</v>
      </c>
      <c r="I1750" s="31"/>
    </row>
    <row r="1751" spans="2:9" x14ac:dyDescent="0.25">
      <c r="B1751" s="28"/>
      <c r="C1751" s="82">
        <v>2022</v>
      </c>
      <c r="D1751" s="68" t="s">
        <v>18</v>
      </c>
      <c r="E1751" s="74" t="s">
        <v>118</v>
      </c>
      <c r="F1751" s="38">
        <v>105</v>
      </c>
      <c r="G1751" s="38">
        <v>31</v>
      </c>
      <c r="H1751" s="179">
        <v>29.523809523809501</v>
      </c>
      <c r="I1751" s="31"/>
    </row>
    <row r="1752" spans="2:9" x14ac:dyDescent="0.25">
      <c r="B1752" s="28"/>
      <c r="C1752" s="82">
        <v>2022</v>
      </c>
      <c r="D1752" s="68" t="s">
        <v>18</v>
      </c>
      <c r="E1752" s="74" t="s">
        <v>919</v>
      </c>
      <c r="F1752" s="38">
        <v>187</v>
      </c>
      <c r="G1752" s="38">
        <v>30</v>
      </c>
      <c r="H1752" s="179">
        <v>16.042780748663102</v>
      </c>
      <c r="I1752" s="31"/>
    </row>
    <row r="1753" spans="2:9" x14ac:dyDescent="0.25">
      <c r="B1753" s="28"/>
      <c r="C1753" s="82">
        <v>2022</v>
      </c>
      <c r="D1753" s="68" t="s">
        <v>87</v>
      </c>
      <c r="E1753" s="74" t="s">
        <v>118</v>
      </c>
      <c r="F1753" s="38">
        <v>185</v>
      </c>
      <c r="G1753" s="38">
        <v>46</v>
      </c>
      <c r="H1753" s="179">
        <v>24.864864864864899</v>
      </c>
      <c r="I1753" s="31"/>
    </row>
    <row r="1754" spans="2:9" x14ac:dyDescent="0.25">
      <c r="B1754" s="28"/>
      <c r="C1754" s="82">
        <v>2022</v>
      </c>
      <c r="D1754" s="68" t="s">
        <v>87</v>
      </c>
      <c r="E1754" s="74" t="s">
        <v>919</v>
      </c>
      <c r="F1754" s="38">
        <v>266</v>
      </c>
      <c r="G1754" s="38">
        <v>26</v>
      </c>
      <c r="H1754" s="179">
        <v>9.7744360902255707</v>
      </c>
      <c r="I1754" s="31"/>
    </row>
    <row r="1755" spans="2:9" x14ac:dyDescent="0.25">
      <c r="B1755" s="28"/>
      <c r="C1755" s="82">
        <v>2022</v>
      </c>
      <c r="D1755" s="68" t="s">
        <v>19</v>
      </c>
      <c r="E1755" s="74" t="s">
        <v>118</v>
      </c>
      <c r="F1755" s="38">
        <v>285</v>
      </c>
      <c r="G1755" s="38">
        <v>69</v>
      </c>
      <c r="H1755" s="179">
        <v>24.210526315789501</v>
      </c>
      <c r="I1755" s="31"/>
    </row>
    <row r="1756" spans="2:9" x14ac:dyDescent="0.25">
      <c r="B1756" s="28"/>
      <c r="C1756" s="82">
        <v>2022</v>
      </c>
      <c r="D1756" s="68" t="s">
        <v>19</v>
      </c>
      <c r="E1756" s="74" t="s">
        <v>919</v>
      </c>
      <c r="F1756" s="38">
        <v>306</v>
      </c>
      <c r="G1756" s="38">
        <v>43</v>
      </c>
      <c r="H1756" s="179">
        <v>14.0522875816993</v>
      </c>
      <c r="I1756" s="31"/>
    </row>
    <row r="1757" spans="2:9" x14ac:dyDescent="0.25">
      <c r="B1757" s="28"/>
      <c r="C1757" s="82">
        <v>2022</v>
      </c>
      <c r="D1757" s="68" t="s">
        <v>20</v>
      </c>
      <c r="E1757" s="74" t="s">
        <v>118</v>
      </c>
      <c r="F1757" s="38">
        <v>212</v>
      </c>
      <c r="G1757" s="38">
        <v>50</v>
      </c>
      <c r="H1757" s="179">
        <v>23.584905660377402</v>
      </c>
      <c r="I1757" s="31"/>
    </row>
    <row r="1758" spans="2:9" x14ac:dyDescent="0.25">
      <c r="B1758" s="28"/>
      <c r="C1758" s="82">
        <v>2022</v>
      </c>
      <c r="D1758" s="68" t="s">
        <v>20</v>
      </c>
      <c r="E1758" s="74" t="s">
        <v>919</v>
      </c>
      <c r="F1758" s="38">
        <v>218</v>
      </c>
      <c r="G1758" s="38">
        <v>26</v>
      </c>
      <c r="H1758" s="179">
        <v>11.926605504587201</v>
      </c>
      <c r="I1758" s="31"/>
    </row>
    <row r="1759" spans="2:9" x14ac:dyDescent="0.25">
      <c r="B1759" s="28"/>
      <c r="C1759" s="82">
        <v>2022</v>
      </c>
      <c r="D1759" s="68" t="s">
        <v>21</v>
      </c>
      <c r="E1759" s="74" t="s">
        <v>118</v>
      </c>
      <c r="F1759" s="38">
        <v>81</v>
      </c>
      <c r="G1759" s="38">
        <v>18</v>
      </c>
      <c r="H1759" s="179">
        <v>22.2222222222222</v>
      </c>
      <c r="I1759" s="31"/>
    </row>
    <row r="1760" spans="2:9" x14ac:dyDescent="0.25">
      <c r="B1760" s="28"/>
      <c r="C1760" s="82">
        <v>2022</v>
      </c>
      <c r="D1760" s="68" t="s">
        <v>21</v>
      </c>
      <c r="E1760" s="74" t="s">
        <v>919</v>
      </c>
      <c r="F1760" s="38">
        <v>98</v>
      </c>
      <c r="G1760" s="38">
        <v>14</v>
      </c>
      <c r="H1760" s="179">
        <v>14.285714285714301</v>
      </c>
      <c r="I1760" s="31"/>
    </row>
    <row r="1761" spans="2:9" x14ac:dyDescent="0.25">
      <c r="B1761" s="28"/>
      <c r="C1761" s="82">
        <v>2022</v>
      </c>
      <c r="D1761" s="68" t="s">
        <v>67</v>
      </c>
      <c r="E1761" s="74" t="s">
        <v>118</v>
      </c>
      <c r="F1761" s="38">
        <v>140</v>
      </c>
      <c r="G1761" s="38">
        <v>19</v>
      </c>
      <c r="H1761" s="179">
        <v>13.5714285714286</v>
      </c>
      <c r="I1761" s="31"/>
    </row>
    <row r="1762" spans="2:9" x14ac:dyDescent="0.25">
      <c r="B1762" s="28"/>
      <c r="C1762" s="82">
        <v>2022</v>
      </c>
      <c r="D1762" s="68" t="s">
        <v>67</v>
      </c>
      <c r="E1762" s="74" t="s">
        <v>919</v>
      </c>
      <c r="F1762" s="38">
        <v>232</v>
      </c>
      <c r="G1762" s="38">
        <v>22</v>
      </c>
      <c r="H1762" s="179">
        <v>9.4827586206896601</v>
      </c>
      <c r="I1762" s="31"/>
    </row>
    <row r="1763" spans="2:9" x14ac:dyDescent="0.25">
      <c r="B1763" s="28"/>
      <c r="C1763" s="82">
        <v>2022</v>
      </c>
      <c r="D1763" s="68" t="s">
        <v>22</v>
      </c>
      <c r="E1763" s="74" t="s">
        <v>118</v>
      </c>
      <c r="F1763" s="38">
        <v>146</v>
      </c>
      <c r="G1763" s="38">
        <v>40</v>
      </c>
      <c r="H1763" s="179">
        <v>27.397260273972599</v>
      </c>
      <c r="I1763" s="31"/>
    </row>
    <row r="1764" spans="2:9" x14ac:dyDescent="0.25">
      <c r="B1764" s="28"/>
      <c r="C1764" s="82">
        <v>2022</v>
      </c>
      <c r="D1764" s="68" t="s">
        <v>22</v>
      </c>
      <c r="E1764" s="74" t="s">
        <v>919</v>
      </c>
      <c r="F1764" s="38">
        <v>195</v>
      </c>
      <c r="G1764" s="38">
        <v>27</v>
      </c>
      <c r="H1764" s="179">
        <v>13.846153846153801</v>
      </c>
      <c r="I1764" s="31"/>
    </row>
    <row r="1765" spans="2:9" x14ac:dyDescent="0.25">
      <c r="B1765" s="28"/>
      <c r="C1765" s="82">
        <v>2022</v>
      </c>
      <c r="D1765" s="68" t="s">
        <v>68</v>
      </c>
      <c r="E1765" s="74" t="s">
        <v>118</v>
      </c>
      <c r="F1765" s="38">
        <v>176</v>
      </c>
      <c r="G1765" s="38">
        <v>28</v>
      </c>
      <c r="H1765" s="179">
        <v>15.909090909090899</v>
      </c>
      <c r="I1765" s="31"/>
    </row>
    <row r="1766" spans="2:9" x14ac:dyDescent="0.25">
      <c r="B1766" s="28"/>
      <c r="C1766" s="82">
        <v>2022</v>
      </c>
      <c r="D1766" s="68" t="s">
        <v>68</v>
      </c>
      <c r="E1766" s="74" t="s">
        <v>919</v>
      </c>
      <c r="F1766" s="38">
        <v>221</v>
      </c>
      <c r="G1766" s="38">
        <v>17</v>
      </c>
      <c r="H1766" s="179">
        <v>7.6923076923076898</v>
      </c>
      <c r="I1766" s="31"/>
    </row>
    <row r="1767" spans="2:9" x14ac:dyDescent="0.25">
      <c r="B1767" s="28"/>
      <c r="C1767" s="82">
        <v>2022</v>
      </c>
      <c r="D1767" s="68" t="s">
        <v>90</v>
      </c>
      <c r="E1767" s="74" t="s">
        <v>118</v>
      </c>
      <c r="F1767" s="38">
        <v>213</v>
      </c>
      <c r="G1767" s="38">
        <v>64</v>
      </c>
      <c r="H1767" s="179">
        <v>30.046948356807501</v>
      </c>
      <c r="I1767" s="31"/>
    </row>
    <row r="1768" spans="2:9" x14ac:dyDescent="0.25">
      <c r="B1768" s="28"/>
      <c r="C1768" s="82">
        <v>2022</v>
      </c>
      <c r="D1768" s="68" t="s">
        <v>90</v>
      </c>
      <c r="E1768" s="74" t="s">
        <v>919</v>
      </c>
      <c r="F1768" s="38">
        <v>368</v>
      </c>
      <c r="G1768" s="38">
        <v>63</v>
      </c>
      <c r="H1768" s="179">
        <v>17.119565217391301</v>
      </c>
      <c r="I1768" s="31"/>
    </row>
    <row r="1769" spans="2:9" x14ac:dyDescent="0.25">
      <c r="B1769" s="28"/>
      <c r="C1769" s="82">
        <v>2022</v>
      </c>
      <c r="D1769" s="68" t="s">
        <v>23</v>
      </c>
      <c r="E1769" s="74" t="s">
        <v>118</v>
      </c>
      <c r="F1769" s="38">
        <v>83</v>
      </c>
      <c r="G1769" s="38">
        <v>31</v>
      </c>
      <c r="H1769" s="179">
        <v>37.349397590361399</v>
      </c>
      <c r="I1769" s="31"/>
    </row>
    <row r="1770" spans="2:9" x14ac:dyDescent="0.25">
      <c r="B1770" s="28"/>
      <c r="C1770" s="82">
        <v>2022</v>
      </c>
      <c r="D1770" s="68" t="s">
        <v>23</v>
      </c>
      <c r="E1770" s="74" t="s">
        <v>919</v>
      </c>
      <c r="F1770" s="38">
        <v>180</v>
      </c>
      <c r="G1770" s="38">
        <v>28</v>
      </c>
      <c r="H1770" s="179">
        <v>15.5555555555556</v>
      </c>
      <c r="I1770" s="31"/>
    </row>
    <row r="1771" spans="2:9" x14ac:dyDescent="0.25">
      <c r="B1771" s="28"/>
      <c r="C1771" s="82">
        <v>2022</v>
      </c>
      <c r="D1771" s="68" t="s">
        <v>38</v>
      </c>
      <c r="E1771" s="74" t="s">
        <v>118</v>
      </c>
      <c r="F1771" s="38">
        <v>106</v>
      </c>
      <c r="G1771" s="38">
        <v>21</v>
      </c>
      <c r="H1771" s="179">
        <v>19.811320754716998</v>
      </c>
      <c r="I1771" s="31"/>
    </row>
    <row r="1772" spans="2:9" x14ac:dyDescent="0.25">
      <c r="B1772" s="28"/>
      <c r="C1772" s="82">
        <v>2022</v>
      </c>
      <c r="D1772" s="68" t="s">
        <v>38</v>
      </c>
      <c r="E1772" s="74" t="s">
        <v>919</v>
      </c>
      <c r="F1772" s="38">
        <v>131</v>
      </c>
      <c r="G1772" s="38">
        <v>16</v>
      </c>
      <c r="H1772" s="179">
        <v>12.2137404580153</v>
      </c>
      <c r="I1772" s="31"/>
    </row>
    <row r="1773" spans="2:9" x14ac:dyDescent="0.25">
      <c r="B1773" s="28"/>
      <c r="C1773" s="82">
        <v>2022</v>
      </c>
      <c r="D1773" s="68" t="s">
        <v>24</v>
      </c>
      <c r="E1773" s="74" t="s">
        <v>118</v>
      </c>
      <c r="F1773" s="38">
        <v>196</v>
      </c>
      <c r="G1773" s="38">
        <v>60</v>
      </c>
      <c r="H1773" s="179">
        <v>30.612244897959201</v>
      </c>
      <c r="I1773" s="31"/>
    </row>
    <row r="1774" spans="2:9" x14ac:dyDescent="0.25">
      <c r="B1774" s="28"/>
      <c r="C1774" s="82">
        <v>2022</v>
      </c>
      <c r="D1774" s="68" t="s">
        <v>24</v>
      </c>
      <c r="E1774" s="74" t="s">
        <v>919</v>
      </c>
      <c r="F1774" s="38">
        <v>386</v>
      </c>
      <c r="G1774" s="38">
        <v>45</v>
      </c>
      <c r="H1774" s="179">
        <v>11.6580310880829</v>
      </c>
      <c r="I1774" s="31"/>
    </row>
    <row r="1775" spans="2:9" x14ac:dyDescent="0.25">
      <c r="B1775" s="28"/>
      <c r="C1775" s="82">
        <v>2022</v>
      </c>
      <c r="D1775" s="68" t="s">
        <v>25</v>
      </c>
      <c r="E1775" s="74" t="s">
        <v>118</v>
      </c>
      <c r="F1775" s="38">
        <v>118</v>
      </c>
      <c r="G1775" s="38">
        <v>26</v>
      </c>
      <c r="H1775" s="179">
        <v>22.033898305084701</v>
      </c>
      <c r="I1775" s="31"/>
    </row>
    <row r="1776" spans="2:9" x14ac:dyDescent="0.25">
      <c r="B1776" s="28"/>
      <c r="C1776" s="82">
        <v>2022</v>
      </c>
      <c r="D1776" s="68" t="s">
        <v>25</v>
      </c>
      <c r="E1776" s="74" t="s">
        <v>919</v>
      </c>
      <c r="F1776" s="38">
        <v>140</v>
      </c>
      <c r="G1776" s="38">
        <v>12</v>
      </c>
      <c r="H1776" s="179">
        <v>8.5714285714285694</v>
      </c>
      <c r="I1776" s="31"/>
    </row>
    <row r="1777" spans="2:9" x14ac:dyDescent="0.25">
      <c r="B1777" s="28"/>
      <c r="C1777" s="82">
        <v>2022</v>
      </c>
      <c r="D1777" s="68" t="s">
        <v>39</v>
      </c>
      <c r="E1777" s="74" t="s">
        <v>118</v>
      </c>
      <c r="F1777" s="38">
        <v>212</v>
      </c>
      <c r="G1777" s="38">
        <v>53</v>
      </c>
      <c r="H1777" s="179">
        <v>25</v>
      </c>
      <c r="I1777" s="31"/>
    </row>
    <row r="1778" spans="2:9" x14ac:dyDescent="0.25">
      <c r="B1778" s="28"/>
      <c r="C1778" s="82">
        <v>2022</v>
      </c>
      <c r="D1778" s="68" t="s">
        <v>39</v>
      </c>
      <c r="E1778" s="74" t="s">
        <v>919</v>
      </c>
      <c r="F1778" s="38">
        <v>266</v>
      </c>
      <c r="G1778" s="38">
        <v>36</v>
      </c>
      <c r="H1778" s="179">
        <v>13.533834586466201</v>
      </c>
      <c r="I1778" s="31"/>
    </row>
    <row r="1779" spans="2:9" x14ac:dyDescent="0.25">
      <c r="B1779" s="28"/>
      <c r="C1779" s="82">
        <v>2022</v>
      </c>
      <c r="D1779" s="68" t="s">
        <v>26</v>
      </c>
      <c r="E1779" s="74" t="s">
        <v>118</v>
      </c>
      <c r="F1779" s="38">
        <v>181</v>
      </c>
      <c r="G1779" s="38">
        <v>46</v>
      </c>
      <c r="H1779" s="179">
        <v>25.414364640883999</v>
      </c>
      <c r="I1779" s="31"/>
    </row>
    <row r="1780" spans="2:9" x14ac:dyDescent="0.25">
      <c r="B1780" s="28"/>
      <c r="C1780" s="82">
        <v>2022</v>
      </c>
      <c r="D1780" s="68" t="s">
        <v>26</v>
      </c>
      <c r="E1780" s="74" t="s">
        <v>919</v>
      </c>
      <c r="F1780" s="38">
        <v>203</v>
      </c>
      <c r="G1780" s="38">
        <v>23</v>
      </c>
      <c r="H1780" s="179">
        <v>11.330049261083699</v>
      </c>
      <c r="I1780" s="31"/>
    </row>
    <row r="1781" spans="2:9" x14ac:dyDescent="0.25">
      <c r="B1781" s="28"/>
      <c r="C1781" s="82">
        <v>2022</v>
      </c>
      <c r="D1781" s="68" t="s">
        <v>58</v>
      </c>
      <c r="E1781" s="74" t="s">
        <v>118</v>
      </c>
      <c r="F1781" s="38">
        <v>183</v>
      </c>
      <c r="G1781" s="38">
        <v>30</v>
      </c>
      <c r="H1781" s="179">
        <v>16.393442622950801</v>
      </c>
      <c r="I1781" s="31"/>
    </row>
    <row r="1782" spans="2:9" x14ac:dyDescent="0.25">
      <c r="B1782" s="28"/>
      <c r="C1782" s="82">
        <v>2022</v>
      </c>
      <c r="D1782" s="68" t="s">
        <v>58</v>
      </c>
      <c r="E1782" s="74" t="s">
        <v>919</v>
      </c>
      <c r="F1782" s="38">
        <v>233</v>
      </c>
      <c r="G1782" s="38">
        <v>31</v>
      </c>
      <c r="H1782" s="179">
        <v>13.3047210300429</v>
      </c>
      <c r="I1782" s="31"/>
    </row>
    <row r="1783" spans="2:9" x14ac:dyDescent="0.25">
      <c r="B1783" s="28"/>
      <c r="C1783" s="82">
        <v>2022</v>
      </c>
      <c r="D1783" s="68" t="s">
        <v>69</v>
      </c>
      <c r="E1783" s="74" t="s">
        <v>118</v>
      </c>
      <c r="F1783" s="38">
        <v>145</v>
      </c>
      <c r="G1783" s="38">
        <v>41</v>
      </c>
      <c r="H1783" s="179">
        <v>28.275862068965498</v>
      </c>
      <c r="I1783" s="31"/>
    </row>
    <row r="1784" spans="2:9" x14ac:dyDescent="0.25">
      <c r="B1784" s="28"/>
      <c r="C1784" s="82">
        <v>2022</v>
      </c>
      <c r="D1784" s="68" t="s">
        <v>69</v>
      </c>
      <c r="E1784" s="74" t="s">
        <v>919</v>
      </c>
      <c r="F1784" s="38">
        <v>255</v>
      </c>
      <c r="G1784" s="38">
        <v>38</v>
      </c>
      <c r="H1784" s="179">
        <v>14.901960784313699</v>
      </c>
      <c r="I1784" s="31"/>
    </row>
    <row r="1785" spans="2:9" x14ac:dyDescent="0.25">
      <c r="B1785" s="28"/>
      <c r="C1785" s="82">
        <v>2022</v>
      </c>
      <c r="D1785" s="68" t="s">
        <v>40</v>
      </c>
      <c r="E1785" s="74" t="s">
        <v>118</v>
      </c>
      <c r="F1785" s="38">
        <v>174</v>
      </c>
      <c r="G1785" s="38">
        <v>53</v>
      </c>
      <c r="H1785" s="179">
        <v>30.459770114942501</v>
      </c>
      <c r="I1785" s="31"/>
    </row>
    <row r="1786" spans="2:9" x14ac:dyDescent="0.25">
      <c r="B1786" s="28"/>
      <c r="C1786" s="82">
        <v>2022</v>
      </c>
      <c r="D1786" s="68" t="s">
        <v>40</v>
      </c>
      <c r="E1786" s="74" t="s">
        <v>919</v>
      </c>
      <c r="F1786" s="38">
        <v>200</v>
      </c>
      <c r="G1786" s="38">
        <v>33</v>
      </c>
      <c r="H1786" s="179">
        <v>16.5</v>
      </c>
      <c r="I1786" s="31"/>
    </row>
    <row r="1787" spans="2:9" x14ac:dyDescent="0.25">
      <c r="B1787" s="28"/>
      <c r="C1787" s="82">
        <v>2022</v>
      </c>
      <c r="D1787" s="68" t="s">
        <v>41</v>
      </c>
      <c r="E1787" s="74" t="s">
        <v>118</v>
      </c>
      <c r="F1787" s="38">
        <v>236</v>
      </c>
      <c r="G1787" s="38">
        <v>31</v>
      </c>
      <c r="H1787" s="179">
        <v>13.135593220339</v>
      </c>
      <c r="I1787" s="31"/>
    </row>
    <row r="1788" spans="2:9" x14ac:dyDescent="0.25">
      <c r="B1788" s="28"/>
      <c r="C1788" s="82">
        <v>2022</v>
      </c>
      <c r="D1788" s="68" t="s">
        <v>41</v>
      </c>
      <c r="E1788" s="74" t="s">
        <v>919</v>
      </c>
      <c r="F1788" s="38">
        <v>301</v>
      </c>
      <c r="G1788" s="38">
        <v>31</v>
      </c>
      <c r="H1788" s="179">
        <v>10.2990033222591</v>
      </c>
      <c r="I1788" s="31"/>
    </row>
    <row r="1789" spans="2:9" x14ac:dyDescent="0.25">
      <c r="B1789" s="28"/>
      <c r="C1789" s="82">
        <v>2022</v>
      </c>
      <c r="D1789" s="68" t="s">
        <v>27</v>
      </c>
      <c r="E1789" s="74" t="s">
        <v>118</v>
      </c>
      <c r="F1789" s="38">
        <v>151</v>
      </c>
      <c r="G1789" s="38">
        <v>38</v>
      </c>
      <c r="H1789" s="179">
        <v>25.165562913907301</v>
      </c>
      <c r="I1789" s="31"/>
    </row>
    <row r="1790" spans="2:9" x14ac:dyDescent="0.25">
      <c r="B1790" s="28"/>
      <c r="C1790" s="82">
        <v>2022</v>
      </c>
      <c r="D1790" s="68" t="s">
        <v>27</v>
      </c>
      <c r="E1790" s="74" t="s">
        <v>919</v>
      </c>
      <c r="F1790" s="38">
        <v>199</v>
      </c>
      <c r="G1790" s="38">
        <v>17</v>
      </c>
      <c r="H1790" s="179">
        <v>8.5427135678392006</v>
      </c>
      <c r="I1790" s="31"/>
    </row>
    <row r="1791" spans="2:9" x14ac:dyDescent="0.25">
      <c r="B1791" s="28"/>
      <c r="C1791" s="82">
        <v>2022</v>
      </c>
      <c r="D1791" s="68" t="s">
        <v>28</v>
      </c>
      <c r="E1791" s="74" t="s">
        <v>118</v>
      </c>
      <c r="F1791" s="38">
        <v>125</v>
      </c>
      <c r="G1791" s="38">
        <v>36</v>
      </c>
      <c r="H1791" s="179">
        <v>28.8</v>
      </c>
      <c r="I1791" s="31"/>
    </row>
    <row r="1792" spans="2:9" x14ac:dyDescent="0.25">
      <c r="B1792" s="28"/>
      <c r="C1792" s="82">
        <v>2022</v>
      </c>
      <c r="D1792" s="68" t="s">
        <v>28</v>
      </c>
      <c r="E1792" s="74" t="s">
        <v>919</v>
      </c>
      <c r="F1792" s="38">
        <v>217</v>
      </c>
      <c r="G1792" s="38">
        <v>32</v>
      </c>
      <c r="H1792" s="179">
        <v>14.746543778801801</v>
      </c>
      <c r="I1792" s="31"/>
    </row>
    <row r="1793" spans="2:9" x14ac:dyDescent="0.25">
      <c r="B1793" s="28"/>
      <c r="C1793" s="82">
        <v>2022</v>
      </c>
      <c r="D1793" s="68" t="s">
        <v>29</v>
      </c>
      <c r="E1793" s="74" t="s">
        <v>118</v>
      </c>
      <c r="F1793" s="38">
        <v>118</v>
      </c>
      <c r="G1793" s="38">
        <v>22</v>
      </c>
      <c r="H1793" s="179">
        <v>18.644067796610202</v>
      </c>
      <c r="I1793" s="31"/>
    </row>
    <row r="1794" spans="2:9" x14ac:dyDescent="0.25">
      <c r="B1794" s="28"/>
      <c r="C1794" s="82">
        <v>2022</v>
      </c>
      <c r="D1794" s="68" t="s">
        <v>29</v>
      </c>
      <c r="E1794" s="74" t="s">
        <v>919</v>
      </c>
      <c r="F1794" s="38">
        <v>147</v>
      </c>
      <c r="G1794" s="38">
        <v>18</v>
      </c>
      <c r="H1794" s="179">
        <v>12.244897959183699</v>
      </c>
      <c r="I1794" s="31"/>
    </row>
    <row r="1795" spans="2:9" x14ac:dyDescent="0.25">
      <c r="B1795" s="28"/>
      <c r="C1795" s="82">
        <v>2022</v>
      </c>
      <c r="D1795" s="68" t="s">
        <v>42</v>
      </c>
      <c r="E1795" s="74" t="s">
        <v>118</v>
      </c>
      <c r="F1795" s="38">
        <v>91</v>
      </c>
      <c r="G1795" s="38">
        <v>31</v>
      </c>
      <c r="H1795" s="179">
        <v>34.065934065934101</v>
      </c>
      <c r="I1795" s="31"/>
    </row>
    <row r="1796" spans="2:9" x14ac:dyDescent="0.25">
      <c r="B1796" s="28"/>
      <c r="C1796" s="82">
        <v>2022</v>
      </c>
      <c r="D1796" s="68" t="s">
        <v>42</v>
      </c>
      <c r="E1796" s="74" t="s">
        <v>919</v>
      </c>
      <c r="F1796" s="38">
        <v>109</v>
      </c>
      <c r="G1796" s="38">
        <v>16</v>
      </c>
      <c r="H1796" s="179">
        <v>14.678899082568799</v>
      </c>
      <c r="I1796" s="31"/>
    </row>
    <row r="1797" spans="2:9" x14ac:dyDescent="0.25">
      <c r="B1797" s="28"/>
      <c r="C1797" s="82">
        <v>2022</v>
      </c>
      <c r="D1797" s="68" t="s">
        <v>30</v>
      </c>
      <c r="E1797" s="74" t="s">
        <v>118</v>
      </c>
      <c r="F1797" s="38">
        <v>44</v>
      </c>
      <c r="G1797" s="38">
        <v>15</v>
      </c>
      <c r="H1797" s="179">
        <v>34.090909090909101</v>
      </c>
      <c r="I1797" s="31"/>
    </row>
    <row r="1798" spans="2:9" x14ac:dyDescent="0.25">
      <c r="B1798" s="28"/>
      <c r="C1798" s="82">
        <v>2022</v>
      </c>
      <c r="D1798" s="68" t="s">
        <v>30</v>
      </c>
      <c r="E1798" s="74" t="s">
        <v>919</v>
      </c>
      <c r="F1798" s="38">
        <v>104</v>
      </c>
      <c r="G1798" s="38">
        <v>12</v>
      </c>
      <c r="H1798" s="179">
        <v>11.538461538461499</v>
      </c>
      <c r="I1798" s="31"/>
    </row>
    <row r="1799" spans="2:9" x14ac:dyDescent="0.25">
      <c r="B1799" s="28"/>
      <c r="C1799" s="82">
        <v>2022</v>
      </c>
      <c r="D1799" s="68" t="s">
        <v>59</v>
      </c>
      <c r="E1799" s="74" t="s">
        <v>118</v>
      </c>
      <c r="F1799" s="38">
        <v>97</v>
      </c>
      <c r="G1799" s="38">
        <v>17</v>
      </c>
      <c r="H1799" s="179">
        <v>17.525773195876301</v>
      </c>
      <c r="I1799" s="31"/>
    </row>
    <row r="1800" spans="2:9" x14ac:dyDescent="0.25">
      <c r="B1800" s="28"/>
      <c r="C1800" s="82">
        <v>2022</v>
      </c>
      <c r="D1800" s="68" t="s">
        <v>59</v>
      </c>
      <c r="E1800" s="74" t="s">
        <v>919</v>
      </c>
      <c r="F1800" s="38">
        <v>111</v>
      </c>
      <c r="G1800" s="38">
        <v>11</v>
      </c>
      <c r="H1800" s="179">
        <v>9.9099099099099099</v>
      </c>
      <c r="I1800" s="31"/>
    </row>
    <row r="1801" spans="2:9" x14ac:dyDescent="0.25">
      <c r="B1801" s="28"/>
      <c r="C1801" s="82">
        <v>2022</v>
      </c>
      <c r="D1801" s="68" t="s">
        <v>70</v>
      </c>
      <c r="E1801" s="74" t="s">
        <v>118</v>
      </c>
      <c r="F1801" s="38">
        <v>130</v>
      </c>
      <c r="G1801" s="38">
        <v>39</v>
      </c>
      <c r="H1801" s="179">
        <v>30</v>
      </c>
      <c r="I1801" s="31"/>
    </row>
    <row r="1802" spans="2:9" x14ac:dyDescent="0.25">
      <c r="B1802" s="28"/>
      <c r="C1802" s="82">
        <v>2022</v>
      </c>
      <c r="D1802" s="68" t="s">
        <v>70</v>
      </c>
      <c r="E1802" s="74" t="s">
        <v>919</v>
      </c>
      <c r="F1802" s="38">
        <v>207</v>
      </c>
      <c r="G1802" s="38">
        <v>23</v>
      </c>
      <c r="H1802" s="179">
        <v>11.1111111111111</v>
      </c>
      <c r="I1802" s="31"/>
    </row>
    <row r="1803" spans="2:9" x14ac:dyDescent="0.25">
      <c r="B1803" s="28"/>
      <c r="C1803" s="82">
        <v>2022</v>
      </c>
      <c r="D1803" s="68" t="s">
        <v>91</v>
      </c>
      <c r="E1803" s="74" t="s">
        <v>118</v>
      </c>
      <c r="F1803" s="38">
        <v>102</v>
      </c>
      <c r="G1803" s="38">
        <v>24</v>
      </c>
      <c r="H1803" s="179">
        <v>23.529411764705898</v>
      </c>
      <c r="I1803" s="31"/>
    </row>
    <row r="1804" spans="2:9" x14ac:dyDescent="0.25">
      <c r="B1804" s="28"/>
      <c r="C1804" s="82">
        <v>2022</v>
      </c>
      <c r="D1804" s="68" t="s">
        <v>91</v>
      </c>
      <c r="E1804" s="74" t="s">
        <v>919</v>
      </c>
      <c r="F1804" s="38">
        <v>145</v>
      </c>
      <c r="G1804" s="38">
        <v>18</v>
      </c>
      <c r="H1804" s="179">
        <v>12.413793103448301</v>
      </c>
      <c r="I1804" s="31"/>
    </row>
    <row r="1805" spans="2:9" x14ac:dyDescent="0.25">
      <c r="B1805" s="28"/>
      <c r="C1805" s="82">
        <v>2022</v>
      </c>
      <c r="D1805" s="68" t="s">
        <v>92</v>
      </c>
      <c r="E1805" s="74" t="s">
        <v>118</v>
      </c>
      <c r="F1805" s="38">
        <v>272</v>
      </c>
      <c r="G1805" s="38">
        <v>59</v>
      </c>
      <c r="H1805" s="179">
        <v>21.6911764705882</v>
      </c>
      <c r="I1805" s="31"/>
    </row>
    <row r="1806" spans="2:9" x14ac:dyDescent="0.25">
      <c r="B1806" s="28"/>
      <c r="C1806" s="82">
        <v>2022</v>
      </c>
      <c r="D1806" s="68" t="s">
        <v>92</v>
      </c>
      <c r="E1806" s="74" t="s">
        <v>919</v>
      </c>
      <c r="F1806" s="38">
        <v>463</v>
      </c>
      <c r="G1806" s="38">
        <v>71</v>
      </c>
      <c r="H1806" s="179">
        <v>15.334773218142599</v>
      </c>
      <c r="I1806" s="31"/>
    </row>
    <row r="1807" spans="2:9" x14ac:dyDescent="0.25">
      <c r="B1807" s="28"/>
      <c r="C1807" s="82">
        <v>2022</v>
      </c>
      <c r="D1807" s="68" t="s">
        <v>31</v>
      </c>
      <c r="E1807" s="74" t="s">
        <v>118</v>
      </c>
      <c r="F1807" s="38">
        <v>1214</v>
      </c>
      <c r="G1807" s="38">
        <v>322</v>
      </c>
      <c r="H1807" s="179">
        <v>26.5238879736409</v>
      </c>
      <c r="I1807" s="31"/>
    </row>
    <row r="1808" spans="2:9" x14ac:dyDescent="0.25">
      <c r="B1808" s="28"/>
      <c r="C1808" s="82">
        <v>2022</v>
      </c>
      <c r="D1808" s="68" t="s">
        <v>31</v>
      </c>
      <c r="E1808" s="74" t="s">
        <v>919</v>
      </c>
      <c r="F1808" s="38">
        <v>1353</v>
      </c>
      <c r="G1808" s="38">
        <v>159</v>
      </c>
      <c r="H1808" s="179">
        <v>11.7516629711752</v>
      </c>
      <c r="I1808" s="31"/>
    </row>
    <row r="1809" spans="2:9" x14ac:dyDescent="0.25">
      <c r="B1809" s="28"/>
      <c r="C1809" s="82">
        <v>2022</v>
      </c>
      <c r="D1809" s="68" t="s">
        <v>71</v>
      </c>
      <c r="E1809" s="74" t="s">
        <v>118</v>
      </c>
      <c r="F1809" s="38">
        <v>145</v>
      </c>
      <c r="G1809" s="38">
        <v>34</v>
      </c>
      <c r="H1809" s="179">
        <v>23.448275862069</v>
      </c>
      <c r="I1809" s="31"/>
    </row>
    <row r="1810" spans="2:9" x14ac:dyDescent="0.25">
      <c r="B1810" s="28"/>
      <c r="C1810" s="82">
        <v>2022</v>
      </c>
      <c r="D1810" s="68" t="s">
        <v>71</v>
      </c>
      <c r="E1810" s="74" t="s">
        <v>919</v>
      </c>
      <c r="F1810" s="38">
        <v>259</v>
      </c>
      <c r="G1810" s="38">
        <v>19</v>
      </c>
      <c r="H1810" s="179">
        <v>7.3359073359073399</v>
      </c>
      <c r="I1810" s="31"/>
    </row>
    <row r="1811" spans="2:9" x14ac:dyDescent="0.25">
      <c r="B1811" s="28"/>
      <c r="C1811" s="82">
        <v>2022</v>
      </c>
      <c r="D1811" s="68" t="s">
        <v>93</v>
      </c>
      <c r="E1811" s="74" t="s">
        <v>118</v>
      </c>
      <c r="F1811" s="38">
        <v>95</v>
      </c>
      <c r="G1811" s="38">
        <v>28</v>
      </c>
      <c r="H1811" s="179">
        <v>29.473684210526301</v>
      </c>
      <c r="I1811" s="31"/>
    </row>
    <row r="1812" spans="2:9" x14ac:dyDescent="0.25">
      <c r="B1812" s="28"/>
      <c r="C1812" s="82">
        <v>2022</v>
      </c>
      <c r="D1812" s="68" t="s">
        <v>93</v>
      </c>
      <c r="E1812" s="74" t="s">
        <v>919</v>
      </c>
      <c r="F1812" s="38">
        <v>93</v>
      </c>
      <c r="G1812" s="38">
        <v>9</v>
      </c>
      <c r="H1812" s="179">
        <v>9.67741935483871</v>
      </c>
      <c r="I1812" s="31"/>
    </row>
    <row r="1813" spans="2:9" x14ac:dyDescent="0.25">
      <c r="B1813" s="28"/>
      <c r="C1813" s="82">
        <v>2022</v>
      </c>
      <c r="D1813" s="68" t="s">
        <v>72</v>
      </c>
      <c r="E1813" s="74" t="s">
        <v>118</v>
      </c>
      <c r="F1813" s="38">
        <v>82</v>
      </c>
      <c r="G1813" s="38">
        <v>19</v>
      </c>
      <c r="H1813" s="179">
        <v>23.170731707317099</v>
      </c>
      <c r="I1813" s="31"/>
    </row>
    <row r="1814" spans="2:9" x14ac:dyDescent="0.25">
      <c r="B1814" s="28"/>
      <c r="C1814" s="82">
        <v>2022</v>
      </c>
      <c r="D1814" s="68" t="s">
        <v>72</v>
      </c>
      <c r="E1814" s="74" t="s">
        <v>919</v>
      </c>
      <c r="F1814" s="38">
        <v>118</v>
      </c>
      <c r="G1814" s="38">
        <v>11</v>
      </c>
      <c r="H1814" s="179">
        <v>9.3220338983050901</v>
      </c>
      <c r="I1814" s="31"/>
    </row>
    <row r="1815" spans="2:9" x14ac:dyDescent="0.25">
      <c r="B1815" s="28"/>
      <c r="C1815" s="82">
        <v>2022</v>
      </c>
      <c r="D1815" s="68" t="s">
        <v>43</v>
      </c>
      <c r="E1815" s="74" t="s">
        <v>118</v>
      </c>
      <c r="F1815" s="38">
        <v>62</v>
      </c>
      <c r="G1815" s="38">
        <v>19</v>
      </c>
      <c r="H1815" s="179">
        <v>30.645161290322601</v>
      </c>
      <c r="I1815" s="31"/>
    </row>
    <row r="1816" spans="2:9" x14ac:dyDescent="0.25">
      <c r="B1816" s="28"/>
      <c r="C1816" s="82">
        <v>2022</v>
      </c>
      <c r="D1816" s="68" t="s">
        <v>43</v>
      </c>
      <c r="E1816" s="74" t="s">
        <v>919</v>
      </c>
      <c r="F1816" s="38">
        <v>58</v>
      </c>
      <c r="G1816" s="38">
        <v>10</v>
      </c>
      <c r="H1816" s="179">
        <v>17.241379310344801</v>
      </c>
      <c r="I1816" s="31"/>
    </row>
    <row r="1817" spans="2:9" x14ac:dyDescent="0.25">
      <c r="B1817" s="28"/>
      <c r="C1817" s="82">
        <v>2022</v>
      </c>
      <c r="D1817" s="68" t="s">
        <v>73</v>
      </c>
      <c r="E1817" s="74" t="s">
        <v>118</v>
      </c>
      <c r="F1817" s="38">
        <v>127</v>
      </c>
      <c r="G1817" s="38">
        <v>33</v>
      </c>
      <c r="H1817" s="179">
        <v>25.984251968503902</v>
      </c>
      <c r="I1817" s="31"/>
    </row>
    <row r="1818" spans="2:9" x14ac:dyDescent="0.25">
      <c r="B1818" s="28"/>
      <c r="C1818" s="82">
        <v>2022</v>
      </c>
      <c r="D1818" s="68" t="s">
        <v>73</v>
      </c>
      <c r="E1818" s="74" t="s">
        <v>919</v>
      </c>
      <c r="F1818" s="38">
        <v>153</v>
      </c>
      <c r="G1818" s="38">
        <v>19</v>
      </c>
      <c r="H1818" s="179">
        <v>12.4183006535948</v>
      </c>
      <c r="I1818" s="31"/>
    </row>
    <row r="1819" spans="2:9" x14ac:dyDescent="0.25">
      <c r="B1819" s="28"/>
      <c r="C1819" s="82">
        <v>2022</v>
      </c>
      <c r="D1819" s="68" t="s">
        <v>32</v>
      </c>
      <c r="E1819" s="74" t="s">
        <v>118</v>
      </c>
      <c r="F1819" s="38">
        <v>191</v>
      </c>
      <c r="G1819" s="38">
        <v>34</v>
      </c>
      <c r="H1819" s="179">
        <v>17.8010471204189</v>
      </c>
      <c r="I1819" s="31"/>
    </row>
    <row r="1820" spans="2:9" x14ac:dyDescent="0.25">
      <c r="B1820" s="28"/>
      <c r="C1820" s="82">
        <v>2022</v>
      </c>
      <c r="D1820" s="68" t="s">
        <v>32</v>
      </c>
      <c r="E1820" s="74" t="s">
        <v>919</v>
      </c>
      <c r="F1820" s="38">
        <v>217</v>
      </c>
      <c r="G1820" s="38">
        <v>24</v>
      </c>
      <c r="H1820" s="179">
        <v>11.0599078341014</v>
      </c>
      <c r="I1820" s="31"/>
    </row>
    <row r="1821" spans="2:9" x14ac:dyDescent="0.25">
      <c r="B1821" s="28"/>
      <c r="C1821" s="82">
        <v>2022</v>
      </c>
      <c r="D1821" s="68" t="s">
        <v>60</v>
      </c>
      <c r="E1821" s="74" t="s">
        <v>118</v>
      </c>
      <c r="F1821" s="38">
        <v>10</v>
      </c>
      <c r="G1821" s="38" t="s">
        <v>137</v>
      </c>
      <c r="H1821" s="179" t="s">
        <v>137</v>
      </c>
      <c r="I1821" s="31"/>
    </row>
    <row r="1822" spans="2:9" x14ac:dyDescent="0.25">
      <c r="B1822" s="28"/>
      <c r="C1822" s="82">
        <v>2022</v>
      </c>
      <c r="D1822" s="68" t="s">
        <v>60</v>
      </c>
      <c r="E1822" s="74" t="s">
        <v>919</v>
      </c>
      <c r="F1822" s="38" t="s">
        <v>137</v>
      </c>
      <c r="G1822" s="38" t="s">
        <v>137</v>
      </c>
      <c r="H1822" s="179" t="s">
        <v>137</v>
      </c>
      <c r="I1822" s="31"/>
    </row>
    <row r="1823" spans="2:9" x14ac:dyDescent="0.25">
      <c r="B1823" s="28"/>
      <c r="C1823" s="82">
        <v>2022</v>
      </c>
      <c r="D1823" s="68" t="s">
        <v>61</v>
      </c>
      <c r="E1823" s="74" t="s">
        <v>118</v>
      </c>
      <c r="F1823" s="38">
        <v>97</v>
      </c>
      <c r="G1823" s="38">
        <v>14</v>
      </c>
      <c r="H1823" s="179">
        <v>14.432989690721699</v>
      </c>
      <c r="I1823" s="31"/>
    </row>
    <row r="1824" spans="2:9" x14ac:dyDescent="0.25">
      <c r="B1824" s="28"/>
      <c r="C1824" s="82">
        <v>2022</v>
      </c>
      <c r="D1824" s="68" t="s">
        <v>61</v>
      </c>
      <c r="E1824" s="74" t="s">
        <v>919</v>
      </c>
      <c r="F1824" s="38">
        <v>139</v>
      </c>
      <c r="G1824" s="38">
        <v>24</v>
      </c>
      <c r="H1824" s="179">
        <v>17.266187050359701</v>
      </c>
      <c r="I1824" s="31"/>
    </row>
    <row r="1825" spans="2:9" x14ac:dyDescent="0.25">
      <c r="B1825" s="28"/>
      <c r="C1825" s="82">
        <v>2022</v>
      </c>
      <c r="D1825" s="68" t="s">
        <v>94</v>
      </c>
      <c r="E1825" s="74" t="s">
        <v>118</v>
      </c>
      <c r="F1825" s="38">
        <v>126</v>
      </c>
      <c r="G1825" s="38">
        <v>36</v>
      </c>
      <c r="H1825" s="179">
        <v>28.571428571428601</v>
      </c>
      <c r="I1825" s="31"/>
    </row>
    <row r="1826" spans="2:9" x14ac:dyDescent="0.25">
      <c r="B1826" s="28"/>
      <c r="C1826" s="82">
        <v>2022</v>
      </c>
      <c r="D1826" s="68" t="s">
        <v>94</v>
      </c>
      <c r="E1826" s="74" t="s">
        <v>919</v>
      </c>
      <c r="F1826" s="38">
        <v>208</v>
      </c>
      <c r="G1826" s="38">
        <v>26</v>
      </c>
      <c r="H1826" s="179">
        <v>12.5</v>
      </c>
      <c r="I1826" s="31"/>
    </row>
    <row r="1827" spans="2:9" x14ac:dyDescent="0.25">
      <c r="B1827" s="28"/>
      <c r="C1827" s="82">
        <v>2022</v>
      </c>
      <c r="D1827" s="68" t="s">
        <v>62</v>
      </c>
      <c r="E1827" s="74" t="s">
        <v>118</v>
      </c>
      <c r="F1827" s="38">
        <v>76</v>
      </c>
      <c r="G1827" s="38">
        <v>12</v>
      </c>
      <c r="H1827" s="179">
        <v>15.789473684210501</v>
      </c>
      <c r="I1827" s="31"/>
    </row>
    <row r="1828" spans="2:9" x14ac:dyDescent="0.25">
      <c r="B1828" s="28"/>
      <c r="C1828" s="82">
        <v>2022</v>
      </c>
      <c r="D1828" s="68" t="s">
        <v>62</v>
      </c>
      <c r="E1828" s="74" t="s">
        <v>919</v>
      </c>
      <c r="F1828" s="38">
        <v>73</v>
      </c>
      <c r="G1828" s="38">
        <v>9</v>
      </c>
      <c r="H1828" s="179">
        <v>12.328767123287699</v>
      </c>
      <c r="I1828" s="31"/>
    </row>
    <row r="1829" spans="2:9" x14ac:dyDescent="0.25">
      <c r="B1829" s="28"/>
      <c r="C1829" s="82">
        <v>2022</v>
      </c>
      <c r="D1829" s="68" t="s">
        <v>44</v>
      </c>
      <c r="E1829" s="74" t="s">
        <v>118</v>
      </c>
      <c r="F1829" s="38">
        <v>107</v>
      </c>
      <c r="G1829" s="38">
        <v>29</v>
      </c>
      <c r="H1829" s="179">
        <v>27.1028037383178</v>
      </c>
      <c r="I1829" s="31"/>
    </row>
    <row r="1830" spans="2:9" x14ac:dyDescent="0.25">
      <c r="B1830" s="28"/>
      <c r="C1830" s="82">
        <v>2022</v>
      </c>
      <c r="D1830" s="68" t="s">
        <v>44</v>
      </c>
      <c r="E1830" s="74" t="s">
        <v>919</v>
      </c>
      <c r="F1830" s="38">
        <v>121</v>
      </c>
      <c r="G1830" s="38">
        <v>15</v>
      </c>
      <c r="H1830" s="179">
        <v>12.396694214876</v>
      </c>
      <c r="I1830" s="31"/>
    </row>
    <row r="1831" spans="2:9" x14ac:dyDescent="0.25">
      <c r="B1831" s="28"/>
      <c r="C1831" s="82">
        <v>2022</v>
      </c>
      <c r="D1831" s="68" t="s">
        <v>95</v>
      </c>
      <c r="E1831" s="74" t="s">
        <v>118</v>
      </c>
      <c r="F1831" s="38">
        <v>93</v>
      </c>
      <c r="G1831" s="38">
        <v>24</v>
      </c>
      <c r="H1831" s="179">
        <v>25.806451612903199</v>
      </c>
      <c r="I1831" s="31"/>
    </row>
    <row r="1832" spans="2:9" x14ac:dyDescent="0.25">
      <c r="B1832" s="28"/>
      <c r="C1832" s="82">
        <v>2022</v>
      </c>
      <c r="D1832" s="68" t="s">
        <v>95</v>
      </c>
      <c r="E1832" s="74" t="s">
        <v>919</v>
      </c>
      <c r="F1832" s="38">
        <v>163</v>
      </c>
      <c r="G1832" s="38">
        <v>19</v>
      </c>
      <c r="H1832" s="179">
        <v>11.656441717791401</v>
      </c>
      <c r="I1832" s="31"/>
    </row>
    <row r="1833" spans="2:9" x14ac:dyDescent="0.25">
      <c r="B1833" s="28"/>
      <c r="C1833" s="82">
        <v>2022</v>
      </c>
      <c r="D1833" s="68" t="s">
        <v>96</v>
      </c>
      <c r="E1833" s="74" t="s">
        <v>118</v>
      </c>
      <c r="F1833" s="38">
        <v>76</v>
      </c>
      <c r="G1833" s="38">
        <v>23</v>
      </c>
      <c r="H1833" s="179">
        <v>30.2631578947368</v>
      </c>
      <c r="I1833" s="31"/>
    </row>
    <row r="1834" spans="2:9" x14ac:dyDescent="0.25">
      <c r="B1834" s="28"/>
      <c r="C1834" s="82">
        <v>2022</v>
      </c>
      <c r="D1834" s="68" t="s">
        <v>96</v>
      </c>
      <c r="E1834" s="74" t="s">
        <v>919</v>
      </c>
      <c r="F1834" s="38">
        <v>192</v>
      </c>
      <c r="G1834" s="38">
        <v>24</v>
      </c>
      <c r="H1834" s="179">
        <v>12.5</v>
      </c>
      <c r="I1834" s="31"/>
    </row>
    <row r="1835" spans="2:9" x14ac:dyDescent="0.25">
      <c r="B1835" s="28"/>
      <c r="C1835" s="82">
        <v>2022</v>
      </c>
      <c r="D1835" s="68" t="s">
        <v>74</v>
      </c>
      <c r="E1835" s="74" t="s">
        <v>118</v>
      </c>
      <c r="F1835" s="38">
        <v>211</v>
      </c>
      <c r="G1835" s="38">
        <v>42</v>
      </c>
      <c r="H1835" s="179">
        <v>19.905213270142202</v>
      </c>
      <c r="I1835" s="31"/>
    </row>
    <row r="1836" spans="2:9" x14ac:dyDescent="0.25">
      <c r="B1836" s="28"/>
      <c r="C1836" s="82">
        <v>2022</v>
      </c>
      <c r="D1836" s="68" t="s">
        <v>74</v>
      </c>
      <c r="E1836" s="74" t="s">
        <v>919</v>
      </c>
      <c r="F1836" s="38">
        <v>264</v>
      </c>
      <c r="G1836" s="38">
        <v>22</v>
      </c>
      <c r="H1836" s="179">
        <v>8.3333333333333304</v>
      </c>
      <c r="I1836" s="31"/>
    </row>
    <row r="1837" spans="2:9" x14ac:dyDescent="0.25">
      <c r="B1837" s="28"/>
      <c r="C1837" s="82">
        <v>2022</v>
      </c>
      <c r="D1837" s="68" t="s">
        <v>45</v>
      </c>
      <c r="E1837" s="74" t="s">
        <v>118</v>
      </c>
      <c r="F1837" s="38">
        <v>70</v>
      </c>
      <c r="G1837" s="38">
        <v>14</v>
      </c>
      <c r="H1837" s="179">
        <v>20</v>
      </c>
      <c r="I1837" s="31"/>
    </row>
    <row r="1838" spans="2:9" x14ac:dyDescent="0.25">
      <c r="B1838" s="28"/>
      <c r="C1838" s="82">
        <v>2022</v>
      </c>
      <c r="D1838" s="68" t="s">
        <v>45</v>
      </c>
      <c r="E1838" s="74" t="s">
        <v>919</v>
      </c>
      <c r="F1838" s="38">
        <v>48</v>
      </c>
      <c r="G1838" s="38" t="s">
        <v>137</v>
      </c>
      <c r="H1838" s="179" t="s">
        <v>137</v>
      </c>
      <c r="I1838" s="31"/>
    </row>
    <row r="1839" spans="2:9" x14ac:dyDescent="0.25">
      <c r="B1839" s="28"/>
      <c r="C1839" s="82">
        <v>2022</v>
      </c>
      <c r="D1839" s="68" t="s">
        <v>97</v>
      </c>
      <c r="E1839" s="74" t="s">
        <v>118</v>
      </c>
      <c r="F1839" s="38">
        <v>584</v>
      </c>
      <c r="G1839" s="38">
        <v>155</v>
      </c>
      <c r="H1839" s="179">
        <v>26.541095890411</v>
      </c>
      <c r="I1839" s="31"/>
    </row>
    <row r="1840" spans="2:9" x14ac:dyDescent="0.25">
      <c r="B1840" s="28"/>
      <c r="C1840" s="82">
        <v>2022</v>
      </c>
      <c r="D1840" s="68" t="s">
        <v>97</v>
      </c>
      <c r="E1840" s="74" t="s">
        <v>919</v>
      </c>
      <c r="F1840" s="38">
        <v>930</v>
      </c>
      <c r="G1840" s="38">
        <v>113</v>
      </c>
      <c r="H1840" s="179">
        <v>12.1505376344086</v>
      </c>
      <c r="I1840" s="31"/>
    </row>
    <row r="1841" spans="2:9" x14ac:dyDescent="0.25">
      <c r="B1841" s="28"/>
      <c r="C1841" s="82">
        <v>2022</v>
      </c>
      <c r="D1841" s="68" t="s">
        <v>75</v>
      </c>
      <c r="E1841" s="74" t="s">
        <v>118</v>
      </c>
      <c r="F1841" s="38">
        <v>102</v>
      </c>
      <c r="G1841" s="38">
        <v>23</v>
      </c>
      <c r="H1841" s="179">
        <v>22.5490196078431</v>
      </c>
      <c r="I1841" s="31"/>
    </row>
    <row r="1842" spans="2:9" x14ac:dyDescent="0.25">
      <c r="B1842" s="28"/>
      <c r="C1842" s="82">
        <v>2022</v>
      </c>
      <c r="D1842" s="68" t="s">
        <v>75</v>
      </c>
      <c r="E1842" s="74" t="s">
        <v>919</v>
      </c>
      <c r="F1842" s="38">
        <v>169</v>
      </c>
      <c r="G1842" s="38">
        <v>15</v>
      </c>
      <c r="H1842" s="179">
        <v>8.8757396449704196</v>
      </c>
      <c r="I1842" s="31"/>
    </row>
    <row r="1843" spans="2:9" x14ac:dyDescent="0.25">
      <c r="B1843" s="28"/>
      <c r="C1843" s="82">
        <v>2022</v>
      </c>
      <c r="D1843" s="68" t="s">
        <v>46</v>
      </c>
      <c r="E1843" s="74" t="s">
        <v>118</v>
      </c>
      <c r="F1843" s="38">
        <v>285</v>
      </c>
      <c r="G1843" s="38">
        <v>63</v>
      </c>
      <c r="H1843" s="179">
        <v>22.105263157894701</v>
      </c>
      <c r="I1843" s="31"/>
    </row>
    <row r="1844" spans="2:9" x14ac:dyDescent="0.25">
      <c r="B1844" s="28"/>
      <c r="C1844" s="82">
        <v>2022</v>
      </c>
      <c r="D1844" s="68" t="s">
        <v>46</v>
      </c>
      <c r="E1844" s="74" t="s">
        <v>919</v>
      </c>
      <c r="F1844" s="38">
        <v>305</v>
      </c>
      <c r="G1844" s="38">
        <v>50</v>
      </c>
      <c r="H1844" s="179">
        <v>16.393442622950801</v>
      </c>
      <c r="I1844" s="31"/>
    </row>
    <row r="1845" spans="2:9" x14ac:dyDescent="0.25">
      <c r="B1845" s="28"/>
      <c r="C1845" s="82">
        <v>2022</v>
      </c>
      <c r="D1845" s="68" t="s">
        <v>63</v>
      </c>
      <c r="E1845" s="74" t="s">
        <v>118</v>
      </c>
      <c r="F1845" s="38">
        <v>85</v>
      </c>
      <c r="G1845" s="38">
        <v>19</v>
      </c>
      <c r="H1845" s="179">
        <v>22.352941176470601</v>
      </c>
      <c r="I1845" s="31"/>
    </row>
    <row r="1846" spans="2:9" x14ac:dyDescent="0.25">
      <c r="B1846" s="28"/>
      <c r="C1846" s="82">
        <v>2022</v>
      </c>
      <c r="D1846" s="68" t="s">
        <v>63</v>
      </c>
      <c r="E1846" s="74" t="s">
        <v>919</v>
      </c>
      <c r="F1846" s="38">
        <v>75</v>
      </c>
      <c r="G1846" s="38">
        <v>12</v>
      </c>
      <c r="H1846" s="179">
        <v>16</v>
      </c>
      <c r="I1846" s="31"/>
    </row>
    <row r="1847" spans="2:9" x14ac:dyDescent="0.25">
      <c r="B1847" s="28"/>
      <c r="C1847" s="82">
        <v>2022</v>
      </c>
      <c r="D1847" s="68" t="s">
        <v>47</v>
      </c>
      <c r="E1847" s="74" t="s">
        <v>118</v>
      </c>
      <c r="F1847" s="38">
        <v>161</v>
      </c>
      <c r="G1847" s="38">
        <v>46</v>
      </c>
      <c r="H1847" s="179">
        <v>28.571428571428601</v>
      </c>
      <c r="I1847" s="31"/>
    </row>
    <row r="1848" spans="2:9" x14ac:dyDescent="0.25">
      <c r="B1848" s="28"/>
      <c r="C1848" s="82">
        <v>2022</v>
      </c>
      <c r="D1848" s="68" t="s">
        <v>47</v>
      </c>
      <c r="E1848" s="74" t="s">
        <v>919</v>
      </c>
      <c r="F1848" s="38">
        <v>168</v>
      </c>
      <c r="G1848" s="38">
        <v>28</v>
      </c>
      <c r="H1848" s="179">
        <v>16.6666666666667</v>
      </c>
      <c r="I1848" s="31"/>
    </row>
    <row r="1849" spans="2:9" x14ac:dyDescent="0.25">
      <c r="B1849" s="28"/>
      <c r="C1849" s="82">
        <v>2022</v>
      </c>
      <c r="D1849" s="68" t="s">
        <v>76</v>
      </c>
      <c r="E1849" s="74" t="s">
        <v>118</v>
      </c>
      <c r="F1849" s="38">
        <v>92</v>
      </c>
      <c r="G1849" s="38">
        <v>35</v>
      </c>
      <c r="H1849" s="179">
        <v>38.043478260869598</v>
      </c>
      <c r="I1849" s="31"/>
    </row>
    <row r="1850" spans="2:9" x14ac:dyDescent="0.25">
      <c r="B1850" s="28"/>
      <c r="C1850" s="82">
        <v>2022</v>
      </c>
      <c r="D1850" s="68" t="s">
        <v>76</v>
      </c>
      <c r="E1850" s="74" t="s">
        <v>919</v>
      </c>
      <c r="F1850" s="38">
        <v>118</v>
      </c>
      <c r="G1850" s="38">
        <v>16</v>
      </c>
      <c r="H1850" s="179">
        <v>13.559322033898299</v>
      </c>
      <c r="I1850" s="31"/>
    </row>
    <row r="1851" spans="2:9" x14ac:dyDescent="0.25">
      <c r="B1851" s="28"/>
      <c r="C1851" s="82">
        <v>2022</v>
      </c>
      <c r="D1851" s="68" t="s">
        <v>77</v>
      </c>
      <c r="E1851" s="74" t="s">
        <v>118</v>
      </c>
      <c r="F1851" s="38">
        <v>255</v>
      </c>
      <c r="G1851" s="38">
        <v>30</v>
      </c>
      <c r="H1851" s="179">
        <v>11.764705882352899</v>
      </c>
      <c r="I1851" s="31"/>
    </row>
    <row r="1852" spans="2:9" x14ac:dyDescent="0.25">
      <c r="B1852" s="28"/>
      <c r="C1852" s="82">
        <v>2022</v>
      </c>
      <c r="D1852" s="68" t="s">
        <v>77</v>
      </c>
      <c r="E1852" s="74" t="s">
        <v>919</v>
      </c>
      <c r="F1852" s="38">
        <v>397</v>
      </c>
      <c r="G1852" s="38">
        <v>30</v>
      </c>
      <c r="H1852" s="179">
        <v>7.5566750629722899</v>
      </c>
      <c r="I1852" s="31"/>
    </row>
    <row r="1853" spans="2:9" x14ac:dyDescent="0.25">
      <c r="B1853" s="28"/>
      <c r="C1853" s="82">
        <v>2022</v>
      </c>
      <c r="D1853" s="68" t="s">
        <v>33</v>
      </c>
      <c r="E1853" s="74" t="s">
        <v>118</v>
      </c>
      <c r="F1853" s="38">
        <v>237</v>
      </c>
      <c r="G1853" s="38">
        <v>50</v>
      </c>
      <c r="H1853" s="179">
        <v>21.097046413502099</v>
      </c>
      <c r="I1853" s="31"/>
    </row>
    <row r="1854" spans="2:9" x14ac:dyDescent="0.25">
      <c r="B1854" s="28"/>
      <c r="C1854" s="82">
        <v>2022</v>
      </c>
      <c r="D1854" s="68" t="s">
        <v>33</v>
      </c>
      <c r="E1854" s="74" t="s">
        <v>919</v>
      </c>
      <c r="F1854" s="38">
        <v>242</v>
      </c>
      <c r="G1854" s="38">
        <v>25</v>
      </c>
      <c r="H1854" s="179">
        <v>10.3305785123967</v>
      </c>
      <c r="I1854" s="31"/>
    </row>
    <row r="1855" spans="2:9" x14ac:dyDescent="0.25">
      <c r="B1855" s="28"/>
      <c r="C1855" s="82">
        <v>2022</v>
      </c>
      <c r="D1855" s="68" t="s">
        <v>34</v>
      </c>
      <c r="E1855" s="74" t="s">
        <v>118</v>
      </c>
      <c r="F1855" s="38">
        <v>128</v>
      </c>
      <c r="G1855" s="38">
        <v>44</v>
      </c>
      <c r="H1855" s="179">
        <v>34.375</v>
      </c>
      <c r="I1855" s="31"/>
    </row>
    <row r="1856" spans="2:9" x14ac:dyDescent="0.25">
      <c r="B1856" s="28"/>
      <c r="C1856" s="82">
        <v>2022</v>
      </c>
      <c r="D1856" s="68" t="s">
        <v>34</v>
      </c>
      <c r="E1856" s="74" t="s">
        <v>919</v>
      </c>
      <c r="F1856" s="38">
        <v>180</v>
      </c>
      <c r="G1856" s="38">
        <v>15</v>
      </c>
      <c r="H1856" s="179">
        <v>8.3333333333333304</v>
      </c>
      <c r="I1856" s="31"/>
    </row>
    <row r="1857" spans="2:9" x14ac:dyDescent="0.25">
      <c r="B1857" s="28"/>
      <c r="C1857" s="82">
        <v>2022</v>
      </c>
      <c r="D1857" s="68" t="s">
        <v>48</v>
      </c>
      <c r="E1857" s="74" t="s">
        <v>118</v>
      </c>
      <c r="F1857" s="38">
        <v>9</v>
      </c>
      <c r="G1857" s="38" t="s">
        <v>137</v>
      </c>
      <c r="H1857" s="179" t="s">
        <v>137</v>
      </c>
      <c r="I1857" s="31"/>
    </row>
    <row r="1858" spans="2:9" x14ac:dyDescent="0.25">
      <c r="B1858" s="28"/>
      <c r="C1858" s="82">
        <v>2022</v>
      </c>
      <c r="D1858" s="68" t="s">
        <v>48</v>
      </c>
      <c r="E1858" s="74" t="s">
        <v>919</v>
      </c>
      <c r="F1858" s="38">
        <v>13</v>
      </c>
      <c r="G1858" s="38" t="s">
        <v>137</v>
      </c>
      <c r="H1858" s="179" t="s">
        <v>137</v>
      </c>
      <c r="I1858" s="31"/>
    </row>
    <row r="1859" spans="2:9" x14ac:dyDescent="0.25">
      <c r="B1859" s="28"/>
      <c r="C1859" s="82">
        <v>2022</v>
      </c>
      <c r="D1859" s="68" t="s">
        <v>49</v>
      </c>
      <c r="E1859" s="74" t="s">
        <v>118</v>
      </c>
      <c r="F1859" s="38">
        <v>245</v>
      </c>
      <c r="G1859" s="38">
        <v>58</v>
      </c>
      <c r="H1859" s="179">
        <v>23.673469387755102</v>
      </c>
      <c r="I1859" s="31"/>
    </row>
    <row r="1860" spans="2:9" x14ac:dyDescent="0.25">
      <c r="B1860" s="28"/>
      <c r="C1860" s="82">
        <v>2022</v>
      </c>
      <c r="D1860" s="68" t="s">
        <v>49</v>
      </c>
      <c r="E1860" s="74" t="s">
        <v>919</v>
      </c>
      <c r="F1860" s="38">
        <v>301</v>
      </c>
      <c r="G1860" s="38">
        <v>33</v>
      </c>
      <c r="H1860" s="179">
        <v>10.9634551495017</v>
      </c>
      <c r="I1860" s="31"/>
    </row>
    <row r="1861" spans="2:9" x14ac:dyDescent="0.25">
      <c r="B1861" s="28"/>
      <c r="C1861" s="82">
        <v>2022</v>
      </c>
      <c r="D1861" s="68" t="s">
        <v>50</v>
      </c>
      <c r="E1861" s="74" t="s">
        <v>118</v>
      </c>
      <c r="F1861" s="38">
        <v>131</v>
      </c>
      <c r="G1861" s="38">
        <v>32</v>
      </c>
      <c r="H1861" s="179">
        <v>24.4274809160305</v>
      </c>
      <c r="I1861" s="31"/>
    </row>
    <row r="1862" spans="2:9" x14ac:dyDescent="0.25">
      <c r="B1862" s="28"/>
      <c r="C1862" s="82">
        <v>2022</v>
      </c>
      <c r="D1862" s="68" t="s">
        <v>50</v>
      </c>
      <c r="E1862" s="74" t="s">
        <v>919</v>
      </c>
      <c r="F1862" s="38">
        <v>175</v>
      </c>
      <c r="G1862" s="38">
        <v>19</v>
      </c>
      <c r="H1862" s="179">
        <v>10.8571428571429</v>
      </c>
      <c r="I1862" s="31"/>
    </row>
    <row r="1863" spans="2:9" x14ac:dyDescent="0.25">
      <c r="B1863" s="28"/>
      <c r="C1863" s="82">
        <v>2022</v>
      </c>
      <c r="D1863" s="68" t="s">
        <v>51</v>
      </c>
      <c r="E1863" s="74" t="s">
        <v>118</v>
      </c>
      <c r="F1863" s="38">
        <v>147</v>
      </c>
      <c r="G1863" s="38">
        <v>46</v>
      </c>
      <c r="H1863" s="179">
        <v>31.292517006802701</v>
      </c>
      <c r="I1863" s="31"/>
    </row>
    <row r="1864" spans="2:9" x14ac:dyDescent="0.25">
      <c r="B1864" s="28"/>
      <c r="C1864" s="82">
        <v>2022</v>
      </c>
      <c r="D1864" s="68" t="s">
        <v>51</v>
      </c>
      <c r="E1864" s="74" t="s">
        <v>919</v>
      </c>
      <c r="F1864" s="38">
        <v>178</v>
      </c>
      <c r="G1864" s="38">
        <v>16</v>
      </c>
      <c r="H1864" s="179">
        <v>8.9887640449438209</v>
      </c>
      <c r="I1864" s="31"/>
    </row>
    <row r="1865" spans="2:9" x14ac:dyDescent="0.25">
      <c r="B1865" s="28"/>
      <c r="C1865" s="82">
        <v>2022</v>
      </c>
      <c r="D1865" s="68" t="s">
        <v>78</v>
      </c>
      <c r="E1865" s="74" t="s">
        <v>118</v>
      </c>
      <c r="F1865" s="38">
        <v>213</v>
      </c>
      <c r="G1865" s="38">
        <v>62</v>
      </c>
      <c r="H1865" s="179">
        <v>29.107981220657301</v>
      </c>
      <c r="I1865" s="31"/>
    </row>
    <row r="1866" spans="2:9" x14ac:dyDescent="0.25">
      <c r="B1866" s="28"/>
      <c r="C1866" s="82">
        <v>2022</v>
      </c>
      <c r="D1866" s="68" t="s">
        <v>78</v>
      </c>
      <c r="E1866" s="74" t="s">
        <v>919</v>
      </c>
      <c r="F1866" s="38">
        <v>308</v>
      </c>
      <c r="G1866" s="38">
        <v>55</v>
      </c>
      <c r="H1866" s="179">
        <v>17.8571428571429</v>
      </c>
      <c r="I1866" s="31"/>
    </row>
    <row r="1867" spans="2:9" x14ac:dyDescent="0.25">
      <c r="B1867" s="28"/>
      <c r="C1867" s="82">
        <v>2022</v>
      </c>
      <c r="D1867" s="68" t="s">
        <v>79</v>
      </c>
      <c r="E1867" s="74" t="s">
        <v>118</v>
      </c>
      <c r="F1867" s="38">
        <v>48</v>
      </c>
      <c r="G1867" s="38">
        <v>5</v>
      </c>
      <c r="H1867" s="179">
        <v>10.4166666666667</v>
      </c>
      <c r="I1867" s="31"/>
    </row>
    <row r="1868" spans="2:9" x14ac:dyDescent="0.25">
      <c r="B1868" s="28"/>
      <c r="C1868" s="82">
        <v>2022</v>
      </c>
      <c r="D1868" s="68" t="s">
        <v>79</v>
      </c>
      <c r="E1868" s="74" t="s">
        <v>919</v>
      </c>
      <c r="F1868" s="38">
        <v>108</v>
      </c>
      <c r="G1868" s="38">
        <v>19</v>
      </c>
      <c r="H1868" s="179">
        <v>17.592592592592599</v>
      </c>
      <c r="I1868" s="31"/>
    </row>
    <row r="1869" spans="2:9" x14ac:dyDescent="0.25">
      <c r="B1869" s="28"/>
      <c r="C1869" s="82">
        <v>2022</v>
      </c>
      <c r="D1869" s="68" t="s">
        <v>80</v>
      </c>
      <c r="E1869" s="74" t="s">
        <v>118</v>
      </c>
      <c r="F1869" s="38">
        <v>83</v>
      </c>
      <c r="G1869" s="38">
        <v>17</v>
      </c>
      <c r="H1869" s="179">
        <v>20.481927710843401</v>
      </c>
      <c r="I1869" s="31"/>
    </row>
    <row r="1870" spans="2:9" x14ac:dyDescent="0.25">
      <c r="B1870" s="28"/>
      <c r="C1870" s="82">
        <v>2022</v>
      </c>
      <c r="D1870" s="68" t="s">
        <v>80</v>
      </c>
      <c r="E1870" s="74" t="s">
        <v>919</v>
      </c>
      <c r="F1870" s="38">
        <v>118</v>
      </c>
      <c r="G1870" s="38">
        <v>13</v>
      </c>
      <c r="H1870" s="179">
        <v>11.0169491525424</v>
      </c>
      <c r="I1870" s="31"/>
    </row>
    <row r="1871" spans="2:9" x14ac:dyDescent="0.25">
      <c r="B1871" s="28"/>
      <c r="C1871" s="82">
        <v>2022</v>
      </c>
      <c r="D1871" s="68" t="s">
        <v>81</v>
      </c>
      <c r="E1871" s="74" t="s">
        <v>118</v>
      </c>
      <c r="F1871" s="38">
        <v>60</v>
      </c>
      <c r="G1871" s="38">
        <v>10</v>
      </c>
      <c r="H1871" s="179">
        <v>16.6666666666667</v>
      </c>
      <c r="I1871" s="31"/>
    </row>
    <row r="1872" spans="2:9" x14ac:dyDescent="0.25">
      <c r="B1872" s="28"/>
      <c r="C1872" s="82">
        <v>2022</v>
      </c>
      <c r="D1872" s="68" t="s">
        <v>81</v>
      </c>
      <c r="E1872" s="74" t="s">
        <v>919</v>
      </c>
      <c r="F1872" s="38">
        <v>108</v>
      </c>
      <c r="G1872" s="38">
        <v>11</v>
      </c>
      <c r="H1872" s="179">
        <v>10.185185185185199</v>
      </c>
      <c r="I1872" s="31"/>
    </row>
    <row r="1873" spans="2:9" x14ac:dyDescent="0.25">
      <c r="B1873" s="28"/>
      <c r="C1873" s="82">
        <v>2022</v>
      </c>
      <c r="D1873" s="68" t="s">
        <v>52</v>
      </c>
      <c r="E1873" s="74" t="s">
        <v>118</v>
      </c>
      <c r="F1873" s="38">
        <v>60</v>
      </c>
      <c r="G1873" s="38">
        <v>17</v>
      </c>
      <c r="H1873" s="179">
        <v>28.3333333333333</v>
      </c>
      <c r="I1873" s="31"/>
    </row>
    <row r="1874" spans="2:9" x14ac:dyDescent="0.25">
      <c r="B1874" s="28"/>
      <c r="C1874" s="82">
        <v>2022</v>
      </c>
      <c r="D1874" s="68" t="s">
        <v>52</v>
      </c>
      <c r="E1874" s="74" t="s">
        <v>919</v>
      </c>
      <c r="F1874" s="38">
        <v>89</v>
      </c>
      <c r="G1874" s="38">
        <v>10</v>
      </c>
      <c r="H1874" s="179">
        <v>11.235955056179799</v>
      </c>
      <c r="I1874" s="31"/>
    </row>
    <row r="1875" spans="2:9" x14ac:dyDescent="0.25">
      <c r="B1875" s="28"/>
      <c r="C1875" s="82">
        <v>2022</v>
      </c>
      <c r="D1875" s="68" t="s">
        <v>98</v>
      </c>
      <c r="E1875" s="74" t="s">
        <v>118</v>
      </c>
      <c r="F1875" s="38">
        <v>232</v>
      </c>
      <c r="G1875" s="38">
        <v>60</v>
      </c>
      <c r="H1875" s="179">
        <v>25.862068965517199</v>
      </c>
      <c r="I1875" s="31"/>
    </row>
    <row r="1876" spans="2:9" x14ac:dyDescent="0.25">
      <c r="B1876" s="28"/>
      <c r="C1876" s="82">
        <v>2022</v>
      </c>
      <c r="D1876" s="68" t="s">
        <v>98</v>
      </c>
      <c r="E1876" s="74" t="s">
        <v>919</v>
      </c>
      <c r="F1876" s="38">
        <v>323</v>
      </c>
      <c r="G1876" s="38">
        <v>41</v>
      </c>
      <c r="H1876" s="179">
        <v>12.693498452012401</v>
      </c>
      <c r="I1876" s="31"/>
    </row>
    <row r="1877" spans="2:9" x14ac:dyDescent="0.25">
      <c r="B1877" s="28"/>
      <c r="C1877" s="82">
        <v>2022</v>
      </c>
      <c r="D1877" s="68" t="s">
        <v>53</v>
      </c>
      <c r="E1877" s="74" t="s">
        <v>118</v>
      </c>
      <c r="F1877" s="38">
        <v>100</v>
      </c>
      <c r="G1877" s="38">
        <v>28</v>
      </c>
      <c r="H1877" s="179">
        <v>28</v>
      </c>
      <c r="I1877" s="31"/>
    </row>
    <row r="1878" spans="2:9" x14ac:dyDescent="0.25">
      <c r="B1878" s="28"/>
      <c r="C1878" s="82">
        <v>2022</v>
      </c>
      <c r="D1878" s="68" t="s">
        <v>53</v>
      </c>
      <c r="E1878" s="74" t="s">
        <v>919</v>
      </c>
      <c r="F1878" s="38">
        <v>167</v>
      </c>
      <c r="G1878" s="38">
        <v>18</v>
      </c>
      <c r="H1878" s="179">
        <v>10.7784431137725</v>
      </c>
      <c r="I1878" s="31"/>
    </row>
    <row r="1879" spans="2:9" x14ac:dyDescent="0.25">
      <c r="B1879" s="28"/>
      <c r="C1879" s="82">
        <v>2022</v>
      </c>
      <c r="D1879" s="68" t="s">
        <v>99</v>
      </c>
      <c r="E1879" s="74" t="s">
        <v>118</v>
      </c>
      <c r="F1879" s="38">
        <v>245</v>
      </c>
      <c r="G1879" s="38">
        <v>99</v>
      </c>
      <c r="H1879" s="179">
        <v>40.408163265306101</v>
      </c>
      <c r="I1879" s="31"/>
    </row>
    <row r="1880" spans="2:9" x14ac:dyDescent="0.25">
      <c r="B1880" s="28"/>
      <c r="C1880" s="82">
        <v>2022</v>
      </c>
      <c r="D1880" s="68" t="s">
        <v>99</v>
      </c>
      <c r="E1880" s="74" t="s">
        <v>919</v>
      </c>
      <c r="F1880" s="38">
        <v>483</v>
      </c>
      <c r="G1880" s="38">
        <v>99</v>
      </c>
      <c r="H1880" s="179">
        <v>20.496894409937902</v>
      </c>
      <c r="I1880" s="31"/>
    </row>
    <row r="1881" spans="2:9" x14ac:dyDescent="0.25">
      <c r="B1881" s="28"/>
      <c r="C1881" s="82">
        <v>2022</v>
      </c>
      <c r="D1881" s="68" t="s">
        <v>64</v>
      </c>
      <c r="E1881" s="74" t="s">
        <v>118</v>
      </c>
      <c r="F1881" s="38">
        <v>144</v>
      </c>
      <c r="G1881" s="38">
        <v>25</v>
      </c>
      <c r="H1881" s="179">
        <v>17.3611111111111</v>
      </c>
      <c r="I1881" s="31"/>
    </row>
    <row r="1882" spans="2:9" x14ac:dyDescent="0.25">
      <c r="B1882" s="28"/>
      <c r="C1882" s="82">
        <v>2022</v>
      </c>
      <c r="D1882" s="68" t="s">
        <v>64</v>
      </c>
      <c r="E1882" s="74" t="s">
        <v>919</v>
      </c>
      <c r="F1882" s="38">
        <v>129</v>
      </c>
      <c r="G1882" s="38">
        <v>12</v>
      </c>
      <c r="H1882" s="179">
        <v>9.3023255813953494</v>
      </c>
      <c r="I1882" s="31"/>
    </row>
    <row r="1883" spans="2:9" x14ac:dyDescent="0.25">
      <c r="B1883" s="28"/>
      <c r="C1883" s="82">
        <v>2022</v>
      </c>
      <c r="D1883" s="68" t="s">
        <v>100</v>
      </c>
      <c r="E1883" s="74" t="s">
        <v>118</v>
      </c>
      <c r="F1883" s="38">
        <v>166</v>
      </c>
      <c r="G1883" s="38">
        <v>63</v>
      </c>
      <c r="H1883" s="179">
        <v>37.951807228915698</v>
      </c>
      <c r="I1883" s="31"/>
    </row>
    <row r="1884" spans="2:9" x14ac:dyDescent="0.25">
      <c r="B1884" s="28"/>
      <c r="C1884" s="82">
        <v>2022</v>
      </c>
      <c r="D1884" s="68" t="s">
        <v>100</v>
      </c>
      <c r="E1884" s="74" t="s">
        <v>919</v>
      </c>
      <c r="F1884" s="38">
        <v>240</v>
      </c>
      <c r="G1884" s="38">
        <v>58</v>
      </c>
      <c r="H1884" s="179">
        <v>24.1666666666667</v>
      </c>
      <c r="I1884" s="31"/>
    </row>
    <row r="1885" spans="2:9" x14ac:dyDescent="0.25">
      <c r="B1885" s="28"/>
      <c r="C1885" s="82">
        <v>2022</v>
      </c>
      <c r="D1885" s="68" t="s">
        <v>35</v>
      </c>
      <c r="E1885" s="74" t="s">
        <v>118</v>
      </c>
      <c r="F1885" s="38">
        <v>137</v>
      </c>
      <c r="G1885" s="38">
        <v>36</v>
      </c>
      <c r="H1885" s="179">
        <v>26.277372262773699</v>
      </c>
      <c r="I1885" s="31"/>
    </row>
    <row r="1886" spans="2:9" x14ac:dyDescent="0.25">
      <c r="B1886" s="28"/>
      <c r="C1886" s="82">
        <v>2022</v>
      </c>
      <c r="D1886" s="68" t="s">
        <v>35</v>
      </c>
      <c r="E1886" s="74" t="s">
        <v>919</v>
      </c>
      <c r="F1886" s="38">
        <v>154</v>
      </c>
      <c r="G1886" s="38">
        <v>22</v>
      </c>
      <c r="H1886" s="179">
        <v>14.285714285714301</v>
      </c>
      <c r="I1886" s="31"/>
    </row>
    <row r="1887" spans="2:9" x14ac:dyDescent="0.25">
      <c r="B1887" s="28"/>
      <c r="C1887" s="82">
        <v>2022</v>
      </c>
      <c r="D1887" s="68" t="s">
        <v>36</v>
      </c>
      <c r="E1887" s="74" t="s">
        <v>118</v>
      </c>
      <c r="F1887" s="38">
        <v>25</v>
      </c>
      <c r="G1887" s="38">
        <v>8</v>
      </c>
      <c r="H1887" s="179">
        <v>32</v>
      </c>
      <c r="I1887" s="31"/>
    </row>
    <row r="1888" spans="2:9" x14ac:dyDescent="0.25">
      <c r="B1888" s="28"/>
      <c r="C1888" s="82">
        <v>2022</v>
      </c>
      <c r="D1888" s="68" t="s">
        <v>36</v>
      </c>
      <c r="E1888" s="74" t="s">
        <v>919</v>
      </c>
      <c r="F1888" s="38">
        <v>73</v>
      </c>
      <c r="G1888" s="38" t="s">
        <v>137</v>
      </c>
      <c r="H1888" s="179" t="s">
        <v>137</v>
      </c>
      <c r="I1888" s="31"/>
    </row>
    <row r="1889" spans="2:9" x14ac:dyDescent="0.25">
      <c r="B1889" s="28"/>
      <c r="C1889" s="82">
        <v>2022</v>
      </c>
      <c r="D1889" s="68" t="s">
        <v>101</v>
      </c>
      <c r="E1889" s="74" t="s">
        <v>118</v>
      </c>
      <c r="F1889" s="38">
        <v>163</v>
      </c>
      <c r="G1889" s="38">
        <v>38</v>
      </c>
      <c r="H1889" s="179">
        <v>23.312883435582801</v>
      </c>
      <c r="I1889" s="31"/>
    </row>
    <row r="1890" spans="2:9" x14ac:dyDescent="0.25">
      <c r="B1890" s="28"/>
      <c r="C1890" s="82">
        <v>2022</v>
      </c>
      <c r="D1890" s="68" t="s">
        <v>101</v>
      </c>
      <c r="E1890" s="74" t="s">
        <v>919</v>
      </c>
      <c r="F1890" s="38">
        <v>231</v>
      </c>
      <c r="G1890" s="38">
        <v>30</v>
      </c>
      <c r="H1890" s="179">
        <v>12.987012987012999</v>
      </c>
      <c r="I1890" s="31"/>
    </row>
    <row r="1891" spans="2:9" x14ac:dyDescent="0.25">
      <c r="B1891" s="28"/>
      <c r="C1891" s="82">
        <v>2022</v>
      </c>
      <c r="D1891" s="68" t="s">
        <v>102</v>
      </c>
      <c r="E1891" s="74" t="s">
        <v>118</v>
      </c>
      <c r="F1891" s="38">
        <v>120</v>
      </c>
      <c r="G1891" s="38">
        <v>28</v>
      </c>
      <c r="H1891" s="179">
        <v>23.3333333333333</v>
      </c>
      <c r="I1891" s="31"/>
    </row>
    <row r="1892" spans="2:9" x14ac:dyDescent="0.25">
      <c r="B1892" s="28"/>
      <c r="C1892" s="82">
        <v>2022</v>
      </c>
      <c r="D1892" s="68" t="s">
        <v>102</v>
      </c>
      <c r="E1892" s="74" t="s">
        <v>919</v>
      </c>
      <c r="F1892" s="38">
        <v>217</v>
      </c>
      <c r="G1892" s="38">
        <v>17</v>
      </c>
      <c r="H1892" s="179">
        <v>7.8341013824884804</v>
      </c>
      <c r="I1892" s="31"/>
    </row>
    <row r="1893" spans="2:9" x14ac:dyDescent="0.25">
      <c r="B1893" s="28"/>
      <c r="C1893" s="82">
        <v>2022</v>
      </c>
      <c r="D1893" s="68" t="s">
        <v>103</v>
      </c>
      <c r="E1893" s="74" t="s">
        <v>118</v>
      </c>
      <c r="F1893" s="38">
        <v>354</v>
      </c>
      <c r="G1893" s="38">
        <v>58</v>
      </c>
      <c r="H1893" s="179">
        <v>16.3841807909605</v>
      </c>
      <c r="I1893" s="31"/>
    </row>
    <row r="1894" spans="2:9" x14ac:dyDescent="0.25">
      <c r="B1894" s="28"/>
      <c r="C1894" s="82">
        <v>2022</v>
      </c>
      <c r="D1894" s="68" t="s">
        <v>103</v>
      </c>
      <c r="E1894" s="74" t="s">
        <v>919</v>
      </c>
      <c r="F1894" s="38">
        <v>471</v>
      </c>
      <c r="G1894" s="38">
        <v>48</v>
      </c>
      <c r="H1894" s="179">
        <v>10.1910828025478</v>
      </c>
      <c r="I1894" s="31"/>
    </row>
    <row r="1895" spans="2:9" x14ac:dyDescent="0.25">
      <c r="B1895" s="28"/>
      <c r="C1895" s="82">
        <v>2022</v>
      </c>
      <c r="D1895" s="68" t="s">
        <v>65</v>
      </c>
      <c r="E1895" s="74" t="s">
        <v>118</v>
      </c>
      <c r="F1895" s="38">
        <v>114</v>
      </c>
      <c r="G1895" s="38">
        <v>16</v>
      </c>
      <c r="H1895" s="179">
        <v>14.0350877192982</v>
      </c>
      <c r="I1895" s="31"/>
    </row>
    <row r="1896" spans="2:9" x14ac:dyDescent="0.25">
      <c r="B1896" s="28"/>
      <c r="C1896" s="82">
        <v>2022</v>
      </c>
      <c r="D1896" s="68" t="s">
        <v>65</v>
      </c>
      <c r="E1896" s="74" t="s">
        <v>919</v>
      </c>
      <c r="F1896" s="38">
        <v>123</v>
      </c>
      <c r="G1896" s="38">
        <v>13</v>
      </c>
      <c r="H1896" s="179">
        <v>10.569105691056899</v>
      </c>
      <c r="I1896" s="31"/>
    </row>
    <row r="1897" spans="2:9" x14ac:dyDescent="0.25">
      <c r="B1897" s="28"/>
      <c r="C1897" s="82">
        <v>2022</v>
      </c>
      <c r="D1897" s="68" t="s">
        <v>54</v>
      </c>
      <c r="E1897" s="74" t="s">
        <v>118</v>
      </c>
      <c r="F1897" s="38">
        <v>273</v>
      </c>
      <c r="G1897" s="38">
        <v>65</v>
      </c>
      <c r="H1897" s="179">
        <v>23.8095238095238</v>
      </c>
      <c r="I1897" s="31"/>
    </row>
    <row r="1898" spans="2:9" x14ac:dyDescent="0.25">
      <c r="B1898" s="28"/>
      <c r="C1898" s="82">
        <v>2022</v>
      </c>
      <c r="D1898" s="68" t="s">
        <v>54</v>
      </c>
      <c r="E1898" s="74" t="s">
        <v>919</v>
      </c>
      <c r="F1898" s="38">
        <v>302</v>
      </c>
      <c r="G1898" s="38">
        <v>43</v>
      </c>
      <c r="H1898" s="179">
        <v>14.238410596026499</v>
      </c>
      <c r="I1898" s="31"/>
    </row>
    <row r="1899" spans="2:9" x14ac:dyDescent="0.25">
      <c r="B1899" s="28"/>
      <c r="C1899" s="82">
        <v>2022</v>
      </c>
      <c r="D1899" s="68" t="s">
        <v>82</v>
      </c>
      <c r="E1899" s="74" t="s">
        <v>118</v>
      </c>
      <c r="F1899" s="38">
        <v>116</v>
      </c>
      <c r="G1899" s="38">
        <v>31</v>
      </c>
      <c r="H1899" s="179">
        <v>26.724137931034502</v>
      </c>
      <c r="I1899" s="31"/>
    </row>
    <row r="1900" spans="2:9" x14ac:dyDescent="0.25">
      <c r="B1900" s="28"/>
      <c r="C1900" s="82">
        <v>2022</v>
      </c>
      <c r="D1900" s="68" t="s">
        <v>82</v>
      </c>
      <c r="E1900" s="74" t="s">
        <v>919</v>
      </c>
      <c r="F1900" s="38">
        <v>117</v>
      </c>
      <c r="G1900" s="38">
        <v>8</v>
      </c>
      <c r="H1900" s="179">
        <v>6.83760683760684</v>
      </c>
      <c r="I1900" s="31"/>
    </row>
    <row r="1901" spans="2:9" x14ac:dyDescent="0.25">
      <c r="B1901" s="28"/>
      <c r="C1901" s="82">
        <v>2022</v>
      </c>
      <c r="D1901" s="68" t="s">
        <v>104</v>
      </c>
      <c r="E1901" s="74" t="s">
        <v>118</v>
      </c>
      <c r="F1901" s="38">
        <v>24</v>
      </c>
      <c r="G1901" s="38">
        <v>6</v>
      </c>
      <c r="H1901" s="179">
        <v>25</v>
      </c>
      <c r="I1901" s="31"/>
    </row>
    <row r="1902" spans="2:9" x14ac:dyDescent="0.25">
      <c r="B1902" s="28"/>
      <c r="C1902" s="82">
        <v>2022</v>
      </c>
      <c r="D1902" s="68" t="s">
        <v>104</v>
      </c>
      <c r="E1902" s="74" t="s">
        <v>919</v>
      </c>
      <c r="F1902" s="38">
        <v>34</v>
      </c>
      <c r="G1902" s="38">
        <v>5</v>
      </c>
      <c r="H1902" s="179">
        <v>14.705882352941201</v>
      </c>
      <c r="I1902" s="31"/>
    </row>
    <row r="1903" spans="2:9" x14ac:dyDescent="0.25">
      <c r="B1903" s="28"/>
      <c r="C1903" s="82">
        <v>2022</v>
      </c>
      <c r="D1903" s="68" t="s">
        <v>83</v>
      </c>
      <c r="E1903" s="74" t="s">
        <v>118</v>
      </c>
      <c r="F1903" s="38">
        <v>188</v>
      </c>
      <c r="G1903" s="38">
        <v>64</v>
      </c>
      <c r="H1903" s="179">
        <v>34.042553191489397</v>
      </c>
      <c r="I1903" s="31"/>
    </row>
    <row r="1904" spans="2:9" x14ac:dyDescent="0.25">
      <c r="B1904" s="28"/>
      <c r="C1904" s="82">
        <v>2022</v>
      </c>
      <c r="D1904" s="68" t="s">
        <v>83</v>
      </c>
      <c r="E1904" s="74" t="s">
        <v>919</v>
      </c>
      <c r="F1904" s="38">
        <v>375</v>
      </c>
      <c r="G1904" s="38">
        <v>84</v>
      </c>
      <c r="H1904" s="179">
        <v>22.4</v>
      </c>
      <c r="I1904" s="31"/>
    </row>
    <row r="1905" spans="2:9" x14ac:dyDescent="0.25">
      <c r="B1905" s="28"/>
      <c r="C1905" s="82">
        <v>2022</v>
      </c>
      <c r="D1905" s="68" t="s">
        <v>55</v>
      </c>
      <c r="E1905" s="74" t="s">
        <v>118</v>
      </c>
      <c r="F1905" s="38">
        <v>587</v>
      </c>
      <c r="G1905" s="38">
        <v>85</v>
      </c>
      <c r="H1905" s="179">
        <v>14.4804088586031</v>
      </c>
      <c r="I1905" s="31"/>
    </row>
    <row r="1906" spans="2:9" x14ac:dyDescent="0.25">
      <c r="B1906" s="28"/>
      <c r="C1906" s="82">
        <v>2022</v>
      </c>
      <c r="D1906" s="68" t="s">
        <v>55</v>
      </c>
      <c r="E1906" s="74" t="s">
        <v>919</v>
      </c>
      <c r="F1906" s="38">
        <v>575</v>
      </c>
      <c r="G1906" s="38">
        <v>63</v>
      </c>
      <c r="H1906" s="179">
        <v>10.9565217391304</v>
      </c>
      <c r="I1906" s="31"/>
    </row>
    <row r="1907" spans="2:9" x14ac:dyDescent="0.25">
      <c r="B1907" s="28"/>
      <c r="C1907" s="82">
        <v>2022</v>
      </c>
      <c r="D1907" s="68" t="s">
        <v>110</v>
      </c>
      <c r="E1907" s="74" t="s">
        <v>118</v>
      </c>
      <c r="F1907" s="38">
        <v>901</v>
      </c>
      <c r="G1907" s="38">
        <v>156</v>
      </c>
      <c r="H1907" s="179">
        <v>17.314095449500599</v>
      </c>
      <c r="I1907" s="31"/>
    </row>
    <row r="1908" spans="2:9" x14ac:dyDescent="0.25">
      <c r="B1908" s="28"/>
      <c r="C1908" s="82">
        <v>2022</v>
      </c>
      <c r="D1908" s="68" t="s">
        <v>110</v>
      </c>
      <c r="E1908" s="74" t="s">
        <v>919</v>
      </c>
      <c r="F1908" s="38">
        <v>698</v>
      </c>
      <c r="G1908" s="38">
        <v>63</v>
      </c>
      <c r="H1908" s="179">
        <v>9.0257879656160505</v>
      </c>
      <c r="I1908" s="31"/>
    </row>
    <row r="1909" spans="2:9" x14ac:dyDescent="0.25">
      <c r="B1909" s="28"/>
      <c r="C1909" s="82">
        <v>2023</v>
      </c>
      <c r="D1909" s="68" t="s">
        <v>8</v>
      </c>
      <c r="E1909" s="74" t="s">
        <v>118</v>
      </c>
      <c r="F1909" s="38">
        <v>60</v>
      </c>
      <c r="G1909" s="38">
        <v>11</v>
      </c>
      <c r="H1909" s="179">
        <v>18.3333333333333</v>
      </c>
      <c r="I1909" s="31"/>
    </row>
    <row r="1910" spans="2:9" x14ac:dyDescent="0.25">
      <c r="B1910" s="28"/>
      <c r="C1910" s="82">
        <v>2023</v>
      </c>
      <c r="D1910" s="68" t="s">
        <v>8</v>
      </c>
      <c r="E1910" s="74" t="s">
        <v>919</v>
      </c>
      <c r="F1910" s="38">
        <v>107</v>
      </c>
      <c r="G1910" s="38">
        <v>11</v>
      </c>
      <c r="H1910" s="179">
        <v>10.2803738317757</v>
      </c>
      <c r="I1910" s="31"/>
    </row>
    <row r="1911" spans="2:9" x14ac:dyDescent="0.25">
      <c r="B1911" s="28"/>
      <c r="C1911" s="82">
        <v>2023</v>
      </c>
      <c r="D1911" s="68" t="s">
        <v>9</v>
      </c>
      <c r="E1911" s="74" t="s">
        <v>118</v>
      </c>
      <c r="F1911" s="38">
        <v>71</v>
      </c>
      <c r="G1911" s="38">
        <v>19</v>
      </c>
      <c r="H1911" s="179">
        <v>26.760563380281699</v>
      </c>
      <c r="I1911" s="31"/>
    </row>
    <row r="1912" spans="2:9" x14ac:dyDescent="0.25">
      <c r="B1912" s="28"/>
      <c r="C1912" s="82">
        <v>2023</v>
      </c>
      <c r="D1912" s="68" t="s">
        <v>9</v>
      </c>
      <c r="E1912" s="74" t="s">
        <v>919</v>
      </c>
      <c r="F1912" s="38">
        <v>109</v>
      </c>
      <c r="G1912" s="38">
        <v>7</v>
      </c>
      <c r="H1912" s="179">
        <v>6.42201834862386</v>
      </c>
      <c r="I1912" s="31"/>
    </row>
    <row r="1913" spans="2:9" x14ac:dyDescent="0.25">
      <c r="B1913" s="28"/>
      <c r="C1913" s="82">
        <v>2023</v>
      </c>
      <c r="D1913" s="68" t="s">
        <v>84</v>
      </c>
      <c r="E1913" s="74" t="s">
        <v>118</v>
      </c>
      <c r="F1913" s="38">
        <v>138</v>
      </c>
      <c r="G1913" s="38">
        <v>29</v>
      </c>
      <c r="H1913" s="179">
        <v>21.014492753623198</v>
      </c>
      <c r="I1913" s="31"/>
    </row>
    <row r="1914" spans="2:9" x14ac:dyDescent="0.25">
      <c r="B1914" s="28"/>
      <c r="C1914" s="82">
        <v>2023</v>
      </c>
      <c r="D1914" s="68" t="s">
        <v>84</v>
      </c>
      <c r="E1914" s="74" t="s">
        <v>919</v>
      </c>
      <c r="F1914" s="38">
        <v>238</v>
      </c>
      <c r="G1914" s="38">
        <v>20</v>
      </c>
      <c r="H1914" s="179">
        <v>8.4033613445378208</v>
      </c>
      <c r="I1914" s="31"/>
    </row>
    <row r="1915" spans="2:9" x14ac:dyDescent="0.25">
      <c r="B1915" s="28"/>
      <c r="C1915" s="82">
        <v>2023</v>
      </c>
      <c r="D1915" s="68" t="s">
        <v>10</v>
      </c>
      <c r="E1915" s="74" t="s">
        <v>118</v>
      </c>
      <c r="F1915" s="38">
        <v>136</v>
      </c>
      <c r="G1915" s="38">
        <v>25</v>
      </c>
      <c r="H1915" s="179">
        <v>18.382352941176499</v>
      </c>
      <c r="I1915" s="31"/>
    </row>
    <row r="1916" spans="2:9" x14ac:dyDescent="0.25">
      <c r="B1916" s="28"/>
      <c r="C1916" s="82">
        <v>2023</v>
      </c>
      <c r="D1916" s="68" t="s">
        <v>10</v>
      </c>
      <c r="E1916" s="74" t="s">
        <v>919</v>
      </c>
      <c r="F1916" s="38">
        <v>230</v>
      </c>
      <c r="G1916" s="38">
        <v>24</v>
      </c>
      <c r="H1916" s="179">
        <v>10.4347826086957</v>
      </c>
      <c r="I1916" s="31"/>
    </row>
    <row r="1917" spans="2:9" x14ac:dyDescent="0.25">
      <c r="B1917" s="28"/>
      <c r="C1917" s="82">
        <v>2023</v>
      </c>
      <c r="D1917" s="68" t="s">
        <v>85</v>
      </c>
      <c r="E1917" s="74" t="s">
        <v>118</v>
      </c>
      <c r="F1917" s="38">
        <v>89</v>
      </c>
      <c r="G1917" s="38">
        <v>25</v>
      </c>
      <c r="H1917" s="179">
        <v>28.089887640449401</v>
      </c>
      <c r="I1917" s="31"/>
    </row>
    <row r="1918" spans="2:9" x14ac:dyDescent="0.25">
      <c r="B1918" s="28"/>
      <c r="C1918" s="82">
        <v>2023</v>
      </c>
      <c r="D1918" s="68" t="s">
        <v>85</v>
      </c>
      <c r="E1918" s="74" t="s">
        <v>919</v>
      </c>
      <c r="F1918" s="38">
        <v>104</v>
      </c>
      <c r="G1918" s="38">
        <v>10</v>
      </c>
      <c r="H1918" s="179">
        <v>9.6153846153846203</v>
      </c>
      <c r="I1918" s="31"/>
    </row>
    <row r="1919" spans="2:9" x14ac:dyDescent="0.25">
      <c r="B1919" s="28"/>
      <c r="C1919" s="82">
        <v>2023</v>
      </c>
      <c r="D1919" s="68" t="s">
        <v>11</v>
      </c>
      <c r="E1919" s="74" t="s">
        <v>118</v>
      </c>
      <c r="F1919" s="38">
        <v>159</v>
      </c>
      <c r="G1919" s="38">
        <v>36</v>
      </c>
      <c r="H1919" s="179">
        <v>22.641509433962302</v>
      </c>
      <c r="I1919" s="31"/>
    </row>
    <row r="1920" spans="2:9" x14ac:dyDescent="0.25">
      <c r="B1920" s="28"/>
      <c r="C1920" s="82">
        <v>2023</v>
      </c>
      <c r="D1920" s="68" t="s">
        <v>11</v>
      </c>
      <c r="E1920" s="74" t="s">
        <v>919</v>
      </c>
      <c r="F1920" s="38">
        <v>231</v>
      </c>
      <c r="G1920" s="38">
        <v>23</v>
      </c>
      <c r="H1920" s="179">
        <v>9.9567099567099593</v>
      </c>
      <c r="I1920" s="31"/>
    </row>
    <row r="1921" spans="2:9" x14ac:dyDescent="0.25">
      <c r="B1921" s="28"/>
      <c r="C1921" s="82">
        <v>2023</v>
      </c>
      <c r="D1921" s="68" t="s">
        <v>12</v>
      </c>
      <c r="E1921" s="74" t="s">
        <v>118</v>
      </c>
      <c r="F1921" s="38">
        <v>109</v>
      </c>
      <c r="G1921" s="38">
        <v>27</v>
      </c>
      <c r="H1921" s="179">
        <v>24.7706422018349</v>
      </c>
      <c r="I1921" s="31"/>
    </row>
    <row r="1922" spans="2:9" x14ac:dyDescent="0.25">
      <c r="B1922" s="28"/>
      <c r="C1922" s="82">
        <v>2023</v>
      </c>
      <c r="D1922" s="68" t="s">
        <v>12</v>
      </c>
      <c r="E1922" s="74" t="s">
        <v>919</v>
      </c>
      <c r="F1922" s="38">
        <v>163</v>
      </c>
      <c r="G1922" s="38">
        <v>21</v>
      </c>
      <c r="H1922" s="179">
        <v>12.8834355828221</v>
      </c>
      <c r="I1922" s="31"/>
    </row>
    <row r="1923" spans="2:9" x14ac:dyDescent="0.25">
      <c r="B1923" s="28"/>
      <c r="C1923" s="82">
        <v>2023</v>
      </c>
      <c r="D1923" s="68" t="s">
        <v>56</v>
      </c>
      <c r="E1923" s="74" t="s">
        <v>118</v>
      </c>
      <c r="F1923" s="38">
        <v>108</v>
      </c>
      <c r="G1923" s="38">
        <v>17</v>
      </c>
      <c r="H1923" s="179">
        <v>15.7407407407407</v>
      </c>
      <c r="I1923" s="31"/>
    </row>
    <row r="1924" spans="2:9" x14ac:dyDescent="0.25">
      <c r="B1924" s="28"/>
      <c r="C1924" s="82">
        <v>2023</v>
      </c>
      <c r="D1924" s="68" t="s">
        <v>56</v>
      </c>
      <c r="E1924" s="74" t="s">
        <v>919</v>
      </c>
      <c r="F1924" s="38">
        <v>110</v>
      </c>
      <c r="G1924" s="38">
        <v>11</v>
      </c>
      <c r="H1924" s="179">
        <v>10</v>
      </c>
      <c r="I1924" s="31"/>
    </row>
    <row r="1925" spans="2:9" x14ac:dyDescent="0.25">
      <c r="B1925" s="28"/>
      <c r="C1925" s="82">
        <v>2023</v>
      </c>
      <c r="D1925" s="68" t="s">
        <v>13</v>
      </c>
      <c r="E1925" s="74" t="s">
        <v>118</v>
      </c>
      <c r="F1925" s="38">
        <v>44</v>
      </c>
      <c r="G1925" s="38">
        <v>12</v>
      </c>
      <c r="H1925" s="179">
        <v>27.272727272727298</v>
      </c>
      <c r="I1925" s="31"/>
    </row>
    <row r="1926" spans="2:9" x14ac:dyDescent="0.25">
      <c r="B1926" s="28"/>
      <c r="C1926" s="82">
        <v>2023</v>
      </c>
      <c r="D1926" s="68" t="s">
        <v>13</v>
      </c>
      <c r="E1926" s="74" t="s">
        <v>919</v>
      </c>
      <c r="F1926" s="38">
        <v>79</v>
      </c>
      <c r="G1926" s="38">
        <v>6</v>
      </c>
      <c r="H1926" s="179">
        <v>7.59493670886076</v>
      </c>
      <c r="I1926" s="31"/>
    </row>
    <row r="1927" spans="2:9" x14ac:dyDescent="0.25">
      <c r="B1927" s="28"/>
      <c r="C1927" s="82">
        <v>2023</v>
      </c>
      <c r="D1927" s="68" t="s">
        <v>14</v>
      </c>
      <c r="E1927" s="74" t="s">
        <v>118</v>
      </c>
      <c r="F1927" s="38">
        <v>95</v>
      </c>
      <c r="G1927" s="38">
        <v>20</v>
      </c>
      <c r="H1927" s="179">
        <v>21.052631578947398</v>
      </c>
      <c r="I1927" s="31"/>
    </row>
    <row r="1928" spans="2:9" x14ac:dyDescent="0.25">
      <c r="B1928" s="28"/>
      <c r="C1928" s="82">
        <v>2023</v>
      </c>
      <c r="D1928" s="68" t="s">
        <v>14</v>
      </c>
      <c r="E1928" s="74" t="s">
        <v>919</v>
      </c>
      <c r="F1928" s="38">
        <v>168</v>
      </c>
      <c r="G1928" s="38">
        <v>16</v>
      </c>
      <c r="H1928" s="179">
        <v>9.5238095238095308</v>
      </c>
      <c r="I1928" s="31"/>
    </row>
    <row r="1929" spans="2:9" x14ac:dyDescent="0.25">
      <c r="B1929" s="28"/>
      <c r="C1929" s="82">
        <v>2023</v>
      </c>
      <c r="D1929" s="68" t="s">
        <v>86</v>
      </c>
      <c r="E1929" s="74" t="s">
        <v>118</v>
      </c>
      <c r="F1929" s="38">
        <v>408</v>
      </c>
      <c r="G1929" s="38">
        <v>110</v>
      </c>
      <c r="H1929" s="179">
        <v>26.960784313725501</v>
      </c>
      <c r="I1929" s="31"/>
    </row>
    <row r="1930" spans="2:9" x14ac:dyDescent="0.25">
      <c r="B1930" s="28"/>
      <c r="C1930" s="82">
        <v>2023</v>
      </c>
      <c r="D1930" s="68" t="s">
        <v>86</v>
      </c>
      <c r="E1930" s="74" t="s">
        <v>919</v>
      </c>
      <c r="F1930" s="38">
        <v>545</v>
      </c>
      <c r="G1930" s="38">
        <v>82</v>
      </c>
      <c r="H1930" s="179">
        <v>15.045871559632999</v>
      </c>
      <c r="I1930" s="31"/>
    </row>
    <row r="1931" spans="2:9" x14ac:dyDescent="0.25">
      <c r="B1931" s="28"/>
      <c r="C1931" s="82">
        <v>2023</v>
      </c>
      <c r="D1931" s="68" t="s">
        <v>88</v>
      </c>
      <c r="E1931" s="74" t="s">
        <v>118</v>
      </c>
      <c r="F1931" s="38">
        <v>17</v>
      </c>
      <c r="G1931" s="38" t="s">
        <v>137</v>
      </c>
      <c r="H1931" s="179" t="s">
        <v>137</v>
      </c>
      <c r="I1931" s="31"/>
    </row>
    <row r="1932" spans="2:9" x14ac:dyDescent="0.25">
      <c r="B1932" s="28"/>
      <c r="C1932" s="82">
        <v>2023</v>
      </c>
      <c r="D1932" s="68" t="s">
        <v>88</v>
      </c>
      <c r="E1932" s="74" t="s">
        <v>919</v>
      </c>
      <c r="F1932" s="38">
        <v>19</v>
      </c>
      <c r="G1932" s="38" t="s">
        <v>137</v>
      </c>
      <c r="H1932" s="179" t="s">
        <v>137</v>
      </c>
      <c r="I1932" s="31"/>
    </row>
    <row r="1933" spans="2:9" x14ac:dyDescent="0.25">
      <c r="B1933" s="28"/>
      <c r="C1933" s="82">
        <v>2023</v>
      </c>
      <c r="D1933" s="68" t="s">
        <v>37</v>
      </c>
      <c r="E1933" s="74" t="s">
        <v>118</v>
      </c>
      <c r="F1933" s="38">
        <v>124</v>
      </c>
      <c r="G1933" s="38">
        <v>37</v>
      </c>
      <c r="H1933" s="179">
        <v>29.838709677419399</v>
      </c>
      <c r="I1933" s="31"/>
    </row>
    <row r="1934" spans="2:9" x14ac:dyDescent="0.25">
      <c r="B1934" s="28"/>
      <c r="C1934" s="82">
        <v>2023</v>
      </c>
      <c r="D1934" s="68" t="s">
        <v>37</v>
      </c>
      <c r="E1934" s="74" t="s">
        <v>919</v>
      </c>
      <c r="F1934" s="38">
        <v>128</v>
      </c>
      <c r="G1934" s="38">
        <v>19</v>
      </c>
      <c r="H1934" s="179">
        <v>14.84375</v>
      </c>
      <c r="I1934" s="31"/>
    </row>
    <row r="1935" spans="2:9" x14ac:dyDescent="0.25">
      <c r="B1935" s="28"/>
      <c r="C1935" s="82">
        <v>2023</v>
      </c>
      <c r="D1935" s="68" t="s">
        <v>66</v>
      </c>
      <c r="E1935" s="74" t="s">
        <v>118</v>
      </c>
      <c r="F1935" s="38">
        <v>107</v>
      </c>
      <c r="G1935" s="38">
        <v>18</v>
      </c>
      <c r="H1935" s="179">
        <v>16.822429906542101</v>
      </c>
      <c r="I1935" s="31"/>
    </row>
    <row r="1936" spans="2:9" x14ac:dyDescent="0.25">
      <c r="B1936" s="28"/>
      <c r="C1936" s="82">
        <v>2023</v>
      </c>
      <c r="D1936" s="68" t="s">
        <v>66</v>
      </c>
      <c r="E1936" s="74" t="s">
        <v>919</v>
      </c>
      <c r="F1936" s="38">
        <v>110</v>
      </c>
      <c r="G1936" s="38" t="s">
        <v>137</v>
      </c>
      <c r="H1936" s="179" t="s">
        <v>137</v>
      </c>
      <c r="I1936" s="31"/>
    </row>
    <row r="1937" spans="2:9" x14ac:dyDescent="0.25">
      <c r="B1937" s="28"/>
      <c r="C1937" s="82">
        <v>2023</v>
      </c>
      <c r="D1937" s="68" t="s">
        <v>15</v>
      </c>
      <c r="E1937" s="74" t="s">
        <v>118</v>
      </c>
      <c r="F1937" s="38">
        <v>130</v>
      </c>
      <c r="G1937" s="38">
        <v>27</v>
      </c>
      <c r="H1937" s="179">
        <v>20.769230769230798</v>
      </c>
      <c r="I1937" s="31"/>
    </row>
    <row r="1938" spans="2:9" x14ac:dyDescent="0.25">
      <c r="B1938" s="28"/>
      <c r="C1938" s="82">
        <v>2023</v>
      </c>
      <c r="D1938" s="68" t="s">
        <v>15</v>
      </c>
      <c r="E1938" s="74" t="s">
        <v>919</v>
      </c>
      <c r="F1938" s="38">
        <v>236</v>
      </c>
      <c r="G1938" s="38">
        <v>25</v>
      </c>
      <c r="H1938" s="179">
        <v>10.5932203389831</v>
      </c>
      <c r="I1938" s="31"/>
    </row>
    <row r="1939" spans="2:9" x14ac:dyDescent="0.25">
      <c r="B1939" s="28"/>
      <c r="C1939" s="82">
        <v>2023</v>
      </c>
      <c r="D1939" s="68" t="s">
        <v>89</v>
      </c>
      <c r="E1939" s="74" t="s">
        <v>118</v>
      </c>
      <c r="F1939" s="38">
        <v>155</v>
      </c>
      <c r="G1939" s="38">
        <v>32</v>
      </c>
      <c r="H1939" s="179">
        <v>20.645161290322601</v>
      </c>
      <c r="I1939" s="31"/>
    </row>
    <row r="1940" spans="2:9" x14ac:dyDescent="0.25">
      <c r="B1940" s="28"/>
      <c r="C1940" s="82">
        <v>2023</v>
      </c>
      <c r="D1940" s="68" t="s">
        <v>89</v>
      </c>
      <c r="E1940" s="74" t="s">
        <v>919</v>
      </c>
      <c r="F1940" s="38">
        <v>337</v>
      </c>
      <c r="G1940" s="38">
        <v>37</v>
      </c>
      <c r="H1940" s="179">
        <v>10.9792284866469</v>
      </c>
      <c r="I1940" s="31"/>
    </row>
    <row r="1941" spans="2:9" x14ac:dyDescent="0.25">
      <c r="B1941" s="28"/>
      <c r="C1941" s="82">
        <v>2023</v>
      </c>
      <c r="D1941" s="68" t="s">
        <v>16</v>
      </c>
      <c r="E1941" s="74" t="s">
        <v>118</v>
      </c>
      <c r="F1941" s="38">
        <v>394</v>
      </c>
      <c r="G1941" s="38">
        <v>93</v>
      </c>
      <c r="H1941" s="179">
        <v>23.604060913705599</v>
      </c>
      <c r="I1941" s="31"/>
    </row>
    <row r="1942" spans="2:9" x14ac:dyDescent="0.25">
      <c r="B1942" s="28"/>
      <c r="C1942" s="82">
        <v>2023</v>
      </c>
      <c r="D1942" s="68" t="s">
        <v>16</v>
      </c>
      <c r="E1942" s="74" t="s">
        <v>919</v>
      </c>
      <c r="F1942" s="38">
        <v>416</v>
      </c>
      <c r="G1942" s="38">
        <v>37</v>
      </c>
      <c r="H1942" s="179">
        <v>8.8942307692307701</v>
      </c>
      <c r="I1942" s="31"/>
    </row>
    <row r="1943" spans="2:9" x14ac:dyDescent="0.25">
      <c r="B1943" s="28"/>
      <c r="C1943" s="82">
        <v>2023</v>
      </c>
      <c r="D1943" s="68" t="s">
        <v>57</v>
      </c>
      <c r="E1943" s="74" t="s">
        <v>118</v>
      </c>
      <c r="F1943" s="38">
        <v>176</v>
      </c>
      <c r="G1943" s="38">
        <v>32</v>
      </c>
      <c r="H1943" s="179">
        <v>18.181818181818201</v>
      </c>
      <c r="I1943" s="31"/>
    </row>
    <row r="1944" spans="2:9" x14ac:dyDescent="0.25">
      <c r="B1944" s="28"/>
      <c r="C1944" s="82">
        <v>2023</v>
      </c>
      <c r="D1944" s="68" t="s">
        <v>57</v>
      </c>
      <c r="E1944" s="74" t="s">
        <v>919</v>
      </c>
      <c r="F1944" s="38">
        <v>218</v>
      </c>
      <c r="G1944" s="38">
        <v>22</v>
      </c>
      <c r="H1944" s="179">
        <v>10.0917431192661</v>
      </c>
      <c r="I1944" s="31"/>
    </row>
    <row r="1945" spans="2:9" x14ac:dyDescent="0.25">
      <c r="B1945" s="28"/>
      <c r="C1945" s="82">
        <v>2023</v>
      </c>
      <c r="D1945" s="68" t="s">
        <v>17</v>
      </c>
      <c r="E1945" s="74" t="s">
        <v>118</v>
      </c>
      <c r="F1945" s="38">
        <v>162</v>
      </c>
      <c r="G1945" s="38">
        <v>56</v>
      </c>
      <c r="H1945" s="179">
        <v>34.567901234567898</v>
      </c>
      <c r="I1945" s="31"/>
    </row>
    <row r="1946" spans="2:9" x14ac:dyDescent="0.25">
      <c r="B1946" s="28"/>
      <c r="C1946" s="82">
        <v>2023</v>
      </c>
      <c r="D1946" s="68" t="s">
        <v>17</v>
      </c>
      <c r="E1946" s="74" t="s">
        <v>919</v>
      </c>
      <c r="F1946" s="38">
        <v>224</v>
      </c>
      <c r="G1946" s="38">
        <v>23</v>
      </c>
      <c r="H1946" s="179">
        <v>10.2678571428571</v>
      </c>
      <c r="I1946" s="31"/>
    </row>
    <row r="1947" spans="2:9" x14ac:dyDescent="0.25">
      <c r="B1947" s="28"/>
      <c r="C1947" s="82">
        <v>2023</v>
      </c>
      <c r="D1947" s="68" t="s">
        <v>18</v>
      </c>
      <c r="E1947" s="74" t="s">
        <v>118</v>
      </c>
      <c r="F1947" s="38">
        <v>95</v>
      </c>
      <c r="G1947" s="38">
        <v>20</v>
      </c>
      <c r="H1947" s="179">
        <v>21.052631578947398</v>
      </c>
      <c r="I1947" s="31"/>
    </row>
    <row r="1948" spans="2:9" x14ac:dyDescent="0.25">
      <c r="B1948" s="28"/>
      <c r="C1948" s="82">
        <v>2023</v>
      </c>
      <c r="D1948" s="68" t="s">
        <v>18</v>
      </c>
      <c r="E1948" s="74" t="s">
        <v>919</v>
      </c>
      <c r="F1948" s="38">
        <v>213</v>
      </c>
      <c r="G1948" s="38">
        <v>28</v>
      </c>
      <c r="H1948" s="179">
        <v>13.1455399061033</v>
      </c>
      <c r="I1948" s="31"/>
    </row>
    <row r="1949" spans="2:9" x14ac:dyDescent="0.25">
      <c r="B1949" s="28"/>
      <c r="C1949" s="82">
        <v>2023</v>
      </c>
      <c r="D1949" s="68" t="s">
        <v>87</v>
      </c>
      <c r="E1949" s="74" t="s">
        <v>118</v>
      </c>
      <c r="F1949" s="38">
        <v>183</v>
      </c>
      <c r="G1949" s="38">
        <v>38</v>
      </c>
      <c r="H1949" s="179">
        <v>20.7650273224044</v>
      </c>
      <c r="I1949" s="31"/>
    </row>
    <row r="1950" spans="2:9" x14ac:dyDescent="0.25">
      <c r="B1950" s="28"/>
      <c r="C1950" s="82">
        <v>2023</v>
      </c>
      <c r="D1950" s="68" t="s">
        <v>87</v>
      </c>
      <c r="E1950" s="74" t="s">
        <v>919</v>
      </c>
      <c r="F1950" s="38">
        <v>250</v>
      </c>
      <c r="G1950" s="38">
        <v>25</v>
      </c>
      <c r="H1950" s="179">
        <v>10</v>
      </c>
      <c r="I1950" s="31"/>
    </row>
    <row r="1951" spans="2:9" x14ac:dyDescent="0.25">
      <c r="B1951" s="28"/>
      <c r="C1951" s="82">
        <v>2023</v>
      </c>
      <c r="D1951" s="68" t="s">
        <v>19</v>
      </c>
      <c r="E1951" s="74" t="s">
        <v>118</v>
      </c>
      <c r="F1951" s="38">
        <v>306</v>
      </c>
      <c r="G1951" s="38">
        <v>69</v>
      </c>
      <c r="H1951" s="179">
        <v>22.5490196078431</v>
      </c>
      <c r="I1951" s="31"/>
    </row>
    <row r="1952" spans="2:9" x14ac:dyDescent="0.25">
      <c r="B1952" s="28"/>
      <c r="C1952" s="82">
        <v>2023</v>
      </c>
      <c r="D1952" s="68" t="s">
        <v>19</v>
      </c>
      <c r="E1952" s="74" t="s">
        <v>919</v>
      </c>
      <c r="F1952" s="38">
        <v>285</v>
      </c>
      <c r="G1952" s="38">
        <v>37</v>
      </c>
      <c r="H1952" s="179">
        <v>12.9824561403509</v>
      </c>
      <c r="I1952" s="31"/>
    </row>
    <row r="1953" spans="2:9" x14ac:dyDescent="0.25">
      <c r="B1953" s="28"/>
      <c r="C1953" s="82">
        <v>2023</v>
      </c>
      <c r="D1953" s="68" t="s">
        <v>20</v>
      </c>
      <c r="E1953" s="74" t="s">
        <v>118</v>
      </c>
      <c r="F1953" s="38">
        <v>201</v>
      </c>
      <c r="G1953" s="38">
        <v>36</v>
      </c>
      <c r="H1953" s="179">
        <v>17.910447761194</v>
      </c>
      <c r="I1953" s="31"/>
    </row>
    <row r="1954" spans="2:9" x14ac:dyDescent="0.25">
      <c r="B1954" s="28"/>
      <c r="C1954" s="82">
        <v>2023</v>
      </c>
      <c r="D1954" s="68" t="s">
        <v>20</v>
      </c>
      <c r="E1954" s="74" t="s">
        <v>919</v>
      </c>
      <c r="F1954" s="38">
        <v>220</v>
      </c>
      <c r="G1954" s="38">
        <v>24</v>
      </c>
      <c r="H1954" s="179">
        <v>10.909090909090899</v>
      </c>
      <c r="I1954" s="31"/>
    </row>
    <row r="1955" spans="2:9" x14ac:dyDescent="0.25">
      <c r="B1955" s="28"/>
      <c r="C1955" s="82">
        <v>2023</v>
      </c>
      <c r="D1955" s="68" t="s">
        <v>21</v>
      </c>
      <c r="E1955" s="74" t="s">
        <v>118</v>
      </c>
      <c r="F1955" s="38">
        <v>78</v>
      </c>
      <c r="G1955" s="38">
        <v>21</v>
      </c>
      <c r="H1955" s="179">
        <v>26.923076923076898</v>
      </c>
      <c r="I1955" s="31"/>
    </row>
    <row r="1956" spans="2:9" x14ac:dyDescent="0.25">
      <c r="B1956" s="28"/>
      <c r="C1956" s="82">
        <v>2023</v>
      </c>
      <c r="D1956" s="68" t="s">
        <v>21</v>
      </c>
      <c r="E1956" s="74" t="s">
        <v>919</v>
      </c>
      <c r="F1956" s="38">
        <v>111</v>
      </c>
      <c r="G1956" s="38">
        <v>9</v>
      </c>
      <c r="H1956" s="179">
        <v>8.1081081081081106</v>
      </c>
      <c r="I1956" s="31"/>
    </row>
    <row r="1957" spans="2:9" x14ac:dyDescent="0.25">
      <c r="B1957" s="28"/>
      <c r="C1957" s="82">
        <v>2023</v>
      </c>
      <c r="D1957" s="68" t="s">
        <v>67</v>
      </c>
      <c r="E1957" s="74" t="s">
        <v>118</v>
      </c>
      <c r="F1957" s="38">
        <v>136</v>
      </c>
      <c r="G1957" s="38">
        <v>23</v>
      </c>
      <c r="H1957" s="179">
        <v>16.911764705882401</v>
      </c>
      <c r="I1957" s="31"/>
    </row>
    <row r="1958" spans="2:9" x14ac:dyDescent="0.25">
      <c r="B1958" s="28"/>
      <c r="C1958" s="82">
        <v>2023</v>
      </c>
      <c r="D1958" s="68" t="s">
        <v>67</v>
      </c>
      <c r="E1958" s="74" t="s">
        <v>919</v>
      </c>
      <c r="F1958" s="38">
        <v>237</v>
      </c>
      <c r="G1958" s="38">
        <v>21</v>
      </c>
      <c r="H1958" s="179">
        <v>8.8607594936708907</v>
      </c>
      <c r="I1958" s="31"/>
    </row>
    <row r="1959" spans="2:9" x14ac:dyDescent="0.25">
      <c r="B1959" s="28"/>
      <c r="C1959" s="82">
        <v>2023</v>
      </c>
      <c r="D1959" s="68" t="s">
        <v>22</v>
      </c>
      <c r="E1959" s="74" t="s">
        <v>118</v>
      </c>
      <c r="F1959" s="38">
        <v>143</v>
      </c>
      <c r="G1959" s="38">
        <v>42</v>
      </c>
      <c r="H1959" s="179">
        <v>29.370629370629398</v>
      </c>
      <c r="I1959" s="31"/>
    </row>
    <row r="1960" spans="2:9" x14ac:dyDescent="0.25">
      <c r="B1960" s="28"/>
      <c r="C1960" s="82">
        <v>2023</v>
      </c>
      <c r="D1960" s="68" t="s">
        <v>22</v>
      </c>
      <c r="E1960" s="74" t="s">
        <v>919</v>
      </c>
      <c r="F1960" s="38">
        <v>207</v>
      </c>
      <c r="G1960" s="38">
        <v>20</v>
      </c>
      <c r="H1960" s="179">
        <v>9.6618357487922708</v>
      </c>
      <c r="I1960" s="31"/>
    </row>
    <row r="1961" spans="2:9" x14ac:dyDescent="0.25">
      <c r="B1961" s="28"/>
      <c r="C1961" s="82">
        <v>2023</v>
      </c>
      <c r="D1961" s="68" t="s">
        <v>68</v>
      </c>
      <c r="E1961" s="74" t="s">
        <v>118</v>
      </c>
      <c r="F1961" s="38">
        <v>175</v>
      </c>
      <c r="G1961" s="38">
        <v>28</v>
      </c>
      <c r="H1961" s="179">
        <v>16</v>
      </c>
      <c r="I1961" s="31"/>
    </row>
    <row r="1962" spans="2:9" x14ac:dyDescent="0.25">
      <c r="B1962" s="28"/>
      <c r="C1962" s="82">
        <v>2023</v>
      </c>
      <c r="D1962" s="68" t="s">
        <v>68</v>
      </c>
      <c r="E1962" s="74" t="s">
        <v>919</v>
      </c>
      <c r="F1962" s="38">
        <v>246</v>
      </c>
      <c r="G1962" s="38">
        <v>19</v>
      </c>
      <c r="H1962" s="179">
        <v>7.7235772357723604</v>
      </c>
      <c r="I1962" s="31"/>
    </row>
    <row r="1963" spans="2:9" x14ac:dyDescent="0.25">
      <c r="B1963" s="28"/>
      <c r="C1963" s="82">
        <v>2023</v>
      </c>
      <c r="D1963" s="68" t="s">
        <v>90</v>
      </c>
      <c r="E1963" s="74" t="s">
        <v>118</v>
      </c>
      <c r="F1963" s="38">
        <v>208</v>
      </c>
      <c r="G1963" s="38">
        <v>48</v>
      </c>
      <c r="H1963" s="179">
        <v>23.076923076923102</v>
      </c>
      <c r="I1963" s="31"/>
    </row>
    <row r="1964" spans="2:9" x14ac:dyDescent="0.25">
      <c r="B1964" s="28"/>
      <c r="C1964" s="82">
        <v>2023</v>
      </c>
      <c r="D1964" s="68" t="s">
        <v>90</v>
      </c>
      <c r="E1964" s="74" t="s">
        <v>919</v>
      </c>
      <c r="F1964" s="38">
        <v>393</v>
      </c>
      <c r="G1964" s="38">
        <v>54</v>
      </c>
      <c r="H1964" s="179">
        <v>13.740458015267199</v>
      </c>
      <c r="I1964" s="31"/>
    </row>
    <row r="1965" spans="2:9" x14ac:dyDescent="0.25">
      <c r="B1965" s="28"/>
      <c r="C1965" s="82">
        <v>2023</v>
      </c>
      <c r="D1965" s="68" t="s">
        <v>23</v>
      </c>
      <c r="E1965" s="74" t="s">
        <v>118</v>
      </c>
      <c r="F1965" s="38">
        <v>82</v>
      </c>
      <c r="G1965" s="38">
        <v>22</v>
      </c>
      <c r="H1965" s="179">
        <v>26.829268292682901</v>
      </c>
      <c r="I1965" s="31"/>
    </row>
    <row r="1966" spans="2:9" x14ac:dyDescent="0.25">
      <c r="B1966" s="28"/>
      <c r="C1966" s="82">
        <v>2023</v>
      </c>
      <c r="D1966" s="68" t="s">
        <v>23</v>
      </c>
      <c r="E1966" s="74" t="s">
        <v>919</v>
      </c>
      <c r="F1966" s="38">
        <v>187</v>
      </c>
      <c r="G1966" s="38">
        <v>22</v>
      </c>
      <c r="H1966" s="179">
        <v>11.764705882352899</v>
      </c>
      <c r="I1966" s="31"/>
    </row>
    <row r="1967" spans="2:9" x14ac:dyDescent="0.25">
      <c r="B1967" s="28"/>
      <c r="C1967" s="82">
        <v>2023</v>
      </c>
      <c r="D1967" s="68" t="s">
        <v>38</v>
      </c>
      <c r="E1967" s="74" t="s">
        <v>118</v>
      </c>
      <c r="F1967" s="38">
        <v>100</v>
      </c>
      <c r="G1967" s="38">
        <v>21</v>
      </c>
      <c r="H1967" s="179">
        <v>21</v>
      </c>
      <c r="I1967" s="31"/>
    </row>
    <row r="1968" spans="2:9" x14ac:dyDescent="0.25">
      <c r="B1968" s="28"/>
      <c r="C1968" s="82">
        <v>2023</v>
      </c>
      <c r="D1968" s="68" t="s">
        <v>38</v>
      </c>
      <c r="E1968" s="74" t="s">
        <v>919</v>
      </c>
      <c r="F1968" s="38">
        <v>144</v>
      </c>
      <c r="G1968" s="38">
        <v>19</v>
      </c>
      <c r="H1968" s="179">
        <v>13.1944444444444</v>
      </c>
      <c r="I1968" s="31"/>
    </row>
    <row r="1969" spans="2:9" x14ac:dyDescent="0.25">
      <c r="B1969" s="28"/>
      <c r="C1969" s="82">
        <v>2023</v>
      </c>
      <c r="D1969" s="68" t="s">
        <v>24</v>
      </c>
      <c r="E1969" s="74" t="s">
        <v>118</v>
      </c>
      <c r="F1969" s="38">
        <v>190</v>
      </c>
      <c r="G1969" s="38">
        <v>51</v>
      </c>
      <c r="H1969" s="179">
        <v>26.842105263157901</v>
      </c>
      <c r="I1969" s="31"/>
    </row>
    <row r="1970" spans="2:9" x14ac:dyDescent="0.25">
      <c r="B1970" s="28"/>
      <c r="C1970" s="82">
        <v>2023</v>
      </c>
      <c r="D1970" s="68" t="s">
        <v>24</v>
      </c>
      <c r="E1970" s="74" t="s">
        <v>919</v>
      </c>
      <c r="F1970" s="38">
        <v>403</v>
      </c>
      <c r="G1970" s="38">
        <v>44</v>
      </c>
      <c r="H1970" s="179">
        <v>10.918114143920601</v>
      </c>
      <c r="I1970" s="31"/>
    </row>
    <row r="1971" spans="2:9" x14ac:dyDescent="0.25">
      <c r="B1971" s="28"/>
      <c r="C1971" s="82">
        <v>2023</v>
      </c>
      <c r="D1971" s="68" t="s">
        <v>25</v>
      </c>
      <c r="E1971" s="74" t="s">
        <v>118</v>
      </c>
      <c r="F1971" s="38">
        <v>114</v>
      </c>
      <c r="G1971" s="38">
        <v>20</v>
      </c>
      <c r="H1971" s="179">
        <v>17.543859649122801</v>
      </c>
      <c r="I1971" s="31"/>
    </row>
    <row r="1972" spans="2:9" x14ac:dyDescent="0.25">
      <c r="B1972" s="28"/>
      <c r="C1972" s="82">
        <v>2023</v>
      </c>
      <c r="D1972" s="68" t="s">
        <v>25</v>
      </c>
      <c r="E1972" s="74" t="s">
        <v>919</v>
      </c>
      <c r="F1972" s="38">
        <v>139</v>
      </c>
      <c r="G1972" s="38">
        <v>17</v>
      </c>
      <c r="H1972" s="179">
        <v>12.2302158273381</v>
      </c>
      <c r="I1972" s="31"/>
    </row>
    <row r="1973" spans="2:9" x14ac:dyDescent="0.25">
      <c r="B1973" s="28"/>
      <c r="C1973" s="82">
        <v>2023</v>
      </c>
      <c r="D1973" s="68" t="s">
        <v>39</v>
      </c>
      <c r="E1973" s="74" t="s">
        <v>118</v>
      </c>
      <c r="F1973" s="38">
        <v>199</v>
      </c>
      <c r="G1973" s="38">
        <v>57</v>
      </c>
      <c r="H1973" s="179">
        <v>28.643216080401999</v>
      </c>
      <c r="I1973" s="31"/>
    </row>
    <row r="1974" spans="2:9" x14ac:dyDescent="0.25">
      <c r="B1974" s="28"/>
      <c r="C1974" s="82">
        <v>2023</v>
      </c>
      <c r="D1974" s="68" t="s">
        <v>39</v>
      </c>
      <c r="E1974" s="74" t="s">
        <v>919</v>
      </c>
      <c r="F1974" s="38">
        <v>301</v>
      </c>
      <c r="G1974" s="38">
        <v>38</v>
      </c>
      <c r="H1974" s="179">
        <v>12.624584717608</v>
      </c>
      <c r="I1974" s="31"/>
    </row>
    <row r="1975" spans="2:9" x14ac:dyDescent="0.25">
      <c r="B1975" s="28"/>
      <c r="C1975" s="82">
        <v>2023</v>
      </c>
      <c r="D1975" s="68" t="s">
        <v>26</v>
      </c>
      <c r="E1975" s="74" t="s">
        <v>118</v>
      </c>
      <c r="F1975" s="38">
        <v>184</v>
      </c>
      <c r="G1975" s="38">
        <v>47</v>
      </c>
      <c r="H1975" s="179">
        <v>25.543478260869598</v>
      </c>
      <c r="I1975" s="31"/>
    </row>
    <row r="1976" spans="2:9" x14ac:dyDescent="0.25">
      <c r="B1976" s="28"/>
      <c r="C1976" s="82">
        <v>2023</v>
      </c>
      <c r="D1976" s="68" t="s">
        <v>26</v>
      </c>
      <c r="E1976" s="74" t="s">
        <v>919</v>
      </c>
      <c r="F1976" s="38">
        <v>209</v>
      </c>
      <c r="G1976" s="38">
        <v>18</v>
      </c>
      <c r="H1976" s="179">
        <v>8.6124401913875595</v>
      </c>
      <c r="I1976" s="31"/>
    </row>
    <row r="1977" spans="2:9" x14ac:dyDescent="0.25">
      <c r="B1977" s="28"/>
      <c r="C1977" s="82">
        <v>2023</v>
      </c>
      <c r="D1977" s="68" t="s">
        <v>58</v>
      </c>
      <c r="E1977" s="74" t="s">
        <v>118</v>
      </c>
      <c r="F1977" s="38">
        <v>174</v>
      </c>
      <c r="G1977" s="38">
        <v>26</v>
      </c>
      <c r="H1977" s="179">
        <v>14.9425287356322</v>
      </c>
      <c r="I1977" s="31"/>
    </row>
    <row r="1978" spans="2:9" x14ac:dyDescent="0.25">
      <c r="B1978" s="28"/>
      <c r="C1978" s="82">
        <v>2023</v>
      </c>
      <c r="D1978" s="68" t="s">
        <v>58</v>
      </c>
      <c r="E1978" s="74" t="s">
        <v>919</v>
      </c>
      <c r="F1978" s="38">
        <v>219</v>
      </c>
      <c r="G1978" s="38">
        <v>21</v>
      </c>
      <c r="H1978" s="179">
        <v>9.5890410958904102</v>
      </c>
      <c r="I1978" s="31"/>
    </row>
    <row r="1979" spans="2:9" x14ac:dyDescent="0.25">
      <c r="B1979" s="28"/>
      <c r="C1979" s="82">
        <v>2023</v>
      </c>
      <c r="D1979" s="68" t="s">
        <v>69</v>
      </c>
      <c r="E1979" s="74" t="s">
        <v>118</v>
      </c>
      <c r="F1979" s="38">
        <v>150</v>
      </c>
      <c r="G1979" s="38">
        <v>35</v>
      </c>
      <c r="H1979" s="179">
        <v>23.3333333333333</v>
      </c>
      <c r="I1979" s="31"/>
    </row>
    <row r="1980" spans="2:9" x14ac:dyDescent="0.25">
      <c r="B1980" s="28"/>
      <c r="C1980" s="82">
        <v>2023</v>
      </c>
      <c r="D1980" s="68" t="s">
        <v>69</v>
      </c>
      <c r="E1980" s="74" t="s">
        <v>919</v>
      </c>
      <c r="F1980" s="38">
        <v>236</v>
      </c>
      <c r="G1980" s="38">
        <v>31</v>
      </c>
      <c r="H1980" s="179">
        <v>13.135593220339</v>
      </c>
      <c r="I1980" s="31"/>
    </row>
    <row r="1981" spans="2:9" x14ac:dyDescent="0.25">
      <c r="B1981" s="28"/>
      <c r="C1981" s="82">
        <v>2023</v>
      </c>
      <c r="D1981" s="68" t="s">
        <v>40</v>
      </c>
      <c r="E1981" s="74" t="s">
        <v>118</v>
      </c>
      <c r="F1981" s="38">
        <v>176</v>
      </c>
      <c r="G1981" s="38">
        <v>64</v>
      </c>
      <c r="H1981" s="179">
        <v>36.363636363636402</v>
      </c>
      <c r="I1981" s="31"/>
    </row>
    <row r="1982" spans="2:9" x14ac:dyDescent="0.25">
      <c r="B1982" s="28"/>
      <c r="C1982" s="82">
        <v>2023</v>
      </c>
      <c r="D1982" s="68" t="s">
        <v>40</v>
      </c>
      <c r="E1982" s="74" t="s">
        <v>919</v>
      </c>
      <c r="F1982" s="38">
        <v>193</v>
      </c>
      <c r="G1982" s="38">
        <v>27</v>
      </c>
      <c r="H1982" s="179">
        <v>13.9896373056995</v>
      </c>
      <c r="I1982" s="31"/>
    </row>
    <row r="1983" spans="2:9" x14ac:dyDescent="0.25">
      <c r="B1983" s="28"/>
      <c r="C1983" s="82">
        <v>2023</v>
      </c>
      <c r="D1983" s="68" t="s">
        <v>41</v>
      </c>
      <c r="E1983" s="74" t="s">
        <v>118</v>
      </c>
      <c r="F1983" s="38">
        <v>225</v>
      </c>
      <c r="G1983" s="38">
        <v>29</v>
      </c>
      <c r="H1983" s="179">
        <v>12.8888888888889</v>
      </c>
      <c r="I1983" s="31"/>
    </row>
    <row r="1984" spans="2:9" x14ac:dyDescent="0.25">
      <c r="B1984" s="28"/>
      <c r="C1984" s="82">
        <v>2023</v>
      </c>
      <c r="D1984" s="68" t="s">
        <v>41</v>
      </c>
      <c r="E1984" s="74" t="s">
        <v>919</v>
      </c>
      <c r="F1984" s="38">
        <v>321</v>
      </c>
      <c r="G1984" s="38">
        <v>31</v>
      </c>
      <c r="H1984" s="179">
        <v>9.6573208722741501</v>
      </c>
      <c r="I1984" s="31"/>
    </row>
    <row r="1985" spans="2:9" x14ac:dyDescent="0.25">
      <c r="B1985" s="28"/>
      <c r="C1985" s="82">
        <v>2023</v>
      </c>
      <c r="D1985" s="68" t="s">
        <v>27</v>
      </c>
      <c r="E1985" s="74" t="s">
        <v>118</v>
      </c>
      <c r="F1985" s="38">
        <v>142</v>
      </c>
      <c r="G1985" s="38">
        <v>29</v>
      </c>
      <c r="H1985" s="179">
        <v>20.422535211267601</v>
      </c>
      <c r="I1985" s="31"/>
    </row>
    <row r="1986" spans="2:9" x14ac:dyDescent="0.25">
      <c r="B1986" s="28"/>
      <c r="C1986" s="82">
        <v>2023</v>
      </c>
      <c r="D1986" s="68" t="s">
        <v>27</v>
      </c>
      <c r="E1986" s="74" t="s">
        <v>919</v>
      </c>
      <c r="F1986" s="38">
        <v>221</v>
      </c>
      <c r="G1986" s="38">
        <v>27</v>
      </c>
      <c r="H1986" s="179">
        <v>12.2171945701357</v>
      </c>
      <c r="I1986" s="31"/>
    </row>
    <row r="1987" spans="2:9" x14ac:dyDescent="0.25">
      <c r="B1987" s="28"/>
      <c r="C1987" s="82">
        <v>2023</v>
      </c>
      <c r="D1987" s="68" t="s">
        <v>28</v>
      </c>
      <c r="E1987" s="74" t="s">
        <v>118</v>
      </c>
      <c r="F1987" s="38">
        <v>112</v>
      </c>
      <c r="G1987" s="38">
        <v>31</v>
      </c>
      <c r="H1987" s="179">
        <v>27.678571428571399</v>
      </c>
      <c r="I1987" s="31"/>
    </row>
    <row r="1988" spans="2:9" x14ac:dyDescent="0.25">
      <c r="B1988" s="28"/>
      <c r="C1988" s="82">
        <v>2023</v>
      </c>
      <c r="D1988" s="68" t="s">
        <v>28</v>
      </c>
      <c r="E1988" s="74" t="s">
        <v>919</v>
      </c>
      <c r="F1988" s="38">
        <v>252</v>
      </c>
      <c r="G1988" s="38">
        <v>33</v>
      </c>
      <c r="H1988" s="179">
        <v>13.0952380952381</v>
      </c>
      <c r="I1988" s="31"/>
    </row>
    <row r="1989" spans="2:9" x14ac:dyDescent="0.25">
      <c r="B1989" s="28"/>
      <c r="C1989" s="82">
        <v>2023</v>
      </c>
      <c r="D1989" s="68" t="s">
        <v>29</v>
      </c>
      <c r="E1989" s="74" t="s">
        <v>118</v>
      </c>
      <c r="F1989" s="38">
        <v>103</v>
      </c>
      <c r="G1989" s="38">
        <v>16</v>
      </c>
      <c r="H1989" s="179">
        <v>15.5339805825243</v>
      </c>
      <c r="I1989" s="31"/>
    </row>
    <row r="1990" spans="2:9" x14ac:dyDescent="0.25">
      <c r="B1990" s="28"/>
      <c r="C1990" s="82">
        <v>2023</v>
      </c>
      <c r="D1990" s="68" t="s">
        <v>29</v>
      </c>
      <c r="E1990" s="74" t="s">
        <v>919</v>
      </c>
      <c r="F1990" s="38">
        <v>154</v>
      </c>
      <c r="G1990" s="38">
        <v>19</v>
      </c>
      <c r="H1990" s="179">
        <v>12.3376623376623</v>
      </c>
      <c r="I1990" s="31"/>
    </row>
    <row r="1991" spans="2:9" x14ac:dyDescent="0.25">
      <c r="B1991" s="28"/>
      <c r="C1991" s="82">
        <v>2023</v>
      </c>
      <c r="D1991" s="68" t="s">
        <v>42</v>
      </c>
      <c r="E1991" s="74" t="s">
        <v>118</v>
      </c>
      <c r="F1991" s="38">
        <v>97</v>
      </c>
      <c r="G1991" s="38">
        <v>27</v>
      </c>
      <c r="H1991" s="179">
        <v>27.835051546391799</v>
      </c>
      <c r="I1991" s="31"/>
    </row>
    <row r="1992" spans="2:9" x14ac:dyDescent="0.25">
      <c r="B1992" s="28"/>
      <c r="C1992" s="82">
        <v>2023</v>
      </c>
      <c r="D1992" s="68" t="s">
        <v>42</v>
      </c>
      <c r="E1992" s="74" t="s">
        <v>919</v>
      </c>
      <c r="F1992" s="38">
        <v>104</v>
      </c>
      <c r="G1992" s="38">
        <v>13</v>
      </c>
      <c r="H1992" s="179">
        <v>12.5</v>
      </c>
      <c r="I1992" s="31"/>
    </row>
    <row r="1993" spans="2:9" x14ac:dyDescent="0.25">
      <c r="B1993" s="28"/>
      <c r="C1993" s="82">
        <v>2023</v>
      </c>
      <c r="D1993" s="68" t="s">
        <v>30</v>
      </c>
      <c r="E1993" s="74" t="s">
        <v>118</v>
      </c>
      <c r="F1993" s="38">
        <v>46</v>
      </c>
      <c r="G1993" s="38">
        <v>16</v>
      </c>
      <c r="H1993" s="179">
        <v>34.7826086956522</v>
      </c>
      <c r="I1993" s="31"/>
    </row>
    <row r="1994" spans="2:9" x14ac:dyDescent="0.25">
      <c r="B1994" s="28"/>
      <c r="C1994" s="82">
        <v>2023</v>
      </c>
      <c r="D1994" s="68" t="s">
        <v>30</v>
      </c>
      <c r="E1994" s="74" t="s">
        <v>919</v>
      </c>
      <c r="F1994" s="38">
        <v>102</v>
      </c>
      <c r="G1994" s="38">
        <v>14</v>
      </c>
      <c r="H1994" s="179">
        <v>13.7254901960784</v>
      </c>
      <c r="I1994" s="31"/>
    </row>
    <row r="1995" spans="2:9" x14ac:dyDescent="0.25">
      <c r="B1995" s="28"/>
      <c r="C1995" s="82">
        <v>2023</v>
      </c>
      <c r="D1995" s="68" t="s">
        <v>59</v>
      </c>
      <c r="E1995" s="74" t="s">
        <v>118</v>
      </c>
      <c r="F1995" s="38">
        <v>92</v>
      </c>
      <c r="G1995" s="38">
        <v>14</v>
      </c>
      <c r="H1995" s="179">
        <v>15.2173913043478</v>
      </c>
      <c r="I1995" s="31"/>
    </row>
    <row r="1996" spans="2:9" x14ac:dyDescent="0.25">
      <c r="B1996" s="28"/>
      <c r="C1996" s="82">
        <v>2023</v>
      </c>
      <c r="D1996" s="68" t="s">
        <v>59</v>
      </c>
      <c r="E1996" s="74" t="s">
        <v>919</v>
      </c>
      <c r="F1996" s="38">
        <v>112</v>
      </c>
      <c r="G1996" s="38">
        <v>8</v>
      </c>
      <c r="H1996" s="179">
        <v>7.1428571428571397</v>
      </c>
      <c r="I1996" s="31"/>
    </row>
    <row r="1997" spans="2:9" x14ac:dyDescent="0.25">
      <c r="B1997" s="28"/>
      <c r="C1997" s="82">
        <v>2023</v>
      </c>
      <c r="D1997" s="68" t="s">
        <v>70</v>
      </c>
      <c r="E1997" s="74" t="s">
        <v>118</v>
      </c>
      <c r="F1997" s="38">
        <v>135</v>
      </c>
      <c r="G1997" s="38">
        <v>29</v>
      </c>
      <c r="H1997" s="179">
        <v>21.481481481481499</v>
      </c>
      <c r="I1997" s="31"/>
    </row>
    <row r="1998" spans="2:9" x14ac:dyDescent="0.25">
      <c r="B1998" s="28"/>
      <c r="C1998" s="82">
        <v>2023</v>
      </c>
      <c r="D1998" s="68" t="s">
        <v>70</v>
      </c>
      <c r="E1998" s="74" t="s">
        <v>919</v>
      </c>
      <c r="F1998" s="38">
        <v>208</v>
      </c>
      <c r="G1998" s="38">
        <v>26</v>
      </c>
      <c r="H1998" s="179">
        <v>12.5</v>
      </c>
      <c r="I1998" s="31"/>
    </row>
    <row r="1999" spans="2:9" x14ac:dyDescent="0.25">
      <c r="B1999" s="28"/>
      <c r="C1999" s="82">
        <v>2023</v>
      </c>
      <c r="D1999" s="68" t="s">
        <v>91</v>
      </c>
      <c r="E1999" s="74" t="s">
        <v>118</v>
      </c>
      <c r="F1999" s="38">
        <v>95</v>
      </c>
      <c r="G1999" s="38">
        <v>17</v>
      </c>
      <c r="H1999" s="179">
        <v>17.894736842105299</v>
      </c>
      <c r="I1999" s="31"/>
    </row>
    <row r="2000" spans="2:9" x14ac:dyDescent="0.25">
      <c r="B2000" s="28"/>
      <c r="C2000" s="82">
        <v>2023</v>
      </c>
      <c r="D2000" s="68" t="s">
        <v>91</v>
      </c>
      <c r="E2000" s="74" t="s">
        <v>919</v>
      </c>
      <c r="F2000" s="38">
        <v>142</v>
      </c>
      <c r="G2000" s="38">
        <v>24</v>
      </c>
      <c r="H2000" s="179">
        <v>16.901408450704199</v>
      </c>
      <c r="I2000" s="31"/>
    </row>
    <row r="2001" spans="2:9" x14ac:dyDescent="0.25">
      <c r="B2001" s="28"/>
      <c r="C2001" s="82">
        <v>2023</v>
      </c>
      <c r="D2001" s="68" t="s">
        <v>92</v>
      </c>
      <c r="E2001" s="74" t="s">
        <v>118</v>
      </c>
      <c r="F2001" s="38">
        <v>279</v>
      </c>
      <c r="G2001" s="38">
        <v>69</v>
      </c>
      <c r="H2001" s="179">
        <v>24.731182795698899</v>
      </c>
      <c r="I2001" s="31"/>
    </row>
    <row r="2002" spans="2:9" x14ac:dyDescent="0.25">
      <c r="B2002" s="28"/>
      <c r="C2002" s="82">
        <v>2023</v>
      </c>
      <c r="D2002" s="68" t="s">
        <v>92</v>
      </c>
      <c r="E2002" s="74" t="s">
        <v>919</v>
      </c>
      <c r="F2002" s="38">
        <v>476</v>
      </c>
      <c r="G2002" s="38">
        <v>54</v>
      </c>
      <c r="H2002" s="179">
        <v>11.344537815126101</v>
      </c>
      <c r="I2002" s="31"/>
    </row>
    <row r="2003" spans="2:9" x14ac:dyDescent="0.25">
      <c r="B2003" s="28"/>
      <c r="C2003" s="82">
        <v>2023</v>
      </c>
      <c r="D2003" s="68" t="s">
        <v>31</v>
      </c>
      <c r="E2003" s="74" t="s">
        <v>118</v>
      </c>
      <c r="F2003" s="38">
        <v>1181</v>
      </c>
      <c r="G2003" s="38">
        <v>298</v>
      </c>
      <c r="H2003" s="179">
        <v>25.2328535139712</v>
      </c>
      <c r="I2003" s="31"/>
    </row>
    <row r="2004" spans="2:9" x14ac:dyDescent="0.25">
      <c r="B2004" s="28"/>
      <c r="C2004" s="82">
        <v>2023</v>
      </c>
      <c r="D2004" s="68" t="s">
        <v>31</v>
      </c>
      <c r="E2004" s="74" t="s">
        <v>919</v>
      </c>
      <c r="F2004" s="38">
        <v>1391</v>
      </c>
      <c r="G2004" s="38">
        <v>152</v>
      </c>
      <c r="H2004" s="179">
        <v>10.927390366642699</v>
      </c>
      <c r="I2004" s="31"/>
    </row>
    <row r="2005" spans="2:9" x14ac:dyDescent="0.25">
      <c r="B2005" s="28"/>
      <c r="C2005" s="82">
        <v>2023</v>
      </c>
      <c r="D2005" s="68" t="s">
        <v>71</v>
      </c>
      <c r="E2005" s="74" t="s">
        <v>118</v>
      </c>
      <c r="F2005" s="38">
        <v>145</v>
      </c>
      <c r="G2005" s="38">
        <v>42</v>
      </c>
      <c r="H2005" s="179">
        <v>28.965517241379299</v>
      </c>
      <c r="I2005" s="31"/>
    </row>
    <row r="2006" spans="2:9" x14ac:dyDescent="0.25">
      <c r="B2006" s="28"/>
      <c r="C2006" s="82">
        <v>2023</v>
      </c>
      <c r="D2006" s="68" t="s">
        <v>71</v>
      </c>
      <c r="E2006" s="74" t="s">
        <v>919</v>
      </c>
      <c r="F2006" s="38">
        <v>238</v>
      </c>
      <c r="G2006" s="38">
        <v>14</v>
      </c>
      <c r="H2006" s="179">
        <v>5.8823529411764701</v>
      </c>
      <c r="I2006" s="31"/>
    </row>
    <row r="2007" spans="2:9" x14ac:dyDescent="0.25">
      <c r="B2007" s="28"/>
      <c r="C2007" s="82">
        <v>2023</v>
      </c>
      <c r="D2007" s="68" t="s">
        <v>93</v>
      </c>
      <c r="E2007" s="74" t="s">
        <v>118</v>
      </c>
      <c r="F2007" s="38">
        <v>92</v>
      </c>
      <c r="G2007" s="38">
        <v>28</v>
      </c>
      <c r="H2007" s="179">
        <v>30.434782608695699</v>
      </c>
      <c r="I2007" s="31"/>
    </row>
    <row r="2008" spans="2:9" x14ac:dyDescent="0.25">
      <c r="B2008" s="28"/>
      <c r="C2008" s="82">
        <v>2023</v>
      </c>
      <c r="D2008" s="68" t="s">
        <v>93</v>
      </c>
      <c r="E2008" s="74" t="s">
        <v>919</v>
      </c>
      <c r="F2008" s="38">
        <v>102</v>
      </c>
      <c r="G2008" s="38">
        <v>15</v>
      </c>
      <c r="H2008" s="179">
        <v>14.705882352941201</v>
      </c>
      <c r="I2008" s="31"/>
    </row>
    <row r="2009" spans="2:9" x14ac:dyDescent="0.25">
      <c r="B2009" s="28"/>
      <c r="C2009" s="82">
        <v>2023</v>
      </c>
      <c r="D2009" s="68" t="s">
        <v>72</v>
      </c>
      <c r="E2009" s="74" t="s">
        <v>118</v>
      </c>
      <c r="F2009" s="38">
        <v>79</v>
      </c>
      <c r="G2009" s="38">
        <v>16</v>
      </c>
      <c r="H2009" s="179">
        <v>20.253164556961998</v>
      </c>
      <c r="I2009" s="31"/>
    </row>
    <row r="2010" spans="2:9" x14ac:dyDescent="0.25">
      <c r="B2010" s="28"/>
      <c r="C2010" s="82">
        <v>2023</v>
      </c>
      <c r="D2010" s="68" t="s">
        <v>72</v>
      </c>
      <c r="E2010" s="74" t="s">
        <v>919</v>
      </c>
      <c r="F2010" s="38">
        <v>120</v>
      </c>
      <c r="G2010" s="38">
        <v>8</v>
      </c>
      <c r="H2010" s="179">
        <v>6.6666666666666696</v>
      </c>
      <c r="I2010" s="31"/>
    </row>
    <row r="2011" spans="2:9" x14ac:dyDescent="0.25">
      <c r="B2011" s="28"/>
      <c r="C2011" s="82">
        <v>2023</v>
      </c>
      <c r="D2011" s="68" t="s">
        <v>43</v>
      </c>
      <c r="E2011" s="74" t="s">
        <v>118</v>
      </c>
      <c r="F2011" s="38">
        <v>54</v>
      </c>
      <c r="G2011" s="38">
        <v>15</v>
      </c>
      <c r="H2011" s="179">
        <v>27.7777777777778</v>
      </c>
      <c r="I2011" s="31"/>
    </row>
    <row r="2012" spans="2:9" x14ac:dyDescent="0.25">
      <c r="B2012" s="28"/>
      <c r="C2012" s="82">
        <v>2023</v>
      </c>
      <c r="D2012" s="68" t="s">
        <v>43</v>
      </c>
      <c r="E2012" s="74" t="s">
        <v>919</v>
      </c>
      <c r="F2012" s="38">
        <v>55</v>
      </c>
      <c r="G2012" s="38" t="s">
        <v>137</v>
      </c>
      <c r="H2012" s="179" t="s">
        <v>137</v>
      </c>
      <c r="I2012" s="31"/>
    </row>
    <row r="2013" spans="2:9" x14ac:dyDescent="0.25">
      <c r="B2013" s="28"/>
      <c r="C2013" s="82">
        <v>2023</v>
      </c>
      <c r="D2013" s="68" t="s">
        <v>73</v>
      </c>
      <c r="E2013" s="74" t="s">
        <v>118</v>
      </c>
      <c r="F2013" s="38">
        <v>130</v>
      </c>
      <c r="G2013" s="38">
        <v>40</v>
      </c>
      <c r="H2013" s="179">
        <v>30.769230769230798</v>
      </c>
      <c r="I2013" s="31"/>
    </row>
    <row r="2014" spans="2:9" x14ac:dyDescent="0.25">
      <c r="B2014" s="28"/>
      <c r="C2014" s="82">
        <v>2023</v>
      </c>
      <c r="D2014" s="68" t="s">
        <v>73</v>
      </c>
      <c r="E2014" s="74" t="s">
        <v>919</v>
      </c>
      <c r="F2014" s="38">
        <v>168</v>
      </c>
      <c r="G2014" s="38">
        <v>18</v>
      </c>
      <c r="H2014" s="179">
        <v>10.714285714285699</v>
      </c>
      <c r="I2014" s="31"/>
    </row>
    <row r="2015" spans="2:9" x14ac:dyDescent="0.25">
      <c r="B2015" s="28"/>
      <c r="C2015" s="82">
        <v>2023</v>
      </c>
      <c r="D2015" s="68" t="s">
        <v>32</v>
      </c>
      <c r="E2015" s="74" t="s">
        <v>118</v>
      </c>
      <c r="F2015" s="38">
        <v>209</v>
      </c>
      <c r="G2015" s="38">
        <v>36</v>
      </c>
      <c r="H2015" s="179">
        <v>17.224880382775101</v>
      </c>
      <c r="I2015" s="31"/>
    </row>
    <row r="2016" spans="2:9" x14ac:dyDescent="0.25">
      <c r="B2016" s="28"/>
      <c r="C2016" s="82">
        <v>2023</v>
      </c>
      <c r="D2016" s="68" t="s">
        <v>32</v>
      </c>
      <c r="E2016" s="74" t="s">
        <v>919</v>
      </c>
      <c r="F2016" s="38">
        <v>213</v>
      </c>
      <c r="G2016" s="38">
        <v>29</v>
      </c>
      <c r="H2016" s="179">
        <v>13.6150234741784</v>
      </c>
      <c r="I2016" s="31"/>
    </row>
    <row r="2017" spans="2:9" x14ac:dyDescent="0.25">
      <c r="B2017" s="28"/>
      <c r="C2017" s="82">
        <v>2023</v>
      </c>
      <c r="D2017" s="68" t="s">
        <v>60</v>
      </c>
      <c r="E2017" s="74" t="s">
        <v>118</v>
      </c>
      <c r="F2017" s="38">
        <v>10</v>
      </c>
      <c r="G2017" s="38" t="s">
        <v>137</v>
      </c>
      <c r="H2017" s="179" t="s">
        <v>137</v>
      </c>
      <c r="I2017" s="31"/>
    </row>
    <row r="2018" spans="2:9" x14ac:dyDescent="0.25">
      <c r="B2018" s="28"/>
      <c r="C2018" s="82">
        <v>2023</v>
      </c>
      <c r="D2018" s="68" t="s">
        <v>60</v>
      </c>
      <c r="E2018" s="74" t="s">
        <v>919</v>
      </c>
      <c r="F2018" s="38">
        <v>7</v>
      </c>
      <c r="G2018" s="38" t="s">
        <v>137</v>
      </c>
      <c r="H2018" s="179" t="s">
        <v>137</v>
      </c>
      <c r="I2018" s="31"/>
    </row>
    <row r="2019" spans="2:9" x14ac:dyDescent="0.25">
      <c r="B2019" s="28"/>
      <c r="C2019" s="82">
        <v>2023</v>
      </c>
      <c r="D2019" s="68" t="s">
        <v>61</v>
      </c>
      <c r="E2019" s="74" t="s">
        <v>118</v>
      </c>
      <c r="F2019" s="38">
        <v>94</v>
      </c>
      <c r="G2019" s="38">
        <v>16</v>
      </c>
      <c r="H2019" s="179">
        <v>17.021276595744698</v>
      </c>
      <c r="I2019" s="31"/>
    </row>
    <row r="2020" spans="2:9" x14ac:dyDescent="0.25">
      <c r="B2020" s="28"/>
      <c r="C2020" s="82">
        <v>2023</v>
      </c>
      <c r="D2020" s="68" t="s">
        <v>61</v>
      </c>
      <c r="E2020" s="74" t="s">
        <v>919</v>
      </c>
      <c r="F2020" s="38">
        <v>154</v>
      </c>
      <c r="G2020" s="38">
        <v>17</v>
      </c>
      <c r="H2020" s="179">
        <v>11.038961038961</v>
      </c>
      <c r="I2020" s="31"/>
    </row>
    <row r="2021" spans="2:9" x14ac:dyDescent="0.25">
      <c r="B2021" s="28"/>
      <c r="C2021" s="82">
        <v>2023</v>
      </c>
      <c r="D2021" s="68" t="s">
        <v>94</v>
      </c>
      <c r="E2021" s="74" t="s">
        <v>118</v>
      </c>
      <c r="F2021" s="38">
        <v>122</v>
      </c>
      <c r="G2021" s="38">
        <v>36</v>
      </c>
      <c r="H2021" s="179">
        <v>29.508196721311499</v>
      </c>
      <c r="I2021" s="31"/>
    </row>
    <row r="2022" spans="2:9" x14ac:dyDescent="0.25">
      <c r="B2022" s="28"/>
      <c r="C2022" s="82">
        <v>2023</v>
      </c>
      <c r="D2022" s="68" t="s">
        <v>94</v>
      </c>
      <c r="E2022" s="74" t="s">
        <v>919</v>
      </c>
      <c r="F2022" s="38">
        <v>205</v>
      </c>
      <c r="G2022" s="38">
        <v>26</v>
      </c>
      <c r="H2022" s="179">
        <v>12.6829268292683</v>
      </c>
      <c r="I2022" s="31"/>
    </row>
    <row r="2023" spans="2:9" x14ac:dyDescent="0.25">
      <c r="B2023" s="28"/>
      <c r="C2023" s="82">
        <v>2023</v>
      </c>
      <c r="D2023" s="68" t="s">
        <v>62</v>
      </c>
      <c r="E2023" s="74" t="s">
        <v>118</v>
      </c>
      <c r="F2023" s="38">
        <v>55</v>
      </c>
      <c r="G2023" s="38">
        <v>5</v>
      </c>
      <c r="H2023" s="179">
        <v>9.0909090909090899</v>
      </c>
      <c r="I2023" s="31"/>
    </row>
    <row r="2024" spans="2:9" x14ac:dyDescent="0.25">
      <c r="B2024" s="28"/>
      <c r="C2024" s="82">
        <v>2023</v>
      </c>
      <c r="D2024" s="68" t="s">
        <v>62</v>
      </c>
      <c r="E2024" s="74" t="s">
        <v>919</v>
      </c>
      <c r="F2024" s="38">
        <v>70</v>
      </c>
      <c r="G2024" s="38">
        <v>8</v>
      </c>
      <c r="H2024" s="179">
        <v>11.4285714285714</v>
      </c>
      <c r="I2024" s="31"/>
    </row>
    <row r="2025" spans="2:9" x14ac:dyDescent="0.25">
      <c r="B2025" s="28"/>
      <c r="C2025" s="82">
        <v>2023</v>
      </c>
      <c r="D2025" s="68" t="s">
        <v>44</v>
      </c>
      <c r="E2025" s="74" t="s">
        <v>118</v>
      </c>
      <c r="F2025" s="38">
        <v>91</v>
      </c>
      <c r="G2025" s="38">
        <v>22</v>
      </c>
      <c r="H2025" s="179">
        <v>24.1758241758242</v>
      </c>
      <c r="I2025" s="31"/>
    </row>
    <row r="2026" spans="2:9" x14ac:dyDescent="0.25">
      <c r="B2026" s="28"/>
      <c r="C2026" s="82">
        <v>2023</v>
      </c>
      <c r="D2026" s="68" t="s">
        <v>44</v>
      </c>
      <c r="E2026" s="74" t="s">
        <v>919</v>
      </c>
      <c r="F2026" s="38">
        <v>121</v>
      </c>
      <c r="G2026" s="38">
        <v>17</v>
      </c>
      <c r="H2026" s="179">
        <v>14.049586776859501</v>
      </c>
      <c r="I2026" s="31"/>
    </row>
    <row r="2027" spans="2:9" x14ac:dyDescent="0.25">
      <c r="B2027" s="28"/>
      <c r="C2027" s="82">
        <v>2023</v>
      </c>
      <c r="D2027" s="68" t="s">
        <v>95</v>
      </c>
      <c r="E2027" s="74" t="s">
        <v>118</v>
      </c>
      <c r="F2027" s="38">
        <v>93</v>
      </c>
      <c r="G2027" s="38">
        <v>20</v>
      </c>
      <c r="H2027" s="179">
        <v>21.505376344085999</v>
      </c>
      <c r="I2027" s="31"/>
    </row>
    <row r="2028" spans="2:9" x14ac:dyDescent="0.25">
      <c r="B2028" s="28"/>
      <c r="C2028" s="82">
        <v>2023</v>
      </c>
      <c r="D2028" s="68" t="s">
        <v>95</v>
      </c>
      <c r="E2028" s="74" t="s">
        <v>919</v>
      </c>
      <c r="F2028" s="38">
        <v>156</v>
      </c>
      <c r="G2028" s="38">
        <v>15</v>
      </c>
      <c r="H2028" s="179">
        <v>9.6153846153846203</v>
      </c>
      <c r="I2028" s="31"/>
    </row>
    <row r="2029" spans="2:9" x14ac:dyDescent="0.25">
      <c r="B2029" s="28"/>
      <c r="C2029" s="82">
        <v>2023</v>
      </c>
      <c r="D2029" s="68" t="s">
        <v>96</v>
      </c>
      <c r="E2029" s="74" t="s">
        <v>118</v>
      </c>
      <c r="F2029" s="38">
        <v>88</v>
      </c>
      <c r="G2029" s="38">
        <v>28</v>
      </c>
      <c r="H2029" s="179">
        <v>31.818181818181799</v>
      </c>
      <c r="I2029" s="31"/>
    </row>
    <row r="2030" spans="2:9" x14ac:dyDescent="0.25">
      <c r="B2030" s="28"/>
      <c r="C2030" s="82">
        <v>2023</v>
      </c>
      <c r="D2030" s="68" t="s">
        <v>96</v>
      </c>
      <c r="E2030" s="74" t="s">
        <v>919</v>
      </c>
      <c r="F2030" s="38">
        <v>190</v>
      </c>
      <c r="G2030" s="38">
        <v>21</v>
      </c>
      <c r="H2030" s="179">
        <v>11.0526315789474</v>
      </c>
      <c r="I2030" s="31"/>
    </row>
    <row r="2031" spans="2:9" x14ac:dyDescent="0.25">
      <c r="B2031" s="28"/>
      <c r="C2031" s="82">
        <v>2023</v>
      </c>
      <c r="D2031" s="68" t="s">
        <v>74</v>
      </c>
      <c r="E2031" s="74" t="s">
        <v>118</v>
      </c>
      <c r="F2031" s="38">
        <v>204</v>
      </c>
      <c r="G2031" s="38">
        <v>36</v>
      </c>
      <c r="H2031" s="179">
        <v>17.647058823529399</v>
      </c>
      <c r="I2031" s="31"/>
    </row>
    <row r="2032" spans="2:9" x14ac:dyDescent="0.25">
      <c r="B2032" s="28"/>
      <c r="C2032" s="82">
        <v>2023</v>
      </c>
      <c r="D2032" s="68" t="s">
        <v>74</v>
      </c>
      <c r="E2032" s="74" t="s">
        <v>919</v>
      </c>
      <c r="F2032" s="38">
        <v>266</v>
      </c>
      <c r="G2032" s="38">
        <v>27</v>
      </c>
      <c r="H2032" s="179">
        <v>10.150375939849599</v>
      </c>
      <c r="I2032" s="31"/>
    </row>
    <row r="2033" spans="2:9" x14ac:dyDescent="0.25">
      <c r="B2033" s="28"/>
      <c r="C2033" s="82">
        <v>2023</v>
      </c>
      <c r="D2033" s="68" t="s">
        <v>45</v>
      </c>
      <c r="E2033" s="74" t="s">
        <v>118</v>
      </c>
      <c r="F2033" s="38">
        <v>76</v>
      </c>
      <c r="G2033" s="38">
        <v>7</v>
      </c>
      <c r="H2033" s="179">
        <v>9.2105263157894708</v>
      </c>
      <c r="I2033" s="31"/>
    </row>
    <row r="2034" spans="2:9" x14ac:dyDescent="0.25">
      <c r="B2034" s="28"/>
      <c r="C2034" s="82">
        <v>2023</v>
      </c>
      <c r="D2034" s="68" t="s">
        <v>45</v>
      </c>
      <c r="E2034" s="74" t="s">
        <v>919</v>
      </c>
      <c r="F2034" s="38">
        <v>63</v>
      </c>
      <c r="G2034" s="38" t="s">
        <v>137</v>
      </c>
      <c r="H2034" s="179" t="s">
        <v>137</v>
      </c>
      <c r="I2034" s="31"/>
    </row>
    <row r="2035" spans="2:9" x14ac:dyDescent="0.25">
      <c r="B2035" s="28"/>
      <c r="C2035" s="82">
        <v>2023</v>
      </c>
      <c r="D2035" s="68" t="s">
        <v>97</v>
      </c>
      <c r="E2035" s="74" t="s">
        <v>118</v>
      </c>
      <c r="F2035" s="38">
        <v>602</v>
      </c>
      <c r="G2035" s="38">
        <v>170</v>
      </c>
      <c r="H2035" s="179">
        <v>28.239202657807301</v>
      </c>
      <c r="I2035" s="31"/>
    </row>
    <row r="2036" spans="2:9" x14ac:dyDescent="0.25">
      <c r="B2036" s="28"/>
      <c r="C2036" s="82">
        <v>2023</v>
      </c>
      <c r="D2036" s="68" t="s">
        <v>97</v>
      </c>
      <c r="E2036" s="74" t="s">
        <v>919</v>
      </c>
      <c r="F2036" s="38">
        <v>938</v>
      </c>
      <c r="G2036" s="38">
        <v>99</v>
      </c>
      <c r="H2036" s="179">
        <v>10.5543710021322</v>
      </c>
      <c r="I2036" s="31"/>
    </row>
    <row r="2037" spans="2:9" x14ac:dyDescent="0.25">
      <c r="B2037" s="28"/>
      <c r="C2037" s="82">
        <v>2023</v>
      </c>
      <c r="D2037" s="68" t="s">
        <v>75</v>
      </c>
      <c r="E2037" s="74" t="s">
        <v>118</v>
      </c>
      <c r="F2037" s="38">
        <v>103</v>
      </c>
      <c r="G2037" s="38">
        <v>21</v>
      </c>
      <c r="H2037" s="179">
        <v>20.3883495145631</v>
      </c>
      <c r="I2037" s="31"/>
    </row>
    <row r="2038" spans="2:9" x14ac:dyDescent="0.25">
      <c r="B2038" s="28"/>
      <c r="C2038" s="82">
        <v>2023</v>
      </c>
      <c r="D2038" s="68" t="s">
        <v>75</v>
      </c>
      <c r="E2038" s="74" t="s">
        <v>919</v>
      </c>
      <c r="F2038" s="38">
        <v>169</v>
      </c>
      <c r="G2038" s="38">
        <v>16</v>
      </c>
      <c r="H2038" s="179">
        <v>9.4674556213017809</v>
      </c>
      <c r="I2038" s="31"/>
    </row>
    <row r="2039" spans="2:9" x14ac:dyDescent="0.25">
      <c r="B2039" s="28"/>
      <c r="C2039" s="82">
        <v>2023</v>
      </c>
      <c r="D2039" s="68" t="s">
        <v>46</v>
      </c>
      <c r="E2039" s="74" t="s">
        <v>118</v>
      </c>
      <c r="F2039" s="38">
        <v>263</v>
      </c>
      <c r="G2039" s="38">
        <v>62</v>
      </c>
      <c r="H2039" s="179">
        <v>23.574144486691999</v>
      </c>
      <c r="I2039" s="31"/>
    </row>
    <row r="2040" spans="2:9" x14ac:dyDescent="0.25">
      <c r="B2040" s="28"/>
      <c r="C2040" s="82">
        <v>2023</v>
      </c>
      <c r="D2040" s="68" t="s">
        <v>46</v>
      </c>
      <c r="E2040" s="74" t="s">
        <v>919</v>
      </c>
      <c r="F2040" s="38">
        <v>320</v>
      </c>
      <c r="G2040" s="38">
        <v>49</v>
      </c>
      <c r="H2040" s="179">
        <v>15.3125</v>
      </c>
      <c r="I2040" s="31"/>
    </row>
    <row r="2041" spans="2:9" x14ac:dyDescent="0.25">
      <c r="B2041" s="28"/>
      <c r="C2041" s="82">
        <v>2023</v>
      </c>
      <c r="D2041" s="68" t="s">
        <v>63</v>
      </c>
      <c r="E2041" s="74" t="s">
        <v>118</v>
      </c>
      <c r="F2041" s="38">
        <v>99</v>
      </c>
      <c r="G2041" s="38">
        <v>15</v>
      </c>
      <c r="H2041" s="179">
        <v>15.1515151515152</v>
      </c>
      <c r="I2041" s="31"/>
    </row>
    <row r="2042" spans="2:9" x14ac:dyDescent="0.25">
      <c r="B2042" s="28"/>
      <c r="C2042" s="82">
        <v>2023</v>
      </c>
      <c r="D2042" s="68" t="s">
        <v>63</v>
      </c>
      <c r="E2042" s="74" t="s">
        <v>919</v>
      </c>
      <c r="F2042" s="38">
        <v>85</v>
      </c>
      <c r="G2042" s="38">
        <v>7</v>
      </c>
      <c r="H2042" s="179">
        <v>8.2352941176470598</v>
      </c>
      <c r="I2042" s="31"/>
    </row>
    <row r="2043" spans="2:9" x14ac:dyDescent="0.25">
      <c r="B2043" s="28"/>
      <c r="C2043" s="82">
        <v>2023</v>
      </c>
      <c r="D2043" s="68" t="s">
        <v>47</v>
      </c>
      <c r="E2043" s="74" t="s">
        <v>118</v>
      </c>
      <c r="F2043" s="38">
        <v>151</v>
      </c>
      <c r="G2043" s="38">
        <v>44</v>
      </c>
      <c r="H2043" s="179">
        <v>29.139072847682101</v>
      </c>
      <c r="I2043" s="31"/>
    </row>
    <row r="2044" spans="2:9" x14ac:dyDescent="0.25">
      <c r="B2044" s="28"/>
      <c r="C2044" s="82">
        <v>2023</v>
      </c>
      <c r="D2044" s="68" t="s">
        <v>47</v>
      </c>
      <c r="E2044" s="74" t="s">
        <v>919</v>
      </c>
      <c r="F2044" s="38">
        <v>181</v>
      </c>
      <c r="G2044" s="38">
        <v>35</v>
      </c>
      <c r="H2044" s="179">
        <v>19.337016574585601</v>
      </c>
      <c r="I2044" s="31"/>
    </row>
    <row r="2045" spans="2:9" x14ac:dyDescent="0.25">
      <c r="B2045" s="28"/>
      <c r="C2045" s="82">
        <v>2023</v>
      </c>
      <c r="D2045" s="68" t="s">
        <v>76</v>
      </c>
      <c r="E2045" s="74" t="s">
        <v>118</v>
      </c>
      <c r="F2045" s="38">
        <v>97</v>
      </c>
      <c r="G2045" s="38">
        <v>36</v>
      </c>
      <c r="H2045" s="179">
        <v>37.113402061855702</v>
      </c>
      <c r="I2045" s="31"/>
    </row>
    <row r="2046" spans="2:9" x14ac:dyDescent="0.25">
      <c r="B2046" s="28"/>
      <c r="C2046" s="82">
        <v>2023</v>
      </c>
      <c r="D2046" s="68" t="s">
        <v>76</v>
      </c>
      <c r="E2046" s="74" t="s">
        <v>919</v>
      </c>
      <c r="F2046" s="38">
        <v>111</v>
      </c>
      <c r="G2046" s="38">
        <v>17</v>
      </c>
      <c r="H2046" s="179">
        <v>15.315315315315299</v>
      </c>
      <c r="I2046" s="31"/>
    </row>
    <row r="2047" spans="2:9" x14ac:dyDescent="0.25">
      <c r="B2047" s="28"/>
      <c r="C2047" s="82">
        <v>2023</v>
      </c>
      <c r="D2047" s="68" t="s">
        <v>77</v>
      </c>
      <c r="E2047" s="74" t="s">
        <v>118</v>
      </c>
      <c r="F2047" s="38">
        <v>257</v>
      </c>
      <c r="G2047" s="38">
        <v>36</v>
      </c>
      <c r="H2047" s="179">
        <v>14.007782101167299</v>
      </c>
      <c r="I2047" s="31"/>
    </row>
    <row r="2048" spans="2:9" x14ac:dyDescent="0.25">
      <c r="B2048" s="28"/>
      <c r="C2048" s="82">
        <v>2023</v>
      </c>
      <c r="D2048" s="68" t="s">
        <v>77</v>
      </c>
      <c r="E2048" s="74" t="s">
        <v>919</v>
      </c>
      <c r="F2048" s="38">
        <v>388</v>
      </c>
      <c r="G2048" s="38">
        <v>28</v>
      </c>
      <c r="H2048" s="179">
        <v>7.2164948453608302</v>
      </c>
      <c r="I2048" s="31"/>
    </row>
    <row r="2049" spans="2:9" x14ac:dyDescent="0.25">
      <c r="B2049" s="28"/>
      <c r="C2049" s="82">
        <v>2023</v>
      </c>
      <c r="D2049" s="68" t="s">
        <v>33</v>
      </c>
      <c r="E2049" s="74" t="s">
        <v>118</v>
      </c>
      <c r="F2049" s="38">
        <v>244</v>
      </c>
      <c r="G2049" s="38">
        <v>50</v>
      </c>
      <c r="H2049" s="179">
        <v>20.491803278688501</v>
      </c>
      <c r="I2049" s="31"/>
    </row>
    <row r="2050" spans="2:9" x14ac:dyDescent="0.25">
      <c r="B2050" s="28"/>
      <c r="C2050" s="82">
        <v>2023</v>
      </c>
      <c r="D2050" s="68" t="s">
        <v>33</v>
      </c>
      <c r="E2050" s="74" t="s">
        <v>919</v>
      </c>
      <c r="F2050" s="38">
        <v>252</v>
      </c>
      <c r="G2050" s="38">
        <v>26</v>
      </c>
      <c r="H2050" s="179">
        <v>10.3174603174603</v>
      </c>
      <c r="I2050" s="31"/>
    </row>
    <row r="2051" spans="2:9" x14ac:dyDescent="0.25">
      <c r="B2051" s="28"/>
      <c r="C2051" s="82">
        <v>2023</v>
      </c>
      <c r="D2051" s="68" t="s">
        <v>34</v>
      </c>
      <c r="E2051" s="74" t="s">
        <v>118</v>
      </c>
      <c r="F2051" s="38">
        <v>133</v>
      </c>
      <c r="G2051" s="38">
        <v>43</v>
      </c>
      <c r="H2051" s="179">
        <v>32.330827067669198</v>
      </c>
      <c r="I2051" s="31"/>
    </row>
    <row r="2052" spans="2:9" x14ac:dyDescent="0.25">
      <c r="B2052" s="28"/>
      <c r="C2052" s="82">
        <v>2023</v>
      </c>
      <c r="D2052" s="68" t="s">
        <v>34</v>
      </c>
      <c r="E2052" s="74" t="s">
        <v>919</v>
      </c>
      <c r="F2052" s="38">
        <v>156</v>
      </c>
      <c r="G2052" s="38">
        <v>8</v>
      </c>
      <c r="H2052" s="179">
        <v>5.1282051282051304</v>
      </c>
      <c r="I2052" s="31"/>
    </row>
    <row r="2053" spans="2:9" x14ac:dyDescent="0.25">
      <c r="B2053" s="28"/>
      <c r="C2053" s="82">
        <v>2023</v>
      </c>
      <c r="D2053" s="68" t="s">
        <v>48</v>
      </c>
      <c r="E2053" s="74" t="s">
        <v>118</v>
      </c>
      <c r="F2053" s="38">
        <v>8</v>
      </c>
      <c r="G2053" s="38" t="s">
        <v>137</v>
      </c>
      <c r="H2053" s="179" t="s">
        <v>137</v>
      </c>
      <c r="I2053" s="31"/>
    </row>
    <row r="2054" spans="2:9" x14ac:dyDescent="0.25">
      <c r="B2054" s="28"/>
      <c r="C2054" s="82">
        <v>2023</v>
      </c>
      <c r="D2054" s="68" t="s">
        <v>49</v>
      </c>
      <c r="E2054" s="74" t="s">
        <v>118</v>
      </c>
      <c r="F2054" s="38">
        <v>244</v>
      </c>
      <c r="G2054" s="38">
        <v>56</v>
      </c>
      <c r="H2054" s="179">
        <v>22.9508196721311</v>
      </c>
      <c r="I2054" s="31"/>
    </row>
    <row r="2055" spans="2:9" x14ac:dyDescent="0.25">
      <c r="B2055" s="28"/>
      <c r="C2055" s="82">
        <v>2023</v>
      </c>
      <c r="D2055" s="68" t="s">
        <v>49</v>
      </c>
      <c r="E2055" s="74" t="s">
        <v>919</v>
      </c>
      <c r="F2055" s="38">
        <v>288</v>
      </c>
      <c r="G2055" s="38">
        <v>31</v>
      </c>
      <c r="H2055" s="179">
        <v>10.7638888888889</v>
      </c>
      <c r="I2055" s="31"/>
    </row>
    <row r="2056" spans="2:9" x14ac:dyDescent="0.25">
      <c r="B2056" s="28"/>
      <c r="C2056" s="82">
        <v>2023</v>
      </c>
      <c r="D2056" s="68" t="s">
        <v>50</v>
      </c>
      <c r="E2056" s="74" t="s">
        <v>118</v>
      </c>
      <c r="F2056" s="38">
        <v>128</v>
      </c>
      <c r="G2056" s="38">
        <v>24</v>
      </c>
      <c r="H2056" s="179">
        <v>18.75</v>
      </c>
      <c r="I2056" s="31"/>
    </row>
    <row r="2057" spans="2:9" x14ac:dyDescent="0.25">
      <c r="B2057" s="28"/>
      <c r="C2057" s="82">
        <v>2023</v>
      </c>
      <c r="D2057" s="68" t="s">
        <v>50</v>
      </c>
      <c r="E2057" s="74" t="s">
        <v>919</v>
      </c>
      <c r="F2057" s="38">
        <v>195</v>
      </c>
      <c r="G2057" s="38">
        <v>24</v>
      </c>
      <c r="H2057" s="179">
        <v>12.307692307692299</v>
      </c>
      <c r="I2057" s="31"/>
    </row>
    <row r="2058" spans="2:9" x14ac:dyDescent="0.25">
      <c r="B2058" s="28"/>
      <c r="C2058" s="82">
        <v>2023</v>
      </c>
      <c r="D2058" s="68" t="s">
        <v>51</v>
      </c>
      <c r="E2058" s="74" t="s">
        <v>118</v>
      </c>
      <c r="F2058" s="38">
        <v>154</v>
      </c>
      <c r="G2058" s="38">
        <v>36</v>
      </c>
      <c r="H2058" s="179">
        <v>23.3766233766234</v>
      </c>
      <c r="I2058" s="31"/>
    </row>
    <row r="2059" spans="2:9" x14ac:dyDescent="0.25">
      <c r="B2059" s="28"/>
      <c r="C2059" s="82">
        <v>2023</v>
      </c>
      <c r="D2059" s="68" t="s">
        <v>51</v>
      </c>
      <c r="E2059" s="74" t="s">
        <v>919</v>
      </c>
      <c r="F2059" s="38">
        <v>176</v>
      </c>
      <c r="G2059" s="38">
        <v>24</v>
      </c>
      <c r="H2059" s="179">
        <v>13.636363636363599</v>
      </c>
      <c r="I2059" s="31"/>
    </row>
    <row r="2060" spans="2:9" x14ac:dyDescent="0.25">
      <c r="B2060" s="28"/>
      <c r="C2060" s="82">
        <v>2023</v>
      </c>
      <c r="D2060" s="68" t="s">
        <v>78</v>
      </c>
      <c r="E2060" s="74" t="s">
        <v>118</v>
      </c>
      <c r="F2060" s="38">
        <v>204</v>
      </c>
      <c r="G2060" s="38">
        <v>61</v>
      </c>
      <c r="H2060" s="179">
        <v>29.901960784313701</v>
      </c>
      <c r="I2060" s="31"/>
    </row>
    <row r="2061" spans="2:9" x14ac:dyDescent="0.25">
      <c r="B2061" s="28"/>
      <c r="C2061" s="82">
        <v>2023</v>
      </c>
      <c r="D2061" s="68" t="s">
        <v>78</v>
      </c>
      <c r="E2061" s="74" t="s">
        <v>919</v>
      </c>
      <c r="F2061" s="38">
        <v>312</v>
      </c>
      <c r="G2061" s="38">
        <v>50</v>
      </c>
      <c r="H2061" s="179">
        <v>16.025641025641001</v>
      </c>
      <c r="I2061" s="31"/>
    </row>
    <row r="2062" spans="2:9" x14ac:dyDescent="0.25">
      <c r="B2062" s="28"/>
      <c r="C2062" s="82">
        <v>2023</v>
      </c>
      <c r="D2062" s="68" t="s">
        <v>79</v>
      </c>
      <c r="E2062" s="74" t="s">
        <v>118</v>
      </c>
      <c r="F2062" s="38">
        <v>54</v>
      </c>
      <c r="G2062" s="38">
        <v>7</v>
      </c>
      <c r="H2062" s="179">
        <v>12.962962962962999</v>
      </c>
      <c r="I2062" s="31"/>
    </row>
    <row r="2063" spans="2:9" x14ac:dyDescent="0.25">
      <c r="B2063" s="28"/>
      <c r="C2063" s="82">
        <v>2023</v>
      </c>
      <c r="D2063" s="68" t="s">
        <v>79</v>
      </c>
      <c r="E2063" s="74" t="s">
        <v>919</v>
      </c>
      <c r="F2063" s="38">
        <v>112</v>
      </c>
      <c r="G2063" s="38">
        <v>19</v>
      </c>
      <c r="H2063" s="179">
        <v>16.964285714285701</v>
      </c>
      <c r="I2063" s="31"/>
    </row>
    <row r="2064" spans="2:9" x14ac:dyDescent="0.25">
      <c r="B2064" s="28"/>
      <c r="C2064" s="82">
        <v>2023</v>
      </c>
      <c r="D2064" s="68" t="s">
        <v>80</v>
      </c>
      <c r="E2064" s="74" t="s">
        <v>118</v>
      </c>
      <c r="F2064" s="38">
        <v>76</v>
      </c>
      <c r="G2064" s="38">
        <v>18</v>
      </c>
      <c r="H2064" s="179">
        <v>23.684210526315798</v>
      </c>
      <c r="I2064" s="31"/>
    </row>
    <row r="2065" spans="2:9" x14ac:dyDescent="0.25">
      <c r="B2065" s="28"/>
      <c r="C2065" s="82">
        <v>2023</v>
      </c>
      <c r="D2065" s="68" t="s">
        <v>80</v>
      </c>
      <c r="E2065" s="74" t="s">
        <v>919</v>
      </c>
      <c r="F2065" s="38">
        <v>125</v>
      </c>
      <c r="G2065" s="38">
        <v>13</v>
      </c>
      <c r="H2065" s="179">
        <v>10.4</v>
      </c>
      <c r="I2065" s="31"/>
    </row>
    <row r="2066" spans="2:9" x14ac:dyDescent="0.25">
      <c r="B2066" s="28"/>
      <c r="C2066" s="82">
        <v>2023</v>
      </c>
      <c r="D2066" s="68" t="s">
        <v>81</v>
      </c>
      <c r="E2066" s="74" t="s">
        <v>118</v>
      </c>
      <c r="F2066" s="38">
        <v>63</v>
      </c>
      <c r="G2066" s="38">
        <v>10</v>
      </c>
      <c r="H2066" s="179">
        <v>15.8730158730159</v>
      </c>
      <c r="I2066" s="31"/>
    </row>
    <row r="2067" spans="2:9" x14ac:dyDescent="0.25">
      <c r="B2067" s="28"/>
      <c r="C2067" s="82">
        <v>2023</v>
      </c>
      <c r="D2067" s="68" t="s">
        <v>81</v>
      </c>
      <c r="E2067" s="74" t="s">
        <v>919</v>
      </c>
      <c r="F2067" s="38">
        <v>111</v>
      </c>
      <c r="G2067" s="38">
        <v>10</v>
      </c>
      <c r="H2067" s="179">
        <v>9.0090090090090094</v>
      </c>
      <c r="I2067" s="31"/>
    </row>
    <row r="2068" spans="2:9" x14ac:dyDescent="0.25">
      <c r="B2068" s="28"/>
      <c r="C2068" s="82">
        <v>2023</v>
      </c>
      <c r="D2068" s="68" t="s">
        <v>52</v>
      </c>
      <c r="E2068" s="74" t="s">
        <v>118</v>
      </c>
      <c r="F2068" s="38">
        <v>59</v>
      </c>
      <c r="G2068" s="38">
        <v>15</v>
      </c>
      <c r="H2068" s="179">
        <v>25.4237288135593</v>
      </c>
      <c r="I2068" s="31"/>
    </row>
    <row r="2069" spans="2:9" x14ac:dyDescent="0.25">
      <c r="B2069" s="28"/>
      <c r="C2069" s="82">
        <v>2023</v>
      </c>
      <c r="D2069" s="68" t="s">
        <v>52</v>
      </c>
      <c r="E2069" s="74" t="s">
        <v>919</v>
      </c>
      <c r="F2069" s="38">
        <v>98</v>
      </c>
      <c r="G2069" s="38">
        <v>10</v>
      </c>
      <c r="H2069" s="179">
        <v>10.2040816326531</v>
      </c>
      <c r="I2069" s="31"/>
    </row>
    <row r="2070" spans="2:9" x14ac:dyDescent="0.25">
      <c r="B2070" s="28"/>
      <c r="C2070" s="82">
        <v>2023</v>
      </c>
      <c r="D2070" s="68" t="s">
        <v>98</v>
      </c>
      <c r="E2070" s="74" t="s">
        <v>118</v>
      </c>
      <c r="F2070" s="38">
        <v>215</v>
      </c>
      <c r="G2070" s="38">
        <v>51</v>
      </c>
      <c r="H2070" s="179">
        <v>23.7209302325581</v>
      </c>
      <c r="I2070" s="31"/>
    </row>
    <row r="2071" spans="2:9" x14ac:dyDescent="0.25">
      <c r="B2071" s="28"/>
      <c r="C2071" s="82">
        <v>2023</v>
      </c>
      <c r="D2071" s="68" t="s">
        <v>98</v>
      </c>
      <c r="E2071" s="74" t="s">
        <v>919</v>
      </c>
      <c r="F2071" s="38">
        <v>334</v>
      </c>
      <c r="G2071" s="38">
        <v>54</v>
      </c>
      <c r="H2071" s="179">
        <v>16.167664670658699</v>
      </c>
      <c r="I2071" s="31"/>
    </row>
    <row r="2072" spans="2:9" x14ac:dyDescent="0.25">
      <c r="B2072" s="28"/>
      <c r="C2072" s="82">
        <v>2023</v>
      </c>
      <c r="D2072" s="68" t="s">
        <v>53</v>
      </c>
      <c r="E2072" s="74" t="s">
        <v>118</v>
      </c>
      <c r="F2072" s="38">
        <v>118</v>
      </c>
      <c r="G2072" s="38">
        <v>26</v>
      </c>
      <c r="H2072" s="179">
        <v>22.033898305084701</v>
      </c>
      <c r="I2072" s="31"/>
    </row>
    <row r="2073" spans="2:9" x14ac:dyDescent="0.25">
      <c r="B2073" s="28"/>
      <c r="C2073" s="82">
        <v>2023</v>
      </c>
      <c r="D2073" s="68" t="s">
        <v>53</v>
      </c>
      <c r="E2073" s="74" t="s">
        <v>919</v>
      </c>
      <c r="F2073" s="38">
        <v>172</v>
      </c>
      <c r="G2073" s="38">
        <v>20</v>
      </c>
      <c r="H2073" s="179">
        <v>11.6279069767442</v>
      </c>
      <c r="I2073" s="31"/>
    </row>
    <row r="2074" spans="2:9" x14ac:dyDescent="0.25">
      <c r="B2074" s="28"/>
      <c r="C2074" s="82">
        <v>2023</v>
      </c>
      <c r="D2074" s="68" t="s">
        <v>99</v>
      </c>
      <c r="E2074" s="74" t="s">
        <v>118</v>
      </c>
      <c r="F2074" s="38">
        <v>267</v>
      </c>
      <c r="G2074" s="38">
        <v>118</v>
      </c>
      <c r="H2074" s="179">
        <v>44.194756554307098</v>
      </c>
      <c r="I2074" s="31"/>
    </row>
    <row r="2075" spans="2:9" x14ac:dyDescent="0.25">
      <c r="B2075" s="28"/>
      <c r="C2075" s="82">
        <v>2023</v>
      </c>
      <c r="D2075" s="68" t="s">
        <v>99</v>
      </c>
      <c r="E2075" s="74" t="s">
        <v>919</v>
      </c>
      <c r="F2075" s="38">
        <v>469</v>
      </c>
      <c r="G2075" s="38">
        <v>82</v>
      </c>
      <c r="H2075" s="179">
        <v>17.484008528784699</v>
      </c>
      <c r="I2075" s="31"/>
    </row>
    <row r="2076" spans="2:9" x14ac:dyDescent="0.25">
      <c r="B2076" s="28"/>
      <c r="C2076" s="82">
        <v>2023</v>
      </c>
      <c r="D2076" s="68" t="s">
        <v>64</v>
      </c>
      <c r="E2076" s="74" t="s">
        <v>118</v>
      </c>
      <c r="F2076" s="38">
        <v>135</v>
      </c>
      <c r="G2076" s="38">
        <v>33</v>
      </c>
      <c r="H2076" s="179">
        <v>24.4444444444444</v>
      </c>
      <c r="I2076" s="31"/>
    </row>
    <row r="2077" spans="2:9" x14ac:dyDescent="0.25">
      <c r="B2077" s="28"/>
      <c r="C2077" s="82">
        <v>2023</v>
      </c>
      <c r="D2077" s="68" t="s">
        <v>64</v>
      </c>
      <c r="E2077" s="74" t="s">
        <v>919</v>
      </c>
      <c r="F2077" s="38">
        <v>131</v>
      </c>
      <c r="G2077" s="38">
        <v>15</v>
      </c>
      <c r="H2077" s="179">
        <v>11.450381679389301</v>
      </c>
      <c r="I2077" s="31"/>
    </row>
    <row r="2078" spans="2:9" x14ac:dyDescent="0.25">
      <c r="B2078" s="28"/>
      <c r="C2078" s="82">
        <v>2023</v>
      </c>
      <c r="D2078" s="68" t="s">
        <v>100</v>
      </c>
      <c r="E2078" s="74" t="s">
        <v>118</v>
      </c>
      <c r="F2078" s="38">
        <v>153</v>
      </c>
      <c r="G2078" s="38">
        <v>52</v>
      </c>
      <c r="H2078" s="179">
        <v>33.986928104575199</v>
      </c>
      <c r="I2078" s="31"/>
    </row>
    <row r="2079" spans="2:9" x14ac:dyDescent="0.25">
      <c r="B2079" s="28"/>
      <c r="C2079" s="82">
        <v>2023</v>
      </c>
      <c r="D2079" s="68" t="s">
        <v>100</v>
      </c>
      <c r="E2079" s="74" t="s">
        <v>919</v>
      </c>
      <c r="F2079" s="38">
        <v>237</v>
      </c>
      <c r="G2079" s="38">
        <v>53</v>
      </c>
      <c r="H2079" s="179">
        <v>22.3628691983122</v>
      </c>
      <c r="I2079" s="31"/>
    </row>
    <row r="2080" spans="2:9" x14ac:dyDescent="0.25">
      <c r="B2080" s="28"/>
      <c r="C2080" s="82">
        <v>2023</v>
      </c>
      <c r="D2080" s="68" t="s">
        <v>35</v>
      </c>
      <c r="E2080" s="74" t="s">
        <v>118</v>
      </c>
      <c r="F2080" s="38">
        <v>129</v>
      </c>
      <c r="G2080" s="38">
        <v>30</v>
      </c>
      <c r="H2080" s="179">
        <v>23.255813953488399</v>
      </c>
      <c r="I2080" s="31"/>
    </row>
    <row r="2081" spans="2:9" x14ac:dyDescent="0.25">
      <c r="B2081" s="28"/>
      <c r="C2081" s="82">
        <v>2023</v>
      </c>
      <c r="D2081" s="68" t="s">
        <v>35</v>
      </c>
      <c r="E2081" s="74" t="s">
        <v>919</v>
      </c>
      <c r="F2081" s="38">
        <v>180</v>
      </c>
      <c r="G2081" s="38">
        <v>21</v>
      </c>
      <c r="H2081" s="179">
        <v>11.6666666666667</v>
      </c>
      <c r="I2081" s="31"/>
    </row>
    <row r="2082" spans="2:9" x14ac:dyDescent="0.25">
      <c r="B2082" s="28"/>
      <c r="C2082" s="82">
        <v>2023</v>
      </c>
      <c r="D2082" s="68" t="s">
        <v>36</v>
      </c>
      <c r="E2082" s="74" t="s">
        <v>118</v>
      </c>
      <c r="F2082" s="38">
        <v>30</v>
      </c>
      <c r="G2082" s="38">
        <v>7</v>
      </c>
      <c r="H2082" s="179">
        <v>23.3333333333333</v>
      </c>
      <c r="I2082" s="31"/>
    </row>
    <row r="2083" spans="2:9" x14ac:dyDescent="0.25">
      <c r="B2083" s="28"/>
      <c r="C2083" s="82">
        <v>2023</v>
      </c>
      <c r="D2083" s="68" t="s">
        <v>36</v>
      </c>
      <c r="E2083" s="74" t="s">
        <v>919</v>
      </c>
      <c r="F2083" s="38">
        <v>69</v>
      </c>
      <c r="G2083" s="38">
        <v>5</v>
      </c>
      <c r="H2083" s="179">
        <v>7.2463768115942102</v>
      </c>
      <c r="I2083" s="31"/>
    </row>
    <row r="2084" spans="2:9" x14ac:dyDescent="0.25">
      <c r="B2084" s="28"/>
      <c r="C2084" s="82">
        <v>2023</v>
      </c>
      <c r="D2084" s="68" t="s">
        <v>101</v>
      </c>
      <c r="E2084" s="74" t="s">
        <v>118</v>
      </c>
      <c r="F2084" s="38">
        <v>161</v>
      </c>
      <c r="G2084" s="38">
        <v>44</v>
      </c>
      <c r="H2084" s="179">
        <v>27.329192546583901</v>
      </c>
      <c r="I2084" s="31"/>
    </row>
    <row r="2085" spans="2:9" x14ac:dyDescent="0.25">
      <c r="B2085" s="28"/>
      <c r="C2085" s="82">
        <v>2023</v>
      </c>
      <c r="D2085" s="68" t="s">
        <v>101</v>
      </c>
      <c r="E2085" s="74" t="s">
        <v>919</v>
      </c>
      <c r="F2085" s="38">
        <v>231</v>
      </c>
      <c r="G2085" s="38">
        <v>29</v>
      </c>
      <c r="H2085" s="179">
        <v>12.554112554112599</v>
      </c>
      <c r="I2085" s="31"/>
    </row>
    <row r="2086" spans="2:9" x14ac:dyDescent="0.25">
      <c r="B2086" s="28"/>
      <c r="C2086" s="82">
        <v>2023</v>
      </c>
      <c r="D2086" s="68" t="s">
        <v>102</v>
      </c>
      <c r="E2086" s="74" t="s">
        <v>118</v>
      </c>
      <c r="F2086" s="38">
        <v>115</v>
      </c>
      <c r="G2086" s="38">
        <v>30</v>
      </c>
      <c r="H2086" s="179">
        <v>26.086956521739101</v>
      </c>
      <c r="I2086" s="31"/>
    </row>
    <row r="2087" spans="2:9" x14ac:dyDescent="0.25">
      <c r="B2087" s="28"/>
      <c r="C2087" s="82">
        <v>2023</v>
      </c>
      <c r="D2087" s="68" t="s">
        <v>102</v>
      </c>
      <c r="E2087" s="74" t="s">
        <v>919</v>
      </c>
      <c r="F2087" s="38">
        <v>206</v>
      </c>
      <c r="G2087" s="38">
        <v>21</v>
      </c>
      <c r="H2087" s="179">
        <v>10.194174757281599</v>
      </c>
      <c r="I2087" s="31"/>
    </row>
    <row r="2088" spans="2:9" x14ac:dyDescent="0.25">
      <c r="B2088" s="28"/>
      <c r="C2088" s="82">
        <v>2023</v>
      </c>
      <c r="D2088" s="68" t="s">
        <v>103</v>
      </c>
      <c r="E2088" s="74" t="s">
        <v>118</v>
      </c>
      <c r="F2088" s="38">
        <v>358</v>
      </c>
      <c r="G2088" s="38">
        <v>66</v>
      </c>
      <c r="H2088" s="179">
        <v>18.435754189944099</v>
      </c>
      <c r="I2088" s="31"/>
    </row>
    <row r="2089" spans="2:9" x14ac:dyDescent="0.25">
      <c r="B2089" s="28"/>
      <c r="C2089" s="82">
        <v>2023</v>
      </c>
      <c r="D2089" s="68" t="s">
        <v>103</v>
      </c>
      <c r="E2089" s="74" t="s">
        <v>919</v>
      </c>
      <c r="F2089" s="38">
        <v>484</v>
      </c>
      <c r="G2089" s="38">
        <v>47</v>
      </c>
      <c r="H2089" s="179">
        <v>9.7107438016528906</v>
      </c>
      <c r="I2089" s="31"/>
    </row>
    <row r="2090" spans="2:9" x14ac:dyDescent="0.25">
      <c r="B2090" s="28"/>
      <c r="C2090" s="82">
        <v>2023</v>
      </c>
      <c r="D2090" s="68" t="s">
        <v>65</v>
      </c>
      <c r="E2090" s="74" t="s">
        <v>118</v>
      </c>
      <c r="F2090" s="38">
        <v>101</v>
      </c>
      <c r="G2090" s="38">
        <v>11</v>
      </c>
      <c r="H2090" s="179">
        <v>10.891089108910901</v>
      </c>
      <c r="I2090" s="31"/>
    </row>
    <row r="2091" spans="2:9" x14ac:dyDescent="0.25">
      <c r="B2091" s="28"/>
      <c r="C2091" s="82">
        <v>2023</v>
      </c>
      <c r="D2091" s="68" t="s">
        <v>65</v>
      </c>
      <c r="E2091" s="74" t="s">
        <v>919</v>
      </c>
      <c r="F2091" s="38">
        <v>130</v>
      </c>
      <c r="G2091" s="38">
        <v>19</v>
      </c>
      <c r="H2091" s="179">
        <v>14.615384615384601</v>
      </c>
      <c r="I2091" s="31"/>
    </row>
    <row r="2092" spans="2:9" x14ac:dyDescent="0.25">
      <c r="B2092" s="28"/>
      <c r="C2092" s="82">
        <v>2023</v>
      </c>
      <c r="D2092" s="68" t="s">
        <v>54</v>
      </c>
      <c r="E2092" s="74" t="s">
        <v>118</v>
      </c>
      <c r="F2092" s="38">
        <v>258</v>
      </c>
      <c r="G2092" s="38">
        <v>63</v>
      </c>
      <c r="H2092" s="179">
        <v>24.418604651162799</v>
      </c>
      <c r="I2092" s="31"/>
    </row>
    <row r="2093" spans="2:9" x14ac:dyDescent="0.25">
      <c r="B2093" s="28"/>
      <c r="C2093" s="82">
        <v>2023</v>
      </c>
      <c r="D2093" s="68" t="s">
        <v>54</v>
      </c>
      <c r="E2093" s="74" t="s">
        <v>919</v>
      </c>
      <c r="F2093" s="38">
        <v>312</v>
      </c>
      <c r="G2093" s="38">
        <v>42</v>
      </c>
      <c r="H2093" s="179">
        <v>13.461538461538501</v>
      </c>
      <c r="I2093" s="31"/>
    </row>
    <row r="2094" spans="2:9" x14ac:dyDescent="0.25">
      <c r="B2094" s="28"/>
      <c r="C2094" s="82">
        <v>2023</v>
      </c>
      <c r="D2094" s="68" t="s">
        <v>82</v>
      </c>
      <c r="E2094" s="74" t="s">
        <v>118</v>
      </c>
      <c r="F2094" s="38">
        <v>113</v>
      </c>
      <c r="G2094" s="38">
        <v>25</v>
      </c>
      <c r="H2094" s="179">
        <v>22.123893805309699</v>
      </c>
      <c r="I2094" s="31"/>
    </row>
    <row r="2095" spans="2:9" x14ac:dyDescent="0.25">
      <c r="B2095" s="28"/>
      <c r="C2095" s="82">
        <v>2023</v>
      </c>
      <c r="D2095" s="68" t="s">
        <v>82</v>
      </c>
      <c r="E2095" s="74" t="s">
        <v>919</v>
      </c>
      <c r="F2095" s="38">
        <v>126</v>
      </c>
      <c r="G2095" s="38">
        <v>11</v>
      </c>
      <c r="H2095" s="179">
        <v>8.7301587301587293</v>
      </c>
      <c r="I2095" s="31"/>
    </row>
    <row r="2096" spans="2:9" x14ac:dyDescent="0.25">
      <c r="B2096" s="28"/>
      <c r="C2096" s="82">
        <v>2023</v>
      </c>
      <c r="D2096" s="68" t="s">
        <v>104</v>
      </c>
      <c r="E2096" s="74" t="s">
        <v>118</v>
      </c>
      <c r="F2096" s="38">
        <v>26</v>
      </c>
      <c r="G2096" s="38">
        <v>6</v>
      </c>
      <c r="H2096" s="179">
        <v>23.076923076923102</v>
      </c>
      <c r="I2096" s="31"/>
    </row>
    <row r="2097" spans="2:9" x14ac:dyDescent="0.25">
      <c r="B2097" s="28"/>
      <c r="C2097" s="82">
        <v>2023</v>
      </c>
      <c r="D2097" s="68" t="s">
        <v>104</v>
      </c>
      <c r="E2097" s="74" t="s">
        <v>919</v>
      </c>
      <c r="F2097" s="38">
        <v>34</v>
      </c>
      <c r="G2097" s="38">
        <v>8</v>
      </c>
      <c r="H2097" s="179">
        <v>23.529411764705898</v>
      </c>
      <c r="I2097" s="31"/>
    </row>
    <row r="2098" spans="2:9" x14ac:dyDescent="0.25">
      <c r="B2098" s="28"/>
      <c r="C2098" s="82">
        <v>2023</v>
      </c>
      <c r="D2098" s="68" t="s">
        <v>83</v>
      </c>
      <c r="E2098" s="74" t="s">
        <v>118</v>
      </c>
      <c r="F2098" s="38">
        <v>203</v>
      </c>
      <c r="G2098" s="38">
        <v>72</v>
      </c>
      <c r="H2098" s="179">
        <v>35.467980295566498</v>
      </c>
      <c r="I2098" s="31"/>
    </row>
    <row r="2099" spans="2:9" x14ac:dyDescent="0.25">
      <c r="B2099" s="28"/>
      <c r="C2099" s="82">
        <v>2023</v>
      </c>
      <c r="D2099" s="68" t="s">
        <v>83</v>
      </c>
      <c r="E2099" s="74" t="s">
        <v>919</v>
      </c>
      <c r="F2099" s="38">
        <v>349</v>
      </c>
      <c r="G2099" s="38">
        <v>61</v>
      </c>
      <c r="H2099" s="179">
        <v>17.4785100286533</v>
      </c>
      <c r="I2099" s="31"/>
    </row>
    <row r="2100" spans="2:9" x14ac:dyDescent="0.25">
      <c r="B2100" s="28"/>
      <c r="C2100" s="82">
        <v>2023</v>
      </c>
      <c r="D2100" s="68" t="s">
        <v>55</v>
      </c>
      <c r="E2100" s="74" t="s">
        <v>118</v>
      </c>
      <c r="F2100" s="38">
        <v>546</v>
      </c>
      <c r="G2100" s="38">
        <v>82</v>
      </c>
      <c r="H2100" s="179">
        <v>15.018315018315</v>
      </c>
      <c r="I2100" s="31"/>
    </row>
    <row r="2101" spans="2:9" x14ac:dyDescent="0.25">
      <c r="B2101" s="28"/>
      <c r="C2101" s="82">
        <v>2023</v>
      </c>
      <c r="D2101" s="68" t="s">
        <v>55</v>
      </c>
      <c r="E2101" s="74" t="s">
        <v>919</v>
      </c>
      <c r="F2101" s="38">
        <v>589</v>
      </c>
      <c r="G2101" s="38">
        <v>64</v>
      </c>
      <c r="H2101" s="179">
        <v>10.8658743633277</v>
      </c>
      <c r="I2101" s="31"/>
    </row>
    <row r="2102" spans="2:9" x14ac:dyDescent="0.25">
      <c r="B2102" s="28"/>
      <c r="C2102" s="82">
        <v>2023</v>
      </c>
      <c r="D2102" s="68" t="s">
        <v>110</v>
      </c>
      <c r="E2102" s="74" t="s">
        <v>118</v>
      </c>
      <c r="F2102" s="38">
        <v>858</v>
      </c>
      <c r="G2102" s="38">
        <v>150</v>
      </c>
      <c r="H2102" s="179">
        <v>17.482517482517501</v>
      </c>
      <c r="I2102" s="31"/>
    </row>
    <row r="2103" spans="2:9" x14ac:dyDescent="0.25">
      <c r="B2103" s="28"/>
      <c r="C2103" s="82">
        <v>2023</v>
      </c>
      <c r="D2103" s="68" t="s">
        <v>110</v>
      </c>
      <c r="E2103" s="74" t="s">
        <v>919</v>
      </c>
      <c r="F2103" s="38">
        <v>736</v>
      </c>
      <c r="G2103" s="38">
        <v>56</v>
      </c>
      <c r="H2103" s="179">
        <v>7.6086956521739202</v>
      </c>
      <c r="I2103" s="31"/>
    </row>
    <row r="2104" spans="2:9" x14ac:dyDescent="0.25">
      <c r="B2104" s="28"/>
      <c r="C2104" s="82">
        <v>2024</v>
      </c>
      <c r="D2104" s="68" t="s">
        <v>8</v>
      </c>
      <c r="E2104" s="74" t="s">
        <v>118</v>
      </c>
      <c r="F2104" s="38">
        <v>63</v>
      </c>
      <c r="G2104" s="38">
        <v>10</v>
      </c>
      <c r="H2104" s="179">
        <v>15.8730158730159</v>
      </c>
      <c r="I2104" s="31"/>
    </row>
    <row r="2105" spans="2:9" x14ac:dyDescent="0.25">
      <c r="B2105" s="28"/>
      <c r="C2105" s="82">
        <v>2024</v>
      </c>
      <c r="D2105" s="68" t="s">
        <v>8</v>
      </c>
      <c r="E2105" s="74" t="s">
        <v>919</v>
      </c>
      <c r="F2105" s="38">
        <v>127</v>
      </c>
      <c r="G2105" s="38">
        <v>19</v>
      </c>
      <c r="H2105" s="179">
        <v>14.9606299212598</v>
      </c>
      <c r="I2105" s="31"/>
    </row>
    <row r="2106" spans="2:9" x14ac:dyDescent="0.25">
      <c r="B2106" s="28"/>
      <c r="C2106" s="82">
        <v>2024</v>
      </c>
      <c r="D2106" s="68" t="s">
        <v>9</v>
      </c>
      <c r="E2106" s="74" t="s">
        <v>118</v>
      </c>
      <c r="F2106" s="38">
        <v>65</v>
      </c>
      <c r="G2106" s="38">
        <v>17</v>
      </c>
      <c r="H2106" s="179">
        <v>26.153846153846199</v>
      </c>
      <c r="I2106" s="31"/>
    </row>
    <row r="2107" spans="2:9" x14ac:dyDescent="0.25">
      <c r="B2107" s="28"/>
      <c r="C2107" s="82">
        <v>2024</v>
      </c>
      <c r="D2107" s="68" t="s">
        <v>9</v>
      </c>
      <c r="E2107" s="74" t="s">
        <v>919</v>
      </c>
      <c r="F2107" s="38">
        <v>141</v>
      </c>
      <c r="G2107" s="38">
        <v>17</v>
      </c>
      <c r="H2107" s="179">
        <v>12.056737588652499</v>
      </c>
      <c r="I2107" s="31"/>
    </row>
    <row r="2108" spans="2:9" x14ac:dyDescent="0.25">
      <c r="B2108" s="28"/>
      <c r="C2108" s="82">
        <v>2024</v>
      </c>
      <c r="D2108" s="68" t="s">
        <v>84</v>
      </c>
      <c r="E2108" s="74" t="s">
        <v>118</v>
      </c>
      <c r="F2108" s="38">
        <v>149</v>
      </c>
      <c r="G2108" s="38">
        <v>31</v>
      </c>
      <c r="H2108" s="179">
        <v>20.805369127516801</v>
      </c>
      <c r="I2108" s="31"/>
    </row>
    <row r="2109" spans="2:9" x14ac:dyDescent="0.25">
      <c r="B2109" s="28"/>
      <c r="C2109" s="82">
        <v>2024</v>
      </c>
      <c r="D2109" s="68" t="s">
        <v>84</v>
      </c>
      <c r="E2109" s="74" t="s">
        <v>919</v>
      </c>
      <c r="F2109" s="38">
        <v>234</v>
      </c>
      <c r="G2109" s="38">
        <v>27</v>
      </c>
      <c r="H2109" s="179">
        <v>11.538461538461499</v>
      </c>
      <c r="I2109" s="31"/>
    </row>
    <row r="2110" spans="2:9" x14ac:dyDescent="0.25">
      <c r="B2110" s="28"/>
      <c r="C2110" s="82">
        <v>2024</v>
      </c>
      <c r="D2110" s="68" t="s">
        <v>10</v>
      </c>
      <c r="E2110" s="74" t="s">
        <v>118</v>
      </c>
      <c r="F2110" s="38">
        <v>145</v>
      </c>
      <c r="G2110" s="38">
        <v>25</v>
      </c>
      <c r="H2110" s="179">
        <v>17.241379310344801</v>
      </c>
      <c r="I2110" s="31"/>
    </row>
    <row r="2111" spans="2:9" x14ac:dyDescent="0.25">
      <c r="B2111" s="28"/>
      <c r="C2111" s="82">
        <v>2024</v>
      </c>
      <c r="D2111" s="68" t="s">
        <v>10</v>
      </c>
      <c r="E2111" s="74" t="s">
        <v>919</v>
      </c>
      <c r="F2111" s="38">
        <v>248</v>
      </c>
      <c r="G2111" s="38">
        <v>16</v>
      </c>
      <c r="H2111" s="179">
        <v>6.4516129032258096</v>
      </c>
      <c r="I2111" s="31"/>
    </row>
    <row r="2112" spans="2:9" x14ac:dyDescent="0.25">
      <c r="B2112" s="28"/>
      <c r="C2112" s="82">
        <v>2024</v>
      </c>
      <c r="D2112" s="68" t="s">
        <v>85</v>
      </c>
      <c r="E2112" s="74" t="s">
        <v>118</v>
      </c>
      <c r="F2112" s="38">
        <v>87</v>
      </c>
      <c r="G2112" s="38">
        <v>30</v>
      </c>
      <c r="H2112" s="179">
        <v>34.482758620689701</v>
      </c>
      <c r="I2112" s="31"/>
    </row>
    <row r="2113" spans="2:9" x14ac:dyDescent="0.25">
      <c r="B2113" s="28"/>
      <c r="C2113" s="82">
        <v>2024</v>
      </c>
      <c r="D2113" s="68" t="s">
        <v>85</v>
      </c>
      <c r="E2113" s="74" t="s">
        <v>919</v>
      </c>
      <c r="F2113" s="38">
        <v>112</v>
      </c>
      <c r="G2113" s="38">
        <v>13</v>
      </c>
      <c r="H2113" s="179">
        <v>11.6071428571429</v>
      </c>
      <c r="I2113" s="31"/>
    </row>
    <row r="2114" spans="2:9" x14ac:dyDescent="0.25">
      <c r="B2114" s="28"/>
      <c r="C2114" s="82">
        <v>2024</v>
      </c>
      <c r="D2114" s="68" t="s">
        <v>11</v>
      </c>
      <c r="E2114" s="74" t="s">
        <v>118</v>
      </c>
      <c r="F2114" s="38">
        <v>159</v>
      </c>
      <c r="G2114" s="38">
        <v>31</v>
      </c>
      <c r="H2114" s="179">
        <v>19.496855345912</v>
      </c>
      <c r="I2114" s="31"/>
    </row>
    <row r="2115" spans="2:9" x14ac:dyDescent="0.25">
      <c r="B2115" s="28"/>
      <c r="C2115" s="82">
        <v>2024</v>
      </c>
      <c r="D2115" s="68" t="s">
        <v>11</v>
      </c>
      <c r="E2115" s="74" t="s">
        <v>919</v>
      </c>
      <c r="F2115" s="38">
        <v>263</v>
      </c>
      <c r="G2115" s="38">
        <v>23</v>
      </c>
      <c r="H2115" s="179">
        <v>8.7452471482889802</v>
      </c>
      <c r="I2115" s="31"/>
    </row>
    <row r="2116" spans="2:9" x14ac:dyDescent="0.25">
      <c r="B2116" s="28"/>
      <c r="C2116" s="82">
        <v>2024</v>
      </c>
      <c r="D2116" s="68" t="s">
        <v>12</v>
      </c>
      <c r="E2116" s="74" t="s">
        <v>118</v>
      </c>
      <c r="F2116" s="38">
        <v>111</v>
      </c>
      <c r="G2116" s="38">
        <v>24</v>
      </c>
      <c r="H2116" s="179">
        <v>21.6216216216216</v>
      </c>
      <c r="I2116" s="31"/>
    </row>
    <row r="2117" spans="2:9" x14ac:dyDescent="0.25">
      <c r="B2117" s="28"/>
      <c r="C2117" s="82">
        <v>2024</v>
      </c>
      <c r="D2117" s="68" t="s">
        <v>12</v>
      </c>
      <c r="E2117" s="74" t="s">
        <v>919</v>
      </c>
      <c r="F2117" s="38">
        <v>170</v>
      </c>
      <c r="G2117" s="38">
        <v>22</v>
      </c>
      <c r="H2117" s="179">
        <v>12.9411764705882</v>
      </c>
      <c r="I2117" s="31"/>
    </row>
    <row r="2118" spans="2:9" x14ac:dyDescent="0.25">
      <c r="B2118" s="28"/>
      <c r="C2118" s="82">
        <v>2024</v>
      </c>
      <c r="D2118" s="68" t="s">
        <v>56</v>
      </c>
      <c r="E2118" s="74" t="s">
        <v>118</v>
      </c>
      <c r="F2118" s="38">
        <v>110</v>
      </c>
      <c r="G2118" s="38">
        <v>18</v>
      </c>
      <c r="H2118" s="179">
        <v>16.363636363636399</v>
      </c>
      <c r="I2118" s="31"/>
    </row>
    <row r="2119" spans="2:9" x14ac:dyDescent="0.25">
      <c r="B2119" s="28"/>
      <c r="C2119" s="82">
        <v>2024</v>
      </c>
      <c r="D2119" s="68" t="s">
        <v>56</v>
      </c>
      <c r="E2119" s="74" t="s">
        <v>919</v>
      </c>
      <c r="F2119" s="38">
        <v>110</v>
      </c>
      <c r="G2119" s="38">
        <v>11</v>
      </c>
      <c r="H2119" s="179">
        <v>10</v>
      </c>
      <c r="I2119" s="31"/>
    </row>
    <row r="2120" spans="2:9" x14ac:dyDescent="0.25">
      <c r="B2120" s="28"/>
      <c r="C2120" s="82">
        <v>2024</v>
      </c>
      <c r="D2120" s="68" t="s">
        <v>13</v>
      </c>
      <c r="E2120" s="74" t="s">
        <v>118</v>
      </c>
      <c r="F2120" s="38">
        <v>45</v>
      </c>
      <c r="G2120" s="38">
        <v>6</v>
      </c>
      <c r="H2120" s="179">
        <v>13.3333333333333</v>
      </c>
      <c r="I2120" s="31"/>
    </row>
    <row r="2121" spans="2:9" x14ac:dyDescent="0.25">
      <c r="B2121" s="28"/>
      <c r="C2121" s="82">
        <v>2024</v>
      </c>
      <c r="D2121" s="68" t="s">
        <v>13</v>
      </c>
      <c r="E2121" s="74" t="s">
        <v>919</v>
      </c>
      <c r="F2121" s="38">
        <v>86</v>
      </c>
      <c r="G2121" s="38">
        <v>11</v>
      </c>
      <c r="H2121" s="179">
        <v>12.790697674418601</v>
      </c>
      <c r="I2121" s="31"/>
    </row>
    <row r="2122" spans="2:9" x14ac:dyDescent="0.25">
      <c r="B2122" s="28"/>
      <c r="C2122" s="82">
        <v>2024</v>
      </c>
      <c r="D2122" s="68" t="s">
        <v>14</v>
      </c>
      <c r="E2122" s="74" t="s">
        <v>118</v>
      </c>
      <c r="F2122" s="38">
        <v>99</v>
      </c>
      <c r="G2122" s="38">
        <v>19</v>
      </c>
      <c r="H2122" s="179">
        <v>19.191919191919201</v>
      </c>
      <c r="I2122" s="31"/>
    </row>
    <row r="2123" spans="2:9" x14ac:dyDescent="0.25">
      <c r="B2123" s="28"/>
      <c r="C2123" s="82">
        <v>2024</v>
      </c>
      <c r="D2123" s="68" t="s">
        <v>14</v>
      </c>
      <c r="E2123" s="74" t="s">
        <v>919</v>
      </c>
      <c r="F2123" s="38">
        <v>192</v>
      </c>
      <c r="G2123" s="38">
        <v>15</v>
      </c>
      <c r="H2123" s="179">
        <v>7.8125</v>
      </c>
      <c r="I2123" s="31"/>
    </row>
    <row r="2124" spans="2:9" x14ac:dyDescent="0.25">
      <c r="B2124" s="28"/>
      <c r="C2124" s="82">
        <v>2024</v>
      </c>
      <c r="D2124" s="68" t="s">
        <v>86</v>
      </c>
      <c r="E2124" s="74" t="s">
        <v>118</v>
      </c>
      <c r="F2124" s="38">
        <v>396</v>
      </c>
      <c r="G2124" s="38">
        <v>108</v>
      </c>
      <c r="H2124" s="179">
        <v>27.272727272727298</v>
      </c>
      <c r="I2124" s="31"/>
    </row>
    <row r="2125" spans="2:9" x14ac:dyDescent="0.25">
      <c r="B2125" s="28"/>
      <c r="C2125" s="82">
        <v>2024</v>
      </c>
      <c r="D2125" s="68" t="s">
        <v>86</v>
      </c>
      <c r="E2125" s="74" t="s">
        <v>919</v>
      </c>
      <c r="F2125" s="38">
        <v>518</v>
      </c>
      <c r="G2125" s="38">
        <v>66</v>
      </c>
      <c r="H2125" s="179">
        <v>12.741312741312701</v>
      </c>
      <c r="I2125" s="31"/>
    </row>
    <row r="2126" spans="2:9" x14ac:dyDescent="0.25">
      <c r="B2126" s="28"/>
      <c r="C2126" s="82">
        <v>2024</v>
      </c>
      <c r="D2126" s="68" t="s">
        <v>88</v>
      </c>
      <c r="E2126" s="74" t="s">
        <v>118</v>
      </c>
      <c r="F2126" s="38">
        <v>13</v>
      </c>
      <c r="G2126" s="38" t="s">
        <v>137</v>
      </c>
      <c r="H2126" s="179" t="s">
        <v>137</v>
      </c>
      <c r="I2126" s="31"/>
    </row>
    <row r="2127" spans="2:9" x14ac:dyDescent="0.25">
      <c r="B2127" s="28"/>
      <c r="C2127" s="82">
        <v>2024</v>
      </c>
      <c r="D2127" s="68" t="s">
        <v>88</v>
      </c>
      <c r="E2127" s="74" t="s">
        <v>919</v>
      </c>
      <c r="F2127" s="38">
        <v>17</v>
      </c>
      <c r="G2127" s="38" t="s">
        <v>137</v>
      </c>
      <c r="H2127" s="179" t="s">
        <v>137</v>
      </c>
      <c r="I2127" s="31"/>
    </row>
    <row r="2128" spans="2:9" x14ac:dyDescent="0.25">
      <c r="B2128" s="28"/>
      <c r="C2128" s="82">
        <v>2024</v>
      </c>
      <c r="D2128" s="68" t="s">
        <v>37</v>
      </c>
      <c r="E2128" s="74" t="s">
        <v>118</v>
      </c>
      <c r="F2128" s="38">
        <v>126</v>
      </c>
      <c r="G2128" s="38">
        <v>38</v>
      </c>
      <c r="H2128" s="179">
        <v>30.158730158730201</v>
      </c>
      <c r="I2128" s="31"/>
    </row>
    <row r="2129" spans="2:9" x14ac:dyDescent="0.25">
      <c r="B2129" s="28"/>
      <c r="C2129" s="82">
        <v>2024</v>
      </c>
      <c r="D2129" s="68" t="s">
        <v>37</v>
      </c>
      <c r="E2129" s="74" t="s">
        <v>919</v>
      </c>
      <c r="F2129" s="38">
        <v>128</v>
      </c>
      <c r="G2129" s="38">
        <v>11</v>
      </c>
      <c r="H2129" s="179">
        <v>8.59375</v>
      </c>
      <c r="I2129" s="31"/>
    </row>
    <row r="2130" spans="2:9" x14ac:dyDescent="0.25">
      <c r="B2130" s="28"/>
      <c r="C2130" s="82">
        <v>2024</v>
      </c>
      <c r="D2130" s="68" t="s">
        <v>66</v>
      </c>
      <c r="E2130" s="74" t="s">
        <v>118</v>
      </c>
      <c r="F2130" s="38">
        <v>109</v>
      </c>
      <c r="G2130" s="38">
        <v>19</v>
      </c>
      <c r="H2130" s="179">
        <v>17.431192660550501</v>
      </c>
      <c r="I2130" s="31"/>
    </row>
    <row r="2131" spans="2:9" x14ac:dyDescent="0.25">
      <c r="B2131" s="28"/>
      <c r="C2131" s="82">
        <v>2024</v>
      </c>
      <c r="D2131" s="68" t="s">
        <v>66</v>
      </c>
      <c r="E2131" s="74" t="s">
        <v>919</v>
      </c>
      <c r="F2131" s="38">
        <v>139</v>
      </c>
      <c r="G2131" s="38">
        <v>5</v>
      </c>
      <c r="H2131" s="179">
        <v>3.5971223021582701</v>
      </c>
      <c r="I2131" s="31"/>
    </row>
    <row r="2132" spans="2:9" x14ac:dyDescent="0.25">
      <c r="B2132" s="28"/>
      <c r="C2132" s="82">
        <v>2024</v>
      </c>
      <c r="D2132" s="68" t="s">
        <v>15</v>
      </c>
      <c r="E2132" s="74" t="s">
        <v>118</v>
      </c>
      <c r="F2132" s="38">
        <v>128</v>
      </c>
      <c r="G2132" s="38">
        <v>31</v>
      </c>
      <c r="H2132" s="179">
        <v>24.21875</v>
      </c>
      <c r="I2132" s="31"/>
    </row>
    <row r="2133" spans="2:9" x14ac:dyDescent="0.25">
      <c r="B2133" s="28"/>
      <c r="C2133" s="82">
        <v>2024</v>
      </c>
      <c r="D2133" s="68" t="s">
        <v>15</v>
      </c>
      <c r="E2133" s="74" t="s">
        <v>919</v>
      </c>
      <c r="F2133" s="38">
        <v>241</v>
      </c>
      <c r="G2133" s="38">
        <v>29</v>
      </c>
      <c r="H2133" s="179">
        <v>12.0331950207469</v>
      </c>
      <c r="I2133" s="31"/>
    </row>
    <row r="2134" spans="2:9" x14ac:dyDescent="0.25">
      <c r="B2134" s="28"/>
      <c r="C2134" s="82">
        <v>2024</v>
      </c>
      <c r="D2134" s="68" t="s">
        <v>89</v>
      </c>
      <c r="E2134" s="74" t="s">
        <v>118</v>
      </c>
      <c r="F2134" s="38">
        <v>157</v>
      </c>
      <c r="G2134" s="38">
        <v>32</v>
      </c>
      <c r="H2134" s="179">
        <v>20.382165605095501</v>
      </c>
      <c r="I2134" s="31"/>
    </row>
    <row r="2135" spans="2:9" x14ac:dyDescent="0.25">
      <c r="B2135" s="28"/>
      <c r="C2135" s="82">
        <v>2024</v>
      </c>
      <c r="D2135" s="68" t="s">
        <v>89</v>
      </c>
      <c r="E2135" s="74" t="s">
        <v>919</v>
      </c>
      <c r="F2135" s="38">
        <v>320</v>
      </c>
      <c r="G2135" s="38">
        <v>28</v>
      </c>
      <c r="H2135" s="179">
        <v>8.75</v>
      </c>
      <c r="I2135" s="31"/>
    </row>
    <row r="2136" spans="2:9" x14ac:dyDescent="0.25">
      <c r="B2136" s="28"/>
      <c r="C2136" s="82">
        <v>2024</v>
      </c>
      <c r="D2136" s="68" t="s">
        <v>16</v>
      </c>
      <c r="E2136" s="74" t="s">
        <v>118</v>
      </c>
      <c r="F2136" s="38">
        <v>416</v>
      </c>
      <c r="G2136" s="38">
        <v>95</v>
      </c>
      <c r="H2136" s="179">
        <v>22.836538461538499</v>
      </c>
      <c r="I2136" s="31"/>
    </row>
    <row r="2137" spans="2:9" x14ac:dyDescent="0.25">
      <c r="B2137" s="28"/>
      <c r="C2137" s="82">
        <v>2024</v>
      </c>
      <c r="D2137" s="68" t="s">
        <v>16</v>
      </c>
      <c r="E2137" s="74" t="s">
        <v>919</v>
      </c>
      <c r="F2137" s="38">
        <v>437</v>
      </c>
      <c r="G2137" s="38">
        <v>47</v>
      </c>
      <c r="H2137" s="179">
        <v>10.7551487414188</v>
      </c>
      <c r="I2137" s="31"/>
    </row>
    <row r="2138" spans="2:9" x14ac:dyDescent="0.25">
      <c r="B2138" s="28"/>
      <c r="C2138" s="82">
        <v>2024</v>
      </c>
      <c r="D2138" s="68" t="s">
        <v>57</v>
      </c>
      <c r="E2138" s="74" t="s">
        <v>118</v>
      </c>
      <c r="F2138" s="38">
        <v>181</v>
      </c>
      <c r="G2138" s="38">
        <v>27</v>
      </c>
      <c r="H2138" s="179">
        <v>14.917127071823201</v>
      </c>
      <c r="I2138" s="31"/>
    </row>
    <row r="2139" spans="2:9" x14ac:dyDescent="0.25">
      <c r="B2139" s="28"/>
      <c r="C2139" s="82">
        <v>2024</v>
      </c>
      <c r="D2139" s="68" t="s">
        <v>57</v>
      </c>
      <c r="E2139" s="74" t="s">
        <v>919</v>
      </c>
      <c r="F2139" s="38">
        <v>223</v>
      </c>
      <c r="G2139" s="38">
        <v>21</v>
      </c>
      <c r="H2139" s="179">
        <v>9.4170403587443996</v>
      </c>
      <c r="I2139" s="31"/>
    </row>
    <row r="2140" spans="2:9" x14ac:dyDescent="0.25">
      <c r="B2140" s="28"/>
      <c r="C2140" s="82">
        <v>2024</v>
      </c>
      <c r="D2140" s="68" t="s">
        <v>17</v>
      </c>
      <c r="E2140" s="74" t="s">
        <v>118</v>
      </c>
      <c r="F2140" s="38">
        <v>156</v>
      </c>
      <c r="G2140" s="38">
        <v>48</v>
      </c>
      <c r="H2140" s="179">
        <v>30.769230769230798</v>
      </c>
      <c r="I2140" s="31"/>
    </row>
    <row r="2141" spans="2:9" x14ac:dyDescent="0.25">
      <c r="B2141" s="28"/>
      <c r="C2141" s="82">
        <v>2024</v>
      </c>
      <c r="D2141" s="68" t="s">
        <v>17</v>
      </c>
      <c r="E2141" s="74" t="s">
        <v>919</v>
      </c>
      <c r="F2141" s="38">
        <v>238</v>
      </c>
      <c r="G2141" s="38">
        <v>28</v>
      </c>
      <c r="H2141" s="179">
        <v>11.764705882352899</v>
      </c>
      <c r="I2141" s="31"/>
    </row>
    <row r="2142" spans="2:9" x14ac:dyDescent="0.25">
      <c r="B2142" s="28"/>
      <c r="C2142" s="82">
        <v>2024</v>
      </c>
      <c r="D2142" s="68" t="s">
        <v>18</v>
      </c>
      <c r="E2142" s="74" t="s">
        <v>118</v>
      </c>
      <c r="F2142" s="38">
        <v>97</v>
      </c>
      <c r="G2142" s="38">
        <v>17</v>
      </c>
      <c r="H2142" s="179">
        <v>17.525773195876301</v>
      </c>
      <c r="I2142" s="31"/>
    </row>
    <row r="2143" spans="2:9" x14ac:dyDescent="0.25">
      <c r="B2143" s="28"/>
      <c r="C2143" s="82">
        <v>2024</v>
      </c>
      <c r="D2143" s="68" t="s">
        <v>18</v>
      </c>
      <c r="E2143" s="74" t="s">
        <v>919</v>
      </c>
      <c r="F2143" s="38">
        <v>228</v>
      </c>
      <c r="G2143" s="38">
        <v>31</v>
      </c>
      <c r="H2143" s="179">
        <v>13.596491228070199</v>
      </c>
      <c r="I2143" s="31"/>
    </row>
    <row r="2144" spans="2:9" x14ac:dyDescent="0.25">
      <c r="B2144" s="28"/>
      <c r="C2144" s="82">
        <v>2024</v>
      </c>
      <c r="D2144" s="68" t="s">
        <v>87</v>
      </c>
      <c r="E2144" s="74" t="s">
        <v>118</v>
      </c>
      <c r="F2144" s="38">
        <v>166</v>
      </c>
      <c r="G2144" s="38">
        <v>34</v>
      </c>
      <c r="H2144" s="179">
        <v>20.481927710843401</v>
      </c>
      <c r="I2144" s="31"/>
    </row>
    <row r="2145" spans="2:9" x14ac:dyDescent="0.25">
      <c r="B2145" s="28"/>
      <c r="C2145" s="82">
        <v>2024</v>
      </c>
      <c r="D2145" s="68" t="s">
        <v>87</v>
      </c>
      <c r="E2145" s="74" t="s">
        <v>919</v>
      </c>
      <c r="F2145" s="38">
        <v>269</v>
      </c>
      <c r="G2145" s="38">
        <v>21</v>
      </c>
      <c r="H2145" s="179">
        <v>7.8066914498141298</v>
      </c>
      <c r="I2145" s="31"/>
    </row>
    <row r="2146" spans="2:9" x14ac:dyDescent="0.25">
      <c r="B2146" s="28"/>
      <c r="C2146" s="82">
        <v>2024</v>
      </c>
      <c r="D2146" s="68" t="s">
        <v>19</v>
      </c>
      <c r="E2146" s="74" t="s">
        <v>118</v>
      </c>
      <c r="F2146" s="38">
        <v>298</v>
      </c>
      <c r="G2146" s="38">
        <v>56</v>
      </c>
      <c r="H2146" s="179">
        <v>18.7919463087248</v>
      </c>
      <c r="I2146" s="31"/>
    </row>
    <row r="2147" spans="2:9" x14ac:dyDescent="0.25">
      <c r="B2147" s="28"/>
      <c r="C2147" s="82">
        <v>2024</v>
      </c>
      <c r="D2147" s="68" t="s">
        <v>19</v>
      </c>
      <c r="E2147" s="74" t="s">
        <v>919</v>
      </c>
      <c r="F2147" s="38">
        <v>319</v>
      </c>
      <c r="G2147" s="38">
        <v>38</v>
      </c>
      <c r="H2147" s="179">
        <v>11.912225705329201</v>
      </c>
      <c r="I2147" s="31"/>
    </row>
    <row r="2148" spans="2:9" x14ac:dyDescent="0.25">
      <c r="B2148" s="28"/>
      <c r="C2148" s="82">
        <v>2024</v>
      </c>
      <c r="D2148" s="68" t="s">
        <v>20</v>
      </c>
      <c r="E2148" s="74" t="s">
        <v>118</v>
      </c>
      <c r="F2148" s="38">
        <v>201</v>
      </c>
      <c r="G2148" s="38">
        <v>34</v>
      </c>
      <c r="H2148" s="179">
        <v>16.915422885572099</v>
      </c>
      <c r="I2148" s="31"/>
    </row>
    <row r="2149" spans="2:9" x14ac:dyDescent="0.25">
      <c r="B2149" s="28"/>
      <c r="C2149" s="82">
        <v>2024</v>
      </c>
      <c r="D2149" s="68" t="s">
        <v>20</v>
      </c>
      <c r="E2149" s="74" t="s">
        <v>919</v>
      </c>
      <c r="F2149" s="38">
        <v>236</v>
      </c>
      <c r="G2149" s="38">
        <v>24</v>
      </c>
      <c r="H2149" s="179">
        <v>10.1694915254237</v>
      </c>
      <c r="I2149" s="31"/>
    </row>
    <row r="2150" spans="2:9" x14ac:dyDescent="0.25">
      <c r="B2150" s="28"/>
      <c r="C2150" s="82">
        <v>2024</v>
      </c>
      <c r="D2150" s="68" t="s">
        <v>21</v>
      </c>
      <c r="E2150" s="74" t="s">
        <v>118</v>
      </c>
      <c r="F2150" s="38">
        <v>79</v>
      </c>
      <c r="G2150" s="38">
        <v>19</v>
      </c>
      <c r="H2150" s="179">
        <v>24.050632911392398</v>
      </c>
      <c r="I2150" s="31"/>
    </row>
    <row r="2151" spans="2:9" x14ac:dyDescent="0.25">
      <c r="B2151" s="28"/>
      <c r="C2151" s="82">
        <v>2024</v>
      </c>
      <c r="D2151" s="68" t="s">
        <v>21</v>
      </c>
      <c r="E2151" s="74" t="s">
        <v>919</v>
      </c>
      <c r="F2151" s="38">
        <v>116</v>
      </c>
      <c r="G2151" s="38">
        <v>12</v>
      </c>
      <c r="H2151" s="179">
        <v>10.3448275862069</v>
      </c>
      <c r="I2151" s="31"/>
    </row>
    <row r="2152" spans="2:9" x14ac:dyDescent="0.25">
      <c r="B2152" s="28"/>
      <c r="C2152" s="82">
        <v>2024</v>
      </c>
      <c r="D2152" s="68" t="s">
        <v>67</v>
      </c>
      <c r="E2152" s="74" t="s">
        <v>118</v>
      </c>
      <c r="F2152" s="38">
        <v>150</v>
      </c>
      <c r="G2152" s="38">
        <v>19</v>
      </c>
      <c r="H2152" s="179">
        <v>12.6666666666667</v>
      </c>
      <c r="I2152" s="31"/>
    </row>
    <row r="2153" spans="2:9" x14ac:dyDescent="0.25">
      <c r="B2153" s="28"/>
      <c r="C2153" s="82">
        <v>2024</v>
      </c>
      <c r="D2153" s="68" t="s">
        <v>67</v>
      </c>
      <c r="E2153" s="74" t="s">
        <v>919</v>
      </c>
      <c r="F2153" s="38">
        <v>223</v>
      </c>
      <c r="G2153" s="38">
        <v>16</v>
      </c>
      <c r="H2153" s="179">
        <v>7.1748878923766801</v>
      </c>
      <c r="I2153" s="31"/>
    </row>
    <row r="2154" spans="2:9" x14ac:dyDescent="0.25">
      <c r="B2154" s="28"/>
      <c r="C2154" s="82">
        <v>2024</v>
      </c>
      <c r="D2154" s="68" t="s">
        <v>22</v>
      </c>
      <c r="E2154" s="74" t="s">
        <v>118</v>
      </c>
      <c r="F2154" s="38">
        <v>136</v>
      </c>
      <c r="G2154" s="38">
        <v>34</v>
      </c>
      <c r="H2154" s="179">
        <v>25</v>
      </c>
      <c r="I2154" s="31"/>
    </row>
    <row r="2155" spans="2:9" x14ac:dyDescent="0.25">
      <c r="B2155" s="28"/>
      <c r="C2155" s="82">
        <v>2024</v>
      </c>
      <c r="D2155" s="68" t="s">
        <v>22</v>
      </c>
      <c r="E2155" s="74" t="s">
        <v>919</v>
      </c>
      <c r="F2155" s="38">
        <v>259</v>
      </c>
      <c r="G2155" s="38">
        <v>20</v>
      </c>
      <c r="H2155" s="179">
        <v>7.7220077220077199</v>
      </c>
      <c r="I2155" s="31"/>
    </row>
    <row r="2156" spans="2:9" x14ac:dyDescent="0.25">
      <c r="B2156" s="28"/>
      <c r="C2156" s="82">
        <v>2024</v>
      </c>
      <c r="D2156" s="68" t="s">
        <v>68</v>
      </c>
      <c r="E2156" s="74" t="s">
        <v>118</v>
      </c>
      <c r="F2156" s="38">
        <v>179</v>
      </c>
      <c r="G2156" s="38">
        <v>32</v>
      </c>
      <c r="H2156" s="179">
        <v>17.877094972066999</v>
      </c>
      <c r="I2156" s="31"/>
    </row>
    <row r="2157" spans="2:9" x14ac:dyDescent="0.25">
      <c r="B2157" s="28"/>
      <c r="C2157" s="82">
        <v>2024</v>
      </c>
      <c r="D2157" s="68" t="s">
        <v>68</v>
      </c>
      <c r="E2157" s="74" t="s">
        <v>919</v>
      </c>
      <c r="F2157" s="38">
        <v>255</v>
      </c>
      <c r="G2157" s="38">
        <v>20</v>
      </c>
      <c r="H2157" s="179">
        <v>7.8431372549019596</v>
      </c>
      <c r="I2157" s="31"/>
    </row>
    <row r="2158" spans="2:9" x14ac:dyDescent="0.25">
      <c r="B2158" s="28"/>
      <c r="C2158" s="82">
        <v>2024</v>
      </c>
      <c r="D2158" s="68" t="s">
        <v>90</v>
      </c>
      <c r="E2158" s="74" t="s">
        <v>118</v>
      </c>
      <c r="F2158" s="38">
        <v>193</v>
      </c>
      <c r="G2158" s="38">
        <v>47</v>
      </c>
      <c r="H2158" s="179">
        <v>24.3523316062176</v>
      </c>
      <c r="I2158" s="31"/>
    </row>
    <row r="2159" spans="2:9" x14ac:dyDescent="0.25">
      <c r="B2159" s="28"/>
      <c r="C2159" s="82">
        <v>2024</v>
      </c>
      <c r="D2159" s="68" t="s">
        <v>90</v>
      </c>
      <c r="E2159" s="74" t="s">
        <v>919</v>
      </c>
      <c r="F2159" s="38">
        <v>413</v>
      </c>
      <c r="G2159" s="38">
        <v>64</v>
      </c>
      <c r="H2159" s="179">
        <v>15.496368038740901</v>
      </c>
      <c r="I2159" s="31"/>
    </row>
    <row r="2160" spans="2:9" x14ac:dyDescent="0.25">
      <c r="B2160" s="28"/>
      <c r="C2160" s="82">
        <v>2024</v>
      </c>
      <c r="D2160" s="68" t="s">
        <v>23</v>
      </c>
      <c r="E2160" s="74" t="s">
        <v>118</v>
      </c>
      <c r="F2160" s="38">
        <v>87</v>
      </c>
      <c r="G2160" s="38">
        <v>24</v>
      </c>
      <c r="H2160" s="179">
        <v>27.586206896551701</v>
      </c>
      <c r="I2160" s="31"/>
    </row>
    <row r="2161" spans="2:9" x14ac:dyDescent="0.25">
      <c r="B2161" s="28"/>
      <c r="C2161" s="82">
        <v>2024</v>
      </c>
      <c r="D2161" s="68" t="s">
        <v>23</v>
      </c>
      <c r="E2161" s="74" t="s">
        <v>919</v>
      </c>
      <c r="F2161" s="38">
        <v>207</v>
      </c>
      <c r="G2161" s="38">
        <v>26</v>
      </c>
      <c r="H2161" s="179">
        <v>12.56038647343</v>
      </c>
      <c r="I2161" s="31"/>
    </row>
    <row r="2162" spans="2:9" x14ac:dyDescent="0.25">
      <c r="B2162" s="28"/>
      <c r="C2162" s="82">
        <v>2024</v>
      </c>
      <c r="D2162" s="68" t="s">
        <v>38</v>
      </c>
      <c r="E2162" s="74" t="s">
        <v>118</v>
      </c>
      <c r="F2162" s="38">
        <v>87</v>
      </c>
      <c r="G2162" s="38">
        <v>21</v>
      </c>
      <c r="H2162" s="179">
        <v>24.137931034482801</v>
      </c>
      <c r="I2162" s="31"/>
    </row>
    <row r="2163" spans="2:9" x14ac:dyDescent="0.25">
      <c r="B2163" s="28"/>
      <c r="C2163" s="82">
        <v>2024</v>
      </c>
      <c r="D2163" s="68" t="s">
        <v>38</v>
      </c>
      <c r="E2163" s="74" t="s">
        <v>919</v>
      </c>
      <c r="F2163" s="38">
        <v>168</v>
      </c>
      <c r="G2163" s="38">
        <v>18</v>
      </c>
      <c r="H2163" s="179">
        <v>10.714285714285699</v>
      </c>
      <c r="I2163" s="31"/>
    </row>
    <row r="2164" spans="2:9" x14ac:dyDescent="0.25">
      <c r="B2164" s="28"/>
      <c r="C2164" s="82">
        <v>2024</v>
      </c>
      <c r="D2164" s="68" t="s">
        <v>24</v>
      </c>
      <c r="E2164" s="74" t="s">
        <v>118</v>
      </c>
      <c r="F2164" s="38">
        <v>198</v>
      </c>
      <c r="G2164" s="38">
        <v>51</v>
      </c>
      <c r="H2164" s="179">
        <v>25.7575757575758</v>
      </c>
      <c r="I2164" s="31"/>
    </row>
    <row r="2165" spans="2:9" x14ac:dyDescent="0.25">
      <c r="B2165" s="28"/>
      <c r="C2165" s="82">
        <v>2024</v>
      </c>
      <c r="D2165" s="68" t="s">
        <v>24</v>
      </c>
      <c r="E2165" s="74" t="s">
        <v>919</v>
      </c>
      <c r="F2165" s="38">
        <v>433</v>
      </c>
      <c r="G2165" s="38">
        <v>40</v>
      </c>
      <c r="H2165" s="179">
        <v>9.2378752886836004</v>
      </c>
      <c r="I2165" s="31"/>
    </row>
    <row r="2166" spans="2:9" x14ac:dyDescent="0.25">
      <c r="B2166" s="28"/>
      <c r="C2166" s="82">
        <v>2024</v>
      </c>
      <c r="D2166" s="68" t="s">
        <v>25</v>
      </c>
      <c r="E2166" s="74" t="s">
        <v>118</v>
      </c>
      <c r="F2166" s="38">
        <v>124</v>
      </c>
      <c r="G2166" s="38">
        <v>26</v>
      </c>
      <c r="H2166" s="179">
        <v>20.9677419354839</v>
      </c>
      <c r="I2166" s="31"/>
    </row>
    <row r="2167" spans="2:9" x14ac:dyDescent="0.25">
      <c r="B2167" s="28"/>
      <c r="C2167" s="82">
        <v>2024</v>
      </c>
      <c r="D2167" s="68" t="s">
        <v>25</v>
      </c>
      <c r="E2167" s="74" t="s">
        <v>919</v>
      </c>
      <c r="F2167" s="38">
        <v>145</v>
      </c>
      <c r="G2167" s="38">
        <v>16</v>
      </c>
      <c r="H2167" s="179">
        <v>11.034482758620699</v>
      </c>
      <c r="I2167" s="31"/>
    </row>
    <row r="2168" spans="2:9" x14ac:dyDescent="0.25">
      <c r="B2168" s="28"/>
      <c r="C2168" s="82">
        <v>2024</v>
      </c>
      <c r="D2168" s="68" t="s">
        <v>39</v>
      </c>
      <c r="E2168" s="74" t="s">
        <v>118</v>
      </c>
      <c r="F2168" s="38">
        <v>225</v>
      </c>
      <c r="G2168" s="38">
        <v>61</v>
      </c>
      <c r="H2168" s="179">
        <v>27.1111111111111</v>
      </c>
      <c r="I2168" s="31"/>
    </row>
    <row r="2169" spans="2:9" x14ac:dyDescent="0.25">
      <c r="B2169" s="28"/>
      <c r="C2169" s="82">
        <v>2024</v>
      </c>
      <c r="D2169" s="68" t="s">
        <v>39</v>
      </c>
      <c r="E2169" s="74" t="s">
        <v>919</v>
      </c>
      <c r="F2169" s="38">
        <v>303</v>
      </c>
      <c r="G2169" s="38">
        <v>40</v>
      </c>
      <c r="H2169" s="179">
        <v>13.201320132013199</v>
      </c>
      <c r="I2169" s="31"/>
    </row>
    <row r="2170" spans="2:9" x14ac:dyDescent="0.25">
      <c r="B2170" s="28"/>
      <c r="C2170" s="82">
        <v>2024</v>
      </c>
      <c r="D2170" s="68" t="s">
        <v>26</v>
      </c>
      <c r="E2170" s="74" t="s">
        <v>118</v>
      </c>
      <c r="F2170" s="38">
        <v>181</v>
      </c>
      <c r="G2170" s="38">
        <v>40</v>
      </c>
      <c r="H2170" s="179">
        <v>22.099447513812201</v>
      </c>
      <c r="I2170" s="31"/>
    </row>
    <row r="2171" spans="2:9" x14ac:dyDescent="0.25">
      <c r="B2171" s="28"/>
      <c r="C2171" s="82">
        <v>2024</v>
      </c>
      <c r="D2171" s="68" t="s">
        <v>26</v>
      </c>
      <c r="E2171" s="74" t="s">
        <v>919</v>
      </c>
      <c r="F2171" s="38">
        <v>236</v>
      </c>
      <c r="G2171" s="38">
        <v>22</v>
      </c>
      <c r="H2171" s="179">
        <v>9.3220338983050901</v>
      </c>
      <c r="I2171" s="31"/>
    </row>
    <row r="2172" spans="2:9" x14ac:dyDescent="0.25">
      <c r="B2172" s="28"/>
      <c r="C2172" s="82">
        <v>2024</v>
      </c>
      <c r="D2172" s="68" t="s">
        <v>58</v>
      </c>
      <c r="E2172" s="74" t="s">
        <v>118</v>
      </c>
      <c r="F2172" s="38">
        <v>164</v>
      </c>
      <c r="G2172" s="38">
        <v>17</v>
      </c>
      <c r="H2172" s="179">
        <v>10.365853658536601</v>
      </c>
      <c r="I2172" s="31"/>
    </row>
    <row r="2173" spans="2:9" x14ac:dyDescent="0.25">
      <c r="B2173" s="28"/>
      <c r="C2173" s="82">
        <v>2024</v>
      </c>
      <c r="D2173" s="68" t="s">
        <v>58</v>
      </c>
      <c r="E2173" s="74" t="s">
        <v>919</v>
      </c>
      <c r="F2173" s="38">
        <v>245</v>
      </c>
      <c r="G2173" s="38">
        <v>30</v>
      </c>
      <c r="H2173" s="179">
        <v>12.244897959183699</v>
      </c>
      <c r="I2173" s="31"/>
    </row>
    <row r="2174" spans="2:9" x14ac:dyDescent="0.25">
      <c r="B2174" s="28"/>
      <c r="C2174" s="82">
        <v>2024</v>
      </c>
      <c r="D2174" s="68" t="s">
        <v>69</v>
      </c>
      <c r="E2174" s="74" t="s">
        <v>118</v>
      </c>
      <c r="F2174" s="38">
        <v>168</v>
      </c>
      <c r="G2174" s="38">
        <v>33</v>
      </c>
      <c r="H2174" s="179">
        <v>19.6428571428571</v>
      </c>
      <c r="I2174" s="31"/>
    </row>
    <row r="2175" spans="2:9" x14ac:dyDescent="0.25">
      <c r="B2175" s="28"/>
      <c r="C2175" s="82">
        <v>2024</v>
      </c>
      <c r="D2175" s="68" t="s">
        <v>69</v>
      </c>
      <c r="E2175" s="74" t="s">
        <v>919</v>
      </c>
      <c r="F2175" s="38">
        <v>250</v>
      </c>
      <c r="G2175" s="38">
        <v>29</v>
      </c>
      <c r="H2175" s="179">
        <v>11.6</v>
      </c>
      <c r="I2175" s="31"/>
    </row>
    <row r="2176" spans="2:9" x14ac:dyDescent="0.25">
      <c r="B2176" s="28"/>
      <c r="C2176" s="82">
        <v>2024</v>
      </c>
      <c r="D2176" s="68" t="s">
        <v>40</v>
      </c>
      <c r="E2176" s="74" t="s">
        <v>118</v>
      </c>
      <c r="F2176" s="38">
        <v>170</v>
      </c>
      <c r="G2176" s="38">
        <v>40</v>
      </c>
      <c r="H2176" s="179">
        <v>23.529411764705898</v>
      </c>
      <c r="I2176" s="31"/>
    </row>
    <row r="2177" spans="2:9" x14ac:dyDescent="0.25">
      <c r="B2177" s="28"/>
      <c r="C2177" s="82">
        <v>2024</v>
      </c>
      <c r="D2177" s="68" t="s">
        <v>40</v>
      </c>
      <c r="E2177" s="74" t="s">
        <v>919</v>
      </c>
      <c r="F2177" s="38">
        <v>223</v>
      </c>
      <c r="G2177" s="38">
        <v>33</v>
      </c>
      <c r="H2177" s="179">
        <v>14.7982062780269</v>
      </c>
      <c r="I2177" s="31"/>
    </row>
    <row r="2178" spans="2:9" x14ac:dyDescent="0.25">
      <c r="B2178" s="28"/>
      <c r="C2178" s="82">
        <v>2024</v>
      </c>
      <c r="D2178" s="68" t="s">
        <v>41</v>
      </c>
      <c r="E2178" s="74" t="s">
        <v>118</v>
      </c>
      <c r="F2178" s="38">
        <v>229</v>
      </c>
      <c r="G2178" s="38">
        <v>27</v>
      </c>
      <c r="H2178" s="179">
        <v>11.790393013100401</v>
      </c>
      <c r="I2178" s="31"/>
    </row>
    <row r="2179" spans="2:9" x14ac:dyDescent="0.25">
      <c r="B2179" s="28"/>
      <c r="C2179" s="82">
        <v>2024</v>
      </c>
      <c r="D2179" s="68" t="s">
        <v>41</v>
      </c>
      <c r="E2179" s="74" t="s">
        <v>919</v>
      </c>
      <c r="F2179" s="38">
        <v>351</v>
      </c>
      <c r="G2179" s="38">
        <v>33</v>
      </c>
      <c r="H2179" s="179">
        <v>9.4017094017094003</v>
      </c>
      <c r="I2179" s="31"/>
    </row>
    <row r="2180" spans="2:9" x14ac:dyDescent="0.25">
      <c r="B2180" s="28"/>
      <c r="C2180" s="82">
        <v>2024</v>
      </c>
      <c r="D2180" s="68" t="s">
        <v>27</v>
      </c>
      <c r="E2180" s="74" t="s">
        <v>118</v>
      </c>
      <c r="F2180" s="38">
        <v>143</v>
      </c>
      <c r="G2180" s="38">
        <v>29</v>
      </c>
      <c r="H2180" s="179">
        <v>20.279720279720301</v>
      </c>
      <c r="I2180" s="31"/>
    </row>
    <row r="2181" spans="2:9" x14ac:dyDescent="0.25">
      <c r="B2181" s="28"/>
      <c r="C2181" s="82">
        <v>2024</v>
      </c>
      <c r="D2181" s="68" t="s">
        <v>27</v>
      </c>
      <c r="E2181" s="74" t="s">
        <v>919</v>
      </c>
      <c r="F2181" s="38">
        <v>248</v>
      </c>
      <c r="G2181" s="38">
        <v>24</v>
      </c>
      <c r="H2181" s="179">
        <v>9.67741935483871</v>
      </c>
      <c r="I2181" s="31"/>
    </row>
    <row r="2182" spans="2:9" x14ac:dyDescent="0.25">
      <c r="B2182" s="28"/>
      <c r="C2182" s="82">
        <v>2024</v>
      </c>
      <c r="D2182" s="68" t="s">
        <v>28</v>
      </c>
      <c r="E2182" s="74" t="s">
        <v>118</v>
      </c>
      <c r="F2182" s="38">
        <v>125</v>
      </c>
      <c r="G2182" s="38">
        <v>29</v>
      </c>
      <c r="H2182" s="179">
        <v>23.2</v>
      </c>
      <c r="I2182" s="31"/>
    </row>
    <row r="2183" spans="2:9" x14ac:dyDescent="0.25">
      <c r="B2183" s="28"/>
      <c r="C2183" s="82">
        <v>2024</v>
      </c>
      <c r="D2183" s="68" t="s">
        <v>28</v>
      </c>
      <c r="E2183" s="74" t="s">
        <v>919</v>
      </c>
      <c r="F2183" s="38">
        <v>249</v>
      </c>
      <c r="G2183" s="38">
        <v>24</v>
      </c>
      <c r="H2183" s="179">
        <v>9.6385542168674707</v>
      </c>
      <c r="I2183" s="31"/>
    </row>
    <row r="2184" spans="2:9" x14ac:dyDescent="0.25">
      <c r="B2184" s="28"/>
      <c r="C2184" s="82">
        <v>2024</v>
      </c>
      <c r="D2184" s="68" t="s">
        <v>29</v>
      </c>
      <c r="E2184" s="74" t="s">
        <v>118</v>
      </c>
      <c r="F2184" s="38">
        <v>96</v>
      </c>
      <c r="G2184" s="38">
        <v>15</v>
      </c>
      <c r="H2184" s="179">
        <v>15.625</v>
      </c>
      <c r="I2184" s="31"/>
    </row>
    <row r="2185" spans="2:9" x14ac:dyDescent="0.25">
      <c r="B2185" s="28"/>
      <c r="C2185" s="82">
        <v>2024</v>
      </c>
      <c r="D2185" s="68" t="s">
        <v>29</v>
      </c>
      <c r="E2185" s="74" t="s">
        <v>919</v>
      </c>
      <c r="F2185" s="38">
        <v>181</v>
      </c>
      <c r="G2185" s="38">
        <v>25</v>
      </c>
      <c r="H2185" s="179">
        <v>13.8121546961326</v>
      </c>
      <c r="I2185" s="31"/>
    </row>
    <row r="2186" spans="2:9" x14ac:dyDescent="0.25">
      <c r="B2186" s="28"/>
      <c r="C2186" s="82">
        <v>2024</v>
      </c>
      <c r="D2186" s="68" t="s">
        <v>42</v>
      </c>
      <c r="E2186" s="74" t="s">
        <v>118</v>
      </c>
      <c r="F2186" s="38">
        <v>92</v>
      </c>
      <c r="G2186" s="38">
        <v>23</v>
      </c>
      <c r="H2186" s="179">
        <v>25</v>
      </c>
      <c r="I2186" s="31"/>
    </row>
    <row r="2187" spans="2:9" x14ac:dyDescent="0.25">
      <c r="B2187" s="28"/>
      <c r="C2187" s="82">
        <v>2024</v>
      </c>
      <c r="D2187" s="68" t="s">
        <v>42</v>
      </c>
      <c r="E2187" s="74" t="s">
        <v>919</v>
      </c>
      <c r="F2187" s="38">
        <v>119</v>
      </c>
      <c r="G2187" s="38">
        <v>15</v>
      </c>
      <c r="H2187" s="179">
        <v>12.605042016806699</v>
      </c>
      <c r="I2187" s="31"/>
    </row>
    <row r="2188" spans="2:9" x14ac:dyDescent="0.25">
      <c r="B2188" s="28"/>
      <c r="C2188" s="82">
        <v>2024</v>
      </c>
      <c r="D2188" s="68" t="s">
        <v>30</v>
      </c>
      <c r="E2188" s="74" t="s">
        <v>118</v>
      </c>
      <c r="F2188" s="38">
        <v>45</v>
      </c>
      <c r="G2188" s="38">
        <v>12</v>
      </c>
      <c r="H2188" s="179">
        <v>26.6666666666667</v>
      </c>
      <c r="I2188" s="31"/>
    </row>
    <row r="2189" spans="2:9" x14ac:dyDescent="0.25">
      <c r="B2189" s="28"/>
      <c r="C2189" s="82">
        <v>2024</v>
      </c>
      <c r="D2189" s="68" t="s">
        <v>30</v>
      </c>
      <c r="E2189" s="74" t="s">
        <v>919</v>
      </c>
      <c r="F2189" s="38">
        <v>97</v>
      </c>
      <c r="G2189" s="38">
        <v>8</v>
      </c>
      <c r="H2189" s="179">
        <v>8.2474226804123703</v>
      </c>
      <c r="I2189" s="31"/>
    </row>
    <row r="2190" spans="2:9" x14ac:dyDescent="0.25">
      <c r="B2190" s="28"/>
      <c r="C2190" s="82">
        <v>2024</v>
      </c>
      <c r="D2190" s="68" t="s">
        <v>59</v>
      </c>
      <c r="E2190" s="74" t="s">
        <v>118</v>
      </c>
      <c r="F2190" s="38">
        <v>93</v>
      </c>
      <c r="G2190" s="38">
        <v>19</v>
      </c>
      <c r="H2190" s="179">
        <v>20.430107526881699</v>
      </c>
      <c r="I2190" s="31"/>
    </row>
    <row r="2191" spans="2:9" x14ac:dyDescent="0.25">
      <c r="B2191" s="28"/>
      <c r="C2191" s="82">
        <v>2024</v>
      </c>
      <c r="D2191" s="68" t="s">
        <v>59</v>
      </c>
      <c r="E2191" s="74" t="s">
        <v>919</v>
      </c>
      <c r="F2191" s="38">
        <v>126</v>
      </c>
      <c r="G2191" s="38">
        <v>7</v>
      </c>
      <c r="H2191" s="179">
        <v>5.5555555555555598</v>
      </c>
      <c r="I2191" s="31"/>
    </row>
    <row r="2192" spans="2:9" x14ac:dyDescent="0.25">
      <c r="B2192" s="28"/>
      <c r="C2192" s="82">
        <v>2024</v>
      </c>
      <c r="D2192" s="68" t="s">
        <v>70</v>
      </c>
      <c r="E2192" s="74" t="s">
        <v>118</v>
      </c>
      <c r="F2192" s="38">
        <v>130</v>
      </c>
      <c r="G2192" s="38">
        <v>23</v>
      </c>
      <c r="H2192" s="179">
        <v>17.692307692307701</v>
      </c>
      <c r="I2192" s="31"/>
    </row>
    <row r="2193" spans="2:9" x14ac:dyDescent="0.25">
      <c r="B2193" s="28"/>
      <c r="C2193" s="82">
        <v>2024</v>
      </c>
      <c r="D2193" s="68" t="s">
        <v>70</v>
      </c>
      <c r="E2193" s="74" t="s">
        <v>919</v>
      </c>
      <c r="F2193" s="38">
        <v>222</v>
      </c>
      <c r="G2193" s="38">
        <v>21</v>
      </c>
      <c r="H2193" s="179">
        <v>9.4594594594594597</v>
      </c>
      <c r="I2193" s="31"/>
    </row>
    <row r="2194" spans="2:9" x14ac:dyDescent="0.25">
      <c r="B2194" s="28"/>
      <c r="C2194" s="82">
        <v>2024</v>
      </c>
      <c r="D2194" s="68" t="s">
        <v>91</v>
      </c>
      <c r="E2194" s="74" t="s">
        <v>118</v>
      </c>
      <c r="F2194" s="38">
        <v>99</v>
      </c>
      <c r="G2194" s="38">
        <v>19</v>
      </c>
      <c r="H2194" s="179">
        <v>19.191919191919201</v>
      </c>
      <c r="I2194" s="31"/>
    </row>
    <row r="2195" spans="2:9" x14ac:dyDescent="0.25">
      <c r="B2195" s="28"/>
      <c r="C2195" s="82">
        <v>2024</v>
      </c>
      <c r="D2195" s="68" t="s">
        <v>91</v>
      </c>
      <c r="E2195" s="74" t="s">
        <v>919</v>
      </c>
      <c r="F2195" s="38">
        <v>144</v>
      </c>
      <c r="G2195" s="38">
        <v>27</v>
      </c>
      <c r="H2195" s="179">
        <v>18.75</v>
      </c>
      <c r="I2195" s="31"/>
    </row>
    <row r="2196" spans="2:9" x14ac:dyDescent="0.25">
      <c r="B2196" s="28"/>
      <c r="C2196" s="82">
        <v>2024</v>
      </c>
      <c r="D2196" s="68" t="s">
        <v>92</v>
      </c>
      <c r="E2196" s="74" t="s">
        <v>118</v>
      </c>
      <c r="F2196" s="38">
        <v>279</v>
      </c>
      <c r="G2196" s="38">
        <v>71</v>
      </c>
      <c r="H2196" s="179">
        <v>25.4480286738351</v>
      </c>
      <c r="I2196" s="31"/>
    </row>
    <row r="2197" spans="2:9" x14ac:dyDescent="0.25">
      <c r="B2197" s="28"/>
      <c r="C2197" s="82">
        <v>2024</v>
      </c>
      <c r="D2197" s="68" t="s">
        <v>92</v>
      </c>
      <c r="E2197" s="74" t="s">
        <v>919</v>
      </c>
      <c r="F2197" s="38">
        <v>468</v>
      </c>
      <c r="G2197" s="38">
        <v>51</v>
      </c>
      <c r="H2197" s="179">
        <v>10.8974358974359</v>
      </c>
      <c r="I2197" s="31"/>
    </row>
    <row r="2198" spans="2:9" x14ac:dyDescent="0.25">
      <c r="B2198" s="28"/>
      <c r="C2198" s="82">
        <v>2024</v>
      </c>
      <c r="D2198" s="68" t="s">
        <v>31</v>
      </c>
      <c r="E2198" s="74" t="s">
        <v>118</v>
      </c>
      <c r="F2198" s="38">
        <v>1185</v>
      </c>
      <c r="G2198" s="38">
        <v>273</v>
      </c>
      <c r="H2198" s="179">
        <v>23.037974683544299</v>
      </c>
      <c r="I2198" s="31"/>
    </row>
    <row r="2199" spans="2:9" x14ac:dyDescent="0.25">
      <c r="B2199" s="28"/>
      <c r="C2199" s="82">
        <v>2024</v>
      </c>
      <c r="D2199" s="68" t="s">
        <v>31</v>
      </c>
      <c r="E2199" s="74" t="s">
        <v>919</v>
      </c>
      <c r="F2199" s="38">
        <v>1522</v>
      </c>
      <c r="G2199" s="38">
        <v>143</v>
      </c>
      <c r="H2199" s="179">
        <v>9.3955321944809498</v>
      </c>
      <c r="I2199" s="31"/>
    </row>
    <row r="2200" spans="2:9" x14ac:dyDescent="0.25">
      <c r="B2200" s="28"/>
      <c r="C2200" s="82">
        <v>2024</v>
      </c>
      <c r="D2200" s="68" t="s">
        <v>71</v>
      </c>
      <c r="E2200" s="74" t="s">
        <v>118</v>
      </c>
      <c r="F2200" s="38">
        <v>144</v>
      </c>
      <c r="G2200" s="38">
        <v>39</v>
      </c>
      <c r="H2200" s="179">
        <v>27.0833333333333</v>
      </c>
      <c r="I2200" s="31"/>
    </row>
    <row r="2201" spans="2:9" x14ac:dyDescent="0.25">
      <c r="B2201" s="28"/>
      <c r="C2201" s="82">
        <v>2024</v>
      </c>
      <c r="D2201" s="68" t="s">
        <v>71</v>
      </c>
      <c r="E2201" s="74" t="s">
        <v>919</v>
      </c>
      <c r="F2201" s="38">
        <v>239</v>
      </c>
      <c r="G2201" s="38">
        <v>22</v>
      </c>
      <c r="H2201" s="179">
        <v>9.2050209205020899</v>
      </c>
      <c r="I2201" s="31"/>
    </row>
    <row r="2202" spans="2:9" x14ac:dyDescent="0.25">
      <c r="B2202" s="28"/>
      <c r="C2202" s="82">
        <v>2024</v>
      </c>
      <c r="D2202" s="68" t="s">
        <v>93</v>
      </c>
      <c r="E2202" s="74" t="s">
        <v>118</v>
      </c>
      <c r="F2202" s="38">
        <v>83</v>
      </c>
      <c r="G2202" s="38">
        <v>26</v>
      </c>
      <c r="H2202" s="179">
        <v>31.325301204819301</v>
      </c>
      <c r="I2202" s="31"/>
    </row>
    <row r="2203" spans="2:9" x14ac:dyDescent="0.25">
      <c r="B2203" s="28"/>
      <c r="C2203" s="82">
        <v>2024</v>
      </c>
      <c r="D2203" s="68" t="s">
        <v>93</v>
      </c>
      <c r="E2203" s="74" t="s">
        <v>919</v>
      </c>
      <c r="F2203" s="38">
        <v>90</v>
      </c>
      <c r="G2203" s="38">
        <v>8</v>
      </c>
      <c r="H2203" s="179">
        <v>8.8888888888888893</v>
      </c>
      <c r="I2203" s="31"/>
    </row>
    <row r="2204" spans="2:9" x14ac:dyDescent="0.25">
      <c r="B2204" s="28"/>
      <c r="C2204" s="82">
        <v>2024</v>
      </c>
      <c r="D2204" s="68" t="s">
        <v>72</v>
      </c>
      <c r="E2204" s="74" t="s">
        <v>118</v>
      </c>
      <c r="F2204" s="38">
        <v>73</v>
      </c>
      <c r="G2204" s="38">
        <v>19</v>
      </c>
      <c r="H2204" s="179">
        <v>26.027397260274</v>
      </c>
      <c r="I2204" s="31"/>
    </row>
    <row r="2205" spans="2:9" x14ac:dyDescent="0.25">
      <c r="B2205" s="28"/>
      <c r="C2205" s="82">
        <v>2024</v>
      </c>
      <c r="D2205" s="68" t="s">
        <v>72</v>
      </c>
      <c r="E2205" s="74" t="s">
        <v>919</v>
      </c>
      <c r="F2205" s="38">
        <v>126</v>
      </c>
      <c r="G2205" s="38">
        <v>7</v>
      </c>
      <c r="H2205" s="179">
        <v>5.5555555555555598</v>
      </c>
      <c r="I2205" s="31"/>
    </row>
    <row r="2206" spans="2:9" x14ac:dyDescent="0.25">
      <c r="B2206" s="28"/>
      <c r="C2206" s="82">
        <v>2024</v>
      </c>
      <c r="D2206" s="68" t="s">
        <v>43</v>
      </c>
      <c r="E2206" s="74" t="s">
        <v>118</v>
      </c>
      <c r="F2206" s="38">
        <v>56</v>
      </c>
      <c r="G2206" s="38">
        <v>12</v>
      </c>
      <c r="H2206" s="179">
        <v>21.428571428571399</v>
      </c>
      <c r="I2206" s="31"/>
    </row>
    <row r="2207" spans="2:9" x14ac:dyDescent="0.25">
      <c r="B2207" s="28"/>
      <c r="C2207" s="82">
        <v>2024</v>
      </c>
      <c r="D2207" s="68" t="s">
        <v>43</v>
      </c>
      <c r="E2207" s="74" t="s">
        <v>919</v>
      </c>
      <c r="F2207" s="38">
        <v>64</v>
      </c>
      <c r="G2207" s="38">
        <v>7</v>
      </c>
      <c r="H2207" s="179">
        <v>10.9375</v>
      </c>
      <c r="I2207" s="31"/>
    </row>
    <row r="2208" spans="2:9" x14ac:dyDescent="0.25">
      <c r="B2208" s="28"/>
      <c r="C2208" s="82">
        <v>2024</v>
      </c>
      <c r="D2208" s="68" t="s">
        <v>73</v>
      </c>
      <c r="E2208" s="74" t="s">
        <v>118</v>
      </c>
      <c r="F2208" s="38">
        <v>121</v>
      </c>
      <c r="G2208" s="38">
        <v>35</v>
      </c>
      <c r="H2208" s="179">
        <v>28.925619834710702</v>
      </c>
      <c r="I2208" s="31"/>
    </row>
    <row r="2209" spans="2:9" x14ac:dyDescent="0.25">
      <c r="B2209" s="28"/>
      <c r="C2209" s="82">
        <v>2024</v>
      </c>
      <c r="D2209" s="68" t="s">
        <v>73</v>
      </c>
      <c r="E2209" s="74" t="s">
        <v>919</v>
      </c>
      <c r="F2209" s="38">
        <v>183</v>
      </c>
      <c r="G2209" s="38">
        <v>23</v>
      </c>
      <c r="H2209" s="179">
        <v>12.568306010929</v>
      </c>
      <c r="I2209" s="31"/>
    </row>
    <row r="2210" spans="2:9" x14ac:dyDescent="0.25">
      <c r="B2210" s="28"/>
      <c r="C2210" s="82">
        <v>2024</v>
      </c>
      <c r="D2210" s="68" t="s">
        <v>32</v>
      </c>
      <c r="E2210" s="74" t="s">
        <v>118</v>
      </c>
      <c r="F2210" s="38">
        <v>202</v>
      </c>
      <c r="G2210" s="38">
        <v>41</v>
      </c>
      <c r="H2210" s="179">
        <v>20.297029702970299</v>
      </c>
      <c r="I2210" s="31"/>
    </row>
    <row r="2211" spans="2:9" x14ac:dyDescent="0.25">
      <c r="B2211" s="28"/>
      <c r="C2211" s="82">
        <v>2024</v>
      </c>
      <c r="D2211" s="68" t="s">
        <v>32</v>
      </c>
      <c r="E2211" s="74" t="s">
        <v>919</v>
      </c>
      <c r="F2211" s="38">
        <v>228</v>
      </c>
      <c r="G2211" s="38">
        <v>29</v>
      </c>
      <c r="H2211" s="179">
        <v>12.719298245614</v>
      </c>
      <c r="I2211" s="31"/>
    </row>
    <row r="2212" spans="2:9" x14ac:dyDescent="0.25">
      <c r="B2212" s="28"/>
      <c r="C2212" s="82">
        <v>2024</v>
      </c>
      <c r="D2212" s="68" t="s">
        <v>60</v>
      </c>
      <c r="E2212" s="74" t="s">
        <v>118</v>
      </c>
      <c r="F2212" s="38">
        <v>12</v>
      </c>
      <c r="G2212" s="38" t="s">
        <v>137</v>
      </c>
      <c r="H2212" s="179" t="s">
        <v>137</v>
      </c>
      <c r="I2212" s="31"/>
    </row>
    <row r="2213" spans="2:9" x14ac:dyDescent="0.25">
      <c r="B2213" s="28"/>
      <c r="C2213" s="82">
        <v>2024</v>
      </c>
      <c r="D2213" s="68" t="s">
        <v>61</v>
      </c>
      <c r="E2213" s="74" t="s">
        <v>118</v>
      </c>
      <c r="F2213" s="38">
        <v>94</v>
      </c>
      <c r="G2213" s="38">
        <v>12</v>
      </c>
      <c r="H2213" s="179">
        <v>12.7659574468085</v>
      </c>
      <c r="I2213" s="31"/>
    </row>
    <row r="2214" spans="2:9" x14ac:dyDescent="0.25">
      <c r="B2214" s="28"/>
      <c r="C2214" s="82">
        <v>2024</v>
      </c>
      <c r="D2214" s="68" t="s">
        <v>61</v>
      </c>
      <c r="E2214" s="74" t="s">
        <v>919</v>
      </c>
      <c r="F2214" s="38">
        <v>164</v>
      </c>
      <c r="G2214" s="38">
        <v>19</v>
      </c>
      <c r="H2214" s="179">
        <v>11.5853658536585</v>
      </c>
      <c r="I2214" s="31"/>
    </row>
    <row r="2215" spans="2:9" x14ac:dyDescent="0.25">
      <c r="B2215" s="28"/>
      <c r="C2215" s="82">
        <v>2024</v>
      </c>
      <c r="D2215" s="68" t="s">
        <v>94</v>
      </c>
      <c r="E2215" s="74" t="s">
        <v>118</v>
      </c>
      <c r="F2215" s="38">
        <v>127</v>
      </c>
      <c r="G2215" s="38">
        <v>33</v>
      </c>
      <c r="H2215" s="179">
        <v>25.984251968503902</v>
      </c>
      <c r="I2215" s="31"/>
    </row>
    <row r="2216" spans="2:9" x14ac:dyDescent="0.25">
      <c r="B2216" s="28"/>
      <c r="C2216" s="82">
        <v>2024</v>
      </c>
      <c r="D2216" s="68" t="s">
        <v>94</v>
      </c>
      <c r="E2216" s="74" t="s">
        <v>919</v>
      </c>
      <c r="F2216" s="38">
        <v>216</v>
      </c>
      <c r="G2216" s="38">
        <v>21</v>
      </c>
      <c r="H2216" s="179">
        <v>9.7222222222222303</v>
      </c>
      <c r="I2216" s="31"/>
    </row>
    <row r="2217" spans="2:9" x14ac:dyDescent="0.25">
      <c r="B2217" s="28"/>
      <c r="C2217" s="82">
        <v>2024</v>
      </c>
      <c r="D2217" s="68" t="s">
        <v>62</v>
      </c>
      <c r="E2217" s="74" t="s">
        <v>118</v>
      </c>
      <c r="F2217" s="38">
        <v>67</v>
      </c>
      <c r="G2217" s="38">
        <v>10</v>
      </c>
      <c r="H2217" s="179">
        <v>14.9253731343284</v>
      </c>
      <c r="I2217" s="31"/>
    </row>
    <row r="2218" spans="2:9" x14ac:dyDescent="0.25">
      <c r="B2218" s="28"/>
      <c r="C2218" s="82">
        <v>2024</v>
      </c>
      <c r="D2218" s="68" t="s">
        <v>62</v>
      </c>
      <c r="E2218" s="74" t="s">
        <v>919</v>
      </c>
      <c r="F2218" s="38">
        <v>71</v>
      </c>
      <c r="G2218" s="38">
        <v>6</v>
      </c>
      <c r="H2218" s="179">
        <v>8.4507042253521103</v>
      </c>
      <c r="I2218" s="31"/>
    </row>
    <row r="2219" spans="2:9" x14ac:dyDescent="0.25">
      <c r="B2219" s="28"/>
      <c r="C2219" s="82">
        <v>2024</v>
      </c>
      <c r="D2219" s="68" t="s">
        <v>44</v>
      </c>
      <c r="E2219" s="74" t="s">
        <v>118</v>
      </c>
      <c r="F2219" s="38">
        <v>90</v>
      </c>
      <c r="G2219" s="38">
        <v>18</v>
      </c>
      <c r="H2219" s="179">
        <v>20</v>
      </c>
      <c r="I2219" s="31"/>
    </row>
    <row r="2220" spans="2:9" x14ac:dyDescent="0.25">
      <c r="B2220" s="28"/>
      <c r="C2220" s="82">
        <v>2024</v>
      </c>
      <c r="D2220" s="68" t="s">
        <v>44</v>
      </c>
      <c r="E2220" s="74" t="s">
        <v>919</v>
      </c>
      <c r="F2220" s="38">
        <v>124</v>
      </c>
      <c r="G2220" s="38">
        <v>15</v>
      </c>
      <c r="H2220" s="179">
        <v>12.0967741935484</v>
      </c>
      <c r="I2220" s="31"/>
    </row>
    <row r="2221" spans="2:9" x14ac:dyDescent="0.25">
      <c r="B2221" s="28"/>
      <c r="C2221" s="82">
        <v>2024</v>
      </c>
      <c r="D2221" s="68" t="s">
        <v>95</v>
      </c>
      <c r="E2221" s="74" t="s">
        <v>118</v>
      </c>
      <c r="F2221" s="38">
        <v>93</v>
      </c>
      <c r="G2221" s="38">
        <v>22</v>
      </c>
      <c r="H2221" s="179">
        <v>23.655913978494599</v>
      </c>
      <c r="I2221" s="31"/>
    </row>
    <row r="2222" spans="2:9" x14ac:dyDescent="0.25">
      <c r="B2222" s="28"/>
      <c r="C2222" s="82">
        <v>2024</v>
      </c>
      <c r="D2222" s="68" t="s">
        <v>95</v>
      </c>
      <c r="E2222" s="74" t="s">
        <v>919</v>
      </c>
      <c r="F2222" s="38">
        <v>162</v>
      </c>
      <c r="G2222" s="38">
        <v>18</v>
      </c>
      <c r="H2222" s="179">
        <v>11.1111111111111</v>
      </c>
      <c r="I2222" s="31"/>
    </row>
    <row r="2223" spans="2:9" x14ac:dyDescent="0.25">
      <c r="B2223" s="28"/>
      <c r="C2223" s="82">
        <v>2024</v>
      </c>
      <c r="D2223" s="68" t="s">
        <v>96</v>
      </c>
      <c r="E2223" s="74" t="s">
        <v>118</v>
      </c>
      <c r="F2223" s="38">
        <v>102</v>
      </c>
      <c r="G2223" s="38">
        <v>23</v>
      </c>
      <c r="H2223" s="179">
        <v>22.5490196078431</v>
      </c>
      <c r="I2223" s="31"/>
    </row>
    <row r="2224" spans="2:9" x14ac:dyDescent="0.25">
      <c r="B2224" s="28"/>
      <c r="C2224" s="82">
        <v>2024</v>
      </c>
      <c r="D2224" s="68" t="s">
        <v>96</v>
      </c>
      <c r="E2224" s="74" t="s">
        <v>919</v>
      </c>
      <c r="F2224" s="38">
        <v>211</v>
      </c>
      <c r="G2224" s="38">
        <v>20</v>
      </c>
      <c r="H2224" s="179">
        <v>9.4786729857819907</v>
      </c>
      <c r="I2224" s="31"/>
    </row>
    <row r="2225" spans="2:9" x14ac:dyDescent="0.25">
      <c r="B2225" s="28"/>
      <c r="C2225" s="82">
        <v>2024</v>
      </c>
      <c r="D2225" s="68" t="s">
        <v>74</v>
      </c>
      <c r="E2225" s="74" t="s">
        <v>118</v>
      </c>
      <c r="F2225" s="38">
        <v>220</v>
      </c>
      <c r="G2225" s="38">
        <v>34</v>
      </c>
      <c r="H2225" s="179">
        <v>15.454545454545499</v>
      </c>
      <c r="I2225" s="31"/>
    </row>
    <row r="2226" spans="2:9" x14ac:dyDescent="0.25">
      <c r="B2226" s="28"/>
      <c r="C2226" s="82">
        <v>2024</v>
      </c>
      <c r="D2226" s="68" t="s">
        <v>74</v>
      </c>
      <c r="E2226" s="74" t="s">
        <v>919</v>
      </c>
      <c r="F2226" s="38">
        <v>310</v>
      </c>
      <c r="G2226" s="38">
        <v>26</v>
      </c>
      <c r="H2226" s="179">
        <v>8.3870967741935498</v>
      </c>
      <c r="I2226" s="31"/>
    </row>
    <row r="2227" spans="2:9" x14ac:dyDescent="0.25">
      <c r="B2227" s="28"/>
      <c r="C2227" s="82">
        <v>2024</v>
      </c>
      <c r="D2227" s="68" t="s">
        <v>45</v>
      </c>
      <c r="E2227" s="74" t="s">
        <v>118</v>
      </c>
      <c r="F2227" s="38">
        <v>71</v>
      </c>
      <c r="G2227" s="38">
        <v>8</v>
      </c>
      <c r="H2227" s="179">
        <v>11.2676056338028</v>
      </c>
      <c r="I2227" s="31"/>
    </row>
    <row r="2228" spans="2:9" x14ac:dyDescent="0.25">
      <c r="B2228" s="28"/>
      <c r="C2228" s="82">
        <v>2024</v>
      </c>
      <c r="D2228" s="68" t="s">
        <v>45</v>
      </c>
      <c r="E2228" s="74" t="s">
        <v>919</v>
      </c>
      <c r="F2228" s="38">
        <v>80</v>
      </c>
      <c r="G2228" s="38">
        <v>7</v>
      </c>
      <c r="H2228" s="179">
        <v>8.75</v>
      </c>
      <c r="I2228" s="31"/>
    </row>
    <row r="2229" spans="2:9" x14ac:dyDescent="0.25">
      <c r="B2229" s="28"/>
      <c r="C2229" s="82">
        <v>2024</v>
      </c>
      <c r="D2229" s="68" t="s">
        <v>97</v>
      </c>
      <c r="E2229" s="74" t="s">
        <v>118</v>
      </c>
      <c r="F2229" s="38">
        <v>592</v>
      </c>
      <c r="G2229" s="38">
        <v>152</v>
      </c>
      <c r="H2229" s="179">
        <v>25.675675675675699</v>
      </c>
      <c r="I2229" s="31"/>
    </row>
    <row r="2230" spans="2:9" x14ac:dyDescent="0.25">
      <c r="B2230" s="28"/>
      <c r="C2230" s="82">
        <v>2024</v>
      </c>
      <c r="D2230" s="68" t="s">
        <v>97</v>
      </c>
      <c r="E2230" s="74" t="s">
        <v>919</v>
      </c>
      <c r="F2230" s="38">
        <v>1011</v>
      </c>
      <c r="G2230" s="38">
        <v>109</v>
      </c>
      <c r="H2230" s="179">
        <v>10.7814045499505</v>
      </c>
      <c r="I2230" s="31"/>
    </row>
    <row r="2231" spans="2:9" x14ac:dyDescent="0.25">
      <c r="B2231" s="28"/>
      <c r="C2231" s="82">
        <v>2024</v>
      </c>
      <c r="D2231" s="68" t="s">
        <v>75</v>
      </c>
      <c r="E2231" s="74" t="s">
        <v>118</v>
      </c>
      <c r="F2231" s="38">
        <v>111</v>
      </c>
      <c r="G2231" s="38">
        <v>17</v>
      </c>
      <c r="H2231" s="179">
        <v>15.315315315315299</v>
      </c>
      <c r="I2231" s="31"/>
    </row>
    <row r="2232" spans="2:9" x14ac:dyDescent="0.25">
      <c r="B2232" s="28"/>
      <c r="C2232" s="82">
        <v>2024</v>
      </c>
      <c r="D2232" s="68" t="s">
        <v>75</v>
      </c>
      <c r="E2232" s="74" t="s">
        <v>919</v>
      </c>
      <c r="F2232" s="38">
        <v>174</v>
      </c>
      <c r="G2232" s="38">
        <v>13</v>
      </c>
      <c r="H2232" s="179">
        <v>7.4712643678160902</v>
      </c>
      <c r="I2232" s="31"/>
    </row>
    <row r="2233" spans="2:9" x14ac:dyDescent="0.25">
      <c r="B2233" s="28"/>
      <c r="C2233" s="82">
        <v>2024</v>
      </c>
      <c r="D2233" s="68" t="s">
        <v>46</v>
      </c>
      <c r="E2233" s="74" t="s">
        <v>118</v>
      </c>
      <c r="F2233" s="38">
        <v>252</v>
      </c>
      <c r="G2233" s="38">
        <v>43</v>
      </c>
      <c r="H2233" s="179">
        <v>17.063492063492099</v>
      </c>
      <c r="I2233" s="31"/>
    </row>
    <row r="2234" spans="2:9" x14ac:dyDescent="0.25">
      <c r="B2234" s="28"/>
      <c r="C2234" s="82">
        <v>2024</v>
      </c>
      <c r="D2234" s="68" t="s">
        <v>46</v>
      </c>
      <c r="E2234" s="74" t="s">
        <v>919</v>
      </c>
      <c r="F2234" s="38">
        <v>356</v>
      </c>
      <c r="G2234" s="38">
        <v>40</v>
      </c>
      <c r="H2234" s="179">
        <v>11.235955056179799</v>
      </c>
      <c r="I2234" s="31"/>
    </row>
    <row r="2235" spans="2:9" x14ac:dyDescent="0.25">
      <c r="B2235" s="28"/>
      <c r="C2235" s="82">
        <v>2024</v>
      </c>
      <c r="D2235" s="68" t="s">
        <v>63</v>
      </c>
      <c r="E2235" s="74" t="s">
        <v>118</v>
      </c>
      <c r="F2235" s="38">
        <v>105</v>
      </c>
      <c r="G2235" s="38">
        <v>15</v>
      </c>
      <c r="H2235" s="179">
        <v>14.285714285714301</v>
      </c>
      <c r="I2235" s="31"/>
    </row>
    <row r="2236" spans="2:9" x14ac:dyDescent="0.25">
      <c r="B2236" s="28"/>
      <c r="C2236" s="82">
        <v>2024</v>
      </c>
      <c r="D2236" s="68" t="s">
        <v>63</v>
      </c>
      <c r="E2236" s="74" t="s">
        <v>919</v>
      </c>
      <c r="F2236" s="38">
        <v>96</v>
      </c>
      <c r="G2236" s="38">
        <v>6</v>
      </c>
      <c r="H2236" s="179">
        <v>6.25</v>
      </c>
      <c r="I2236" s="31"/>
    </row>
    <row r="2237" spans="2:9" x14ac:dyDescent="0.25">
      <c r="B2237" s="28"/>
      <c r="C2237" s="82">
        <v>2024</v>
      </c>
      <c r="D2237" s="68" t="s">
        <v>47</v>
      </c>
      <c r="E2237" s="74" t="s">
        <v>118</v>
      </c>
      <c r="F2237" s="38">
        <v>150</v>
      </c>
      <c r="G2237" s="38">
        <v>37</v>
      </c>
      <c r="H2237" s="179">
        <v>24.6666666666667</v>
      </c>
      <c r="I2237" s="31"/>
    </row>
    <row r="2238" spans="2:9" x14ac:dyDescent="0.25">
      <c r="B2238" s="28"/>
      <c r="C2238" s="82">
        <v>2024</v>
      </c>
      <c r="D2238" s="68" t="s">
        <v>47</v>
      </c>
      <c r="E2238" s="74" t="s">
        <v>919</v>
      </c>
      <c r="F2238" s="38">
        <v>177</v>
      </c>
      <c r="G2238" s="38">
        <v>25</v>
      </c>
      <c r="H2238" s="179">
        <v>14.1242937853107</v>
      </c>
      <c r="I2238" s="31"/>
    </row>
    <row r="2239" spans="2:9" x14ac:dyDescent="0.25">
      <c r="B2239" s="28"/>
      <c r="C2239" s="82">
        <v>2024</v>
      </c>
      <c r="D2239" s="68" t="s">
        <v>76</v>
      </c>
      <c r="E2239" s="74" t="s">
        <v>118</v>
      </c>
      <c r="F2239" s="38">
        <v>87</v>
      </c>
      <c r="G2239" s="38">
        <v>22</v>
      </c>
      <c r="H2239" s="179">
        <v>25.287356321839098</v>
      </c>
      <c r="I2239" s="31"/>
    </row>
    <row r="2240" spans="2:9" x14ac:dyDescent="0.25">
      <c r="B2240" s="28"/>
      <c r="C2240" s="82">
        <v>2024</v>
      </c>
      <c r="D2240" s="68" t="s">
        <v>76</v>
      </c>
      <c r="E2240" s="74" t="s">
        <v>919</v>
      </c>
      <c r="F2240" s="38">
        <v>126</v>
      </c>
      <c r="G2240" s="38">
        <v>19</v>
      </c>
      <c r="H2240" s="179">
        <v>15.0793650793651</v>
      </c>
      <c r="I2240" s="31"/>
    </row>
    <row r="2241" spans="2:9" x14ac:dyDescent="0.25">
      <c r="B2241" s="28"/>
      <c r="C2241" s="82">
        <v>2024</v>
      </c>
      <c r="D2241" s="68" t="s">
        <v>77</v>
      </c>
      <c r="E2241" s="74" t="s">
        <v>118</v>
      </c>
      <c r="F2241" s="38">
        <v>262</v>
      </c>
      <c r="G2241" s="38">
        <v>29</v>
      </c>
      <c r="H2241" s="179">
        <v>11.068702290076301</v>
      </c>
      <c r="I2241" s="31"/>
    </row>
    <row r="2242" spans="2:9" x14ac:dyDescent="0.25">
      <c r="B2242" s="28"/>
      <c r="C2242" s="82">
        <v>2024</v>
      </c>
      <c r="D2242" s="68" t="s">
        <v>77</v>
      </c>
      <c r="E2242" s="74" t="s">
        <v>919</v>
      </c>
      <c r="F2242" s="38">
        <v>393</v>
      </c>
      <c r="G2242" s="38">
        <v>37</v>
      </c>
      <c r="H2242" s="179">
        <v>9.4147582697200995</v>
      </c>
      <c r="I2242" s="31"/>
    </row>
    <row r="2243" spans="2:9" x14ac:dyDescent="0.25">
      <c r="B2243" s="28"/>
      <c r="C2243" s="82">
        <v>2024</v>
      </c>
      <c r="D2243" s="68" t="s">
        <v>33</v>
      </c>
      <c r="E2243" s="74" t="s">
        <v>118</v>
      </c>
      <c r="F2243" s="38">
        <v>242</v>
      </c>
      <c r="G2243" s="38">
        <v>43</v>
      </c>
      <c r="H2243" s="179">
        <v>17.7685950413223</v>
      </c>
      <c r="I2243" s="31"/>
    </row>
    <row r="2244" spans="2:9" x14ac:dyDescent="0.25">
      <c r="B2244" s="28"/>
      <c r="C2244" s="82">
        <v>2024</v>
      </c>
      <c r="D2244" s="68" t="s">
        <v>33</v>
      </c>
      <c r="E2244" s="74" t="s">
        <v>919</v>
      </c>
      <c r="F2244" s="38">
        <v>260</v>
      </c>
      <c r="G2244" s="38">
        <v>22</v>
      </c>
      <c r="H2244" s="179">
        <v>8.4615384615384599</v>
      </c>
      <c r="I2244" s="31"/>
    </row>
    <row r="2245" spans="2:9" x14ac:dyDescent="0.25">
      <c r="B2245" s="28"/>
      <c r="C2245" s="82">
        <v>2024</v>
      </c>
      <c r="D2245" s="68" t="s">
        <v>34</v>
      </c>
      <c r="E2245" s="74" t="s">
        <v>118</v>
      </c>
      <c r="F2245" s="38">
        <v>137</v>
      </c>
      <c r="G2245" s="38">
        <v>39</v>
      </c>
      <c r="H2245" s="179">
        <v>28.4671532846715</v>
      </c>
      <c r="I2245" s="31"/>
    </row>
    <row r="2246" spans="2:9" x14ac:dyDescent="0.25">
      <c r="B2246" s="28"/>
      <c r="C2246" s="82">
        <v>2024</v>
      </c>
      <c r="D2246" s="68" t="s">
        <v>34</v>
      </c>
      <c r="E2246" s="74" t="s">
        <v>919</v>
      </c>
      <c r="F2246" s="38">
        <v>177</v>
      </c>
      <c r="G2246" s="38">
        <v>11</v>
      </c>
      <c r="H2246" s="179">
        <v>6.2146892655367303</v>
      </c>
      <c r="I2246" s="31"/>
    </row>
    <row r="2247" spans="2:9" x14ac:dyDescent="0.25">
      <c r="B2247" s="28"/>
      <c r="C2247" s="82">
        <v>2024</v>
      </c>
      <c r="D2247" s="68" t="s">
        <v>48</v>
      </c>
      <c r="E2247" s="74" t="s">
        <v>118</v>
      </c>
      <c r="F2247" s="38">
        <v>8</v>
      </c>
      <c r="G2247" s="38" t="s">
        <v>137</v>
      </c>
      <c r="H2247" s="179" t="s">
        <v>137</v>
      </c>
      <c r="I2247" s="31"/>
    </row>
    <row r="2248" spans="2:9" x14ac:dyDescent="0.25">
      <c r="B2248" s="28"/>
      <c r="C2248" s="82">
        <v>2024</v>
      </c>
      <c r="D2248" s="68" t="s">
        <v>48</v>
      </c>
      <c r="E2248" s="74" t="s">
        <v>919</v>
      </c>
      <c r="F2248" s="38">
        <v>15</v>
      </c>
      <c r="G2248" s="38" t="s">
        <v>137</v>
      </c>
      <c r="H2248" s="179" t="s">
        <v>137</v>
      </c>
      <c r="I2248" s="31"/>
    </row>
    <row r="2249" spans="2:9" x14ac:dyDescent="0.25">
      <c r="B2249" s="28"/>
      <c r="C2249" s="82">
        <v>2024</v>
      </c>
      <c r="D2249" s="68" t="s">
        <v>49</v>
      </c>
      <c r="E2249" s="74" t="s">
        <v>118</v>
      </c>
      <c r="F2249" s="38">
        <v>255</v>
      </c>
      <c r="G2249" s="38">
        <v>51</v>
      </c>
      <c r="H2249" s="179">
        <v>20</v>
      </c>
      <c r="I2249" s="31"/>
    </row>
    <row r="2250" spans="2:9" x14ac:dyDescent="0.25">
      <c r="B2250" s="28"/>
      <c r="C2250" s="82">
        <v>2024</v>
      </c>
      <c r="D2250" s="68" t="s">
        <v>49</v>
      </c>
      <c r="E2250" s="74" t="s">
        <v>919</v>
      </c>
      <c r="F2250" s="38">
        <v>302</v>
      </c>
      <c r="G2250" s="38">
        <v>33</v>
      </c>
      <c r="H2250" s="179">
        <v>10.9271523178808</v>
      </c>
      <c r="I2250" s="31"/>
    </row>
    <row r="2251" spans="2:9" x14ac:dyDescent="0.25">
      <c r="B2251" s="28"/>
      <c r="C2251" s="82">
        <v>2024</v>
      </c>
      <c r="D2251" s="68" t="s">
        <v>50</v>
      </c>
      <c r="E2251" s="74" t="s">
        <v>118</v>
      </c>
      <c r="F2251" s="38">
        <v>134</v>
      </c>
      <c r="G2251" s="38">
        <v>25</v>
      </c>
      <c r="H2251" s="179">
        <v>18.656716417910499</v>
      </c>
      <c r="I2251" s="31"/>
    </row>
    <row r="2252" spans="2:9" x14ac:dyDescent="0.25">
      <c r="B2252" s="28"/>
      <c r="C2252" s="82">
        <v>2024</v>
      </c>
      <c r="D2252" s="68" t="s">
        <v>50</v>
      </c>
      <c r="E2252" s="74" t="s">
        <v>919</v>
      </c>
      <c r="F2252" s="38">
        <v>204</v>
      </c>
      <c r="G2252" s="38">
        <v>16</v>
      </c>
      <c r="H2252" s="179">
        <v>7.8431372549019596</v>
      </c>
      <c r="I2252" s="31"/>
    </row>
    <row r="2253" spans="2:9" x14ac:dyDescent="0.25">
      <c r="B2253" s="28"/>
      <c r="C2253" s="82">
        <v>2024</v>
      </c>
      <c r="D2253" s="68" t="s">
        <v>51</v>
      </c>
      <c r="E2253" s="74" t="s">
        <v>118</v>
      </c>
      <c r="F2253" s="38">
        <v>151</v>
      </c>
      <c r="G2253" s="38">
        <v>40</v>
      </c>
      <c r="H2253" s="179">
        <v>26.490066225165599</v>
      </c>
      <c r="I2253" s="31"/>
    </row>
    <row r="2254" spans="2:9" x14ac:dyDescent="0.25">
      <c r="B2254" s="28"/>
      <c r="C2254" s="82">
        <v>2024</v>
      </c>
      <c r="D2254" s="68" t="s">
        <v>51</v>
      </c>
      <c r="E2254" s="74" t="s">
        <v>919</v>
      </c>
      <c r="F2254" s="38">
        <v>182</v>
      </c>
      <c r="G2254" s="38">
        <v>18</v>
      </c>
      <c r="H2254" s="179">
        <v>9.8901098901098905</v>
      </c>
      <c r="I2254" s="31"/>
    </row>
    <row r="2255" spans="2:9" x14ac:dyDescent="0.25">
      <c r="B2255" s="28"/>
      <c r="C2255" s="82">
        <v>2024</v>
      </c>
      <c r="D2255" s="68" t="s">
        <v>78</v>
      </c>
      <c r="E2255" s="74" t="s">
        <v>118</v>
      </c>
      <c r="F2255" s="38">
        <v>201</v>
      </c>
      <c r="G2255" s="38">
        <v>55</v>
      </c>
      <c r="H2255" s="179">
        <v>27.363184079602</v>
      </c>
      <c r="I2255" s="31"/>
    </row>
    <row r="2256" spans="2:9" x14ac:dyDescent="0.25">
      <c r="B2256" s="28"/>
      <c r="C2256" s="82">
        <v>2024</v>
      </c>
      <c r="D2256" s="68" t="s">
        <v>78</v>
      </c>
      <c r="E2256" s="74" t="s">
        <v>919</v>
      </c>
      <c r="F2256" s="38">
        <v>354</v>
      </c>
      <c r="G2256" s="38">
        <v>46</v>
      </c>
      <c r="H2256" s="179">
        <v>12.9943502824859</v>
      </c>
      <c r="I2256" s="31"/>
    </row>
    <row r="2257" spans="2:9" x14ac:dyDescent="0.25">
      <c r="B2257" s="28"/>
      <c r="C2257" s="82">
        <v>2024</v>
      </c>
      <c r="D2257" s="68" t="s">
        <v>79</v>
      </c>
      <c r="E2257" s="74" t="s">
        <v>118</v>
      </c>
      <c r="F2257" s="38">
        <v>53</v>
      </c>
      <c r="G2257" s="38">
        <v>5</v>
      </c>
      <c r="H2257" s="179">
        <v>9.4339622641509493</v>
      </c>
      <c r="I2257" s="31"/>
    </row>
    <row r="2258" spans="2:9" x14ac:dyDescent="0.25">
      <c r="B2258" s="28"/>
      <c r="C2258" s="82">
        <v>2024</v>
      </c>
      <c r="D2258" s="68" t="s">
        <v>79</v>
      </c>
      <c r="E2258" s="74" t="s">
        <v>919</v>
      </c>
      <c r="F2258" s="38">
        <v>119</v>
      </c>
      <c r="G2258" s="38">
        <v>16</v>
      </c>
      <c r="H2258" s="179">
        <v>13.445378151260501</v>
      </c>
      <c r="I2258" s="31"/>
    </row>
    <row r="2259" spans="2:9" x14ac:dyDescent="0.25">
      <c r="B2259" s="28"/>
      <c r="C2259" s="82">
        <v>2024</v>
      </c>
      <c r="D2259" s="68" t="s">
        <v>80</v>
      </c>
      <c r="E2259" s="74" t="s">
        <v>118</v>
      </c>
      <c r="F2259" s="38">
        <v>85</v>
      </c>
      <c r="G2259" s="38">
        <v>15</v>
      </c>
      <c r="H2259" s="179">
        <v>17.647058823529399</v>
      </c>
      <c r="I2259" s="31"/>
    </row>
    <row r="2260" spans="2:9" x14ac:dyDescent="0.25">
      <c r="B2260" s="28"/>
      <c r="C2260" s="82">
        <v>2024</v>
      </c>
      <c r="D2260" s="68" t="s">
        <v>80</v>
      </c>
      <c r="E2260" s="74" t="s">
        <v>919</v>
      </c>
      <c r="F2260" s="38">
        <v>133</v>
      </c>
      <c r="G2260" s="38">
        <v>14</v>
      </c>
      <c r="H2260" s="179">
        <v>10.526315789473699</v>
      </c>
      <c r="I2260" s="31"/>
    </row>
    <row r="2261" spans="2:9" x14ac:dyDescent="0.25">
      <c r="B2261" s="28"/>
      <c r="C2261" s="82">
        <v>2024</v>
      </c>
      <c r="D2261" s="68" t="s">
        <v>81</v>
      </c>
      <c r="E2261" s="74" t="s">
        <v>118</v>
      </c>
      <c r="F2261" s="38">
        <v>64</v>
      </c>
      <c r="G2261" s="38">
        <v>9</v>
      </c>
      <c r="H2261" s="179">
        <v>14.0625</v>
      </c>
      <c r="I2261" s="31"/>
    </row>
    <row r="2262" spans="2:9" x14ac:dyDescent="0.25">
      <c r="B2262" s="28"/>
      <c r="C2262" s="82">
        <v>2024</v>
      </c>
      <c r="D2262" s="68" t="s">
        <v>81</v>
      </c>
      <c r="E2262" s="74" t="s">
        <v>919</v>
      </c>
      <c r="F2262" s="38">
        <v>125</v>
      </c>
      <c r="G2262" s="38">
        <v>14</v>
      </c>
      <c r="H2262" s="179">
        <v>11.2</v>
      </c>
      <c r="I2262" s="31"/>
    </row>
    <row r="2263" spans="2:9" x14ac:dyDescent="0.25">
      <c r="B2263" s="28"/>
      <c r="C2263" s="82">
        <v>2024</v>
      </c>
      <c r="D2263" s="68" t="s">
        <v>52</v>
      </c>
      <c r="E2263" s="74" t="s">
        <v>118</v>
      </c>
      <c r="F2263" s="38">
        <v>59</v>
      </c>
      <c r="G2263" s="38">
        <v>19</v>
      </c>
      <c r="H2263" s="179">
        <v>32.203389830508499</v>
      </c>
      <c r="I2263" s="31"/>
    </row>
    <row r="2264" spans="2:9" x14ac:dyDescent="0.25">
      <c r="B2264" s="28"/>
      <c r="C2264" s="82">
        <v>2024</v>
      </c>
      <c r="D2264" s="68" t="s">
        <v>52</v>
      </c>
      <c r="E2264" s="74" t="s">
        <v>919</v>
      </c>
      <c r="F2264" s="38">
        <v>99</v>
      </c>
      <c r="G2264" s="38">
        <v>11</v>
      </c>
      <c r="H2264" s="179">
        <v>11.1111111111111</v>
      </c>
      <c r="I2264" s="31"/>
    </row>
    <row r="2265" spans="2:9" x14ac:dyDescent="0.25">
      <c r="B2265" s="28"/>
      <c r="C2265" s="82">
        <v>2024</v>
      </c>
      <c r="D2265" s="68" t="s">
        <v>98</v>
      </c>
      <c r="E2265" s="74" t="s">
        <v>118</v>
      </c>
      <c r="F2265" s="38">
        <v>215</v>
      </c>
      <c r="G2265" s="38">
        <v>50</v>
      </c>
      <c r="H2265" s="179">
        <v>23.255813953488399</v>
      </c>
      <c r="I2265" s="31"/>
    </row>
    <row r="2266" spans="2:9" x14ac:dyDescent="0.25">
      <c r="B2266" s="28"/>
      <c r="C2266" s="82">
        <v>2024</v>
      </c>
      <c r="D2266" s="68" t="s">
        <v>98</v>
      </c>
      <c r="E2266" s="74" t="s">
        <v>919</v>
      </c>
      <c r="F2266" s="38">
        <v>337</v>
      </c>
      <c r="G2266" s="38">
        <v>50</v>
      </c>
      <c r="H2266" s="179">
        <v>14.8367952522255</v>
      </c>
      <c r="I2266" s="31"/>
    </row>
    <row r="2267" spans="2:9" x14ac:dyDescent="0.25">
      <c r="B2267" s="28"/>
      <c r="C2267" s="82">
        <v>2024</v>
      </c>
      <c r="D2267" s="68" t="s">
        <v>53</v>
      </c>
      <c r="E2267" s="74" t="s">
        <v>118</v>
      </c>
      <c r="F2267" s="38">
        <v>119</v>
      </c>
      <c r="G2267" s="38">
        <v>17</v>
      </c>
      <c r="H2267" s="179">
        <v>14.285714285714301</v>
      </c>
      <c r="I2267" s="31"/>
    </row>
    <row r="2268" spans="2:9" x14ac:dyDescent="0.25">
      <c r="B2268" s="28"/>
      <c r="C2268" s="82">
        <v>2024</v>
      </c>
      <c r="D2268" s="68" t="s">
        <v>53</v>
      </c>
      <c r="E2268" s="74" t="s">
        <v>919</v>
      </c>
      <c r="F2268" s="38">
        <v>180</v>
      </c>
      <c r="G2268" s="38">
        <v>14</v>
      </c>
      <c r="H2268" s="179">
        <v>7.7777777777777803</v>
      </c>
      <c r="I2268" s="31"/>
    </row>
    <row r="2269" spans="2:9" x14ac:dyDescent="0.25">
      <c r="B2269" s="28"/>
      <c r="C2269" s="82">
        <v>2024</v>
      </c>
      <c r="D2269" s="68" t="s">
        <v>99</v>
      </c>
      <c r="E2269" s="74" t="s">
        <v>118</v>
      </c>
      <c r="F2269" s="38">
        <v>276</v>
      </c>
      <c r="G2269" s="38">
        <v>111</v>
      </c>
      <c r="H2269" s="179">
        <v>40.2173913043478</v>
      </c>
      <c r="I2269" s="31"/>
    </row>
    <row r="2270" spans="2:9" x14ac:dyDescent="0.25">
      <c r="B2270" s="28"/>
      <c r="C2270" s="82">
        <v>2024</v>
      </c>
      <c r="D2270" s="68" t="s">
        <v>99</v>
      </c>
      <c r="E2270" s="74" t="s">
        <v>919</v>
      </c>
      <c r="F2270" s="38">
        <v>505</v>
      </c>
      <c r="G2270" s="38">
        <v>83</v>
      </c>
      <c r="H2270" s="179">
        <v>16.435643564356401</v>
      </c>
      <c r="I2270" s="31"/>
    </row>
    <row r="2271" spans="2:9" x14ac:dyDescent="0.25">
      <c r="B2271" s="28"/>
      <c r="C2271" s="82">
        <v>2024</v>
      </c>
      <c r="D2271" s="68" t="s">
        <v>64</v>
      </c>
      <c r="E2271" s="74" t="s">
        <v>118</v>
      </c>
      <c r="F2271" s="38">
        <v>142</v>
      </c>
      <c r="G2271" s="38">
        <v>40</v>
      </c>
      <c r="H2271" s="179">
        <v>28.169014084507101</v>
      </c>
      <c r="I2271" s="31"/>
    </row>
    <row r="2272" spans="2:9" x14ac:dyDescent="0.25">
      <c r="B2272" s="28"/>
      <c r="C2272" s="82">
        <v>2024</v>
      </c>
      <c r="D2272" s="68" t="s">
        <v>64</v>
      </c>
      <c r="E2272" s="74" t="s">
        <v>919</v>
      </c>
      <c r="F2272" s="38">
        <v>140</v>
      </c>
      <c r="G2272" s="38">
        <v>18</v>
      </c>
      <c r="H2272" s="179">
        <v>12.8571428571429</v>
      </c>
      <c r="I2272" s="31"/>
    </row>
    <row r="2273" spans="2:9" x14ac:dyDescent="0.25">
      <c r="B2273" s="28"/>
      <c r="C2273" s="82">
        <v>2024</v>
      </c>
      <c r="D2273" s="68" t="s">
        <v>100</v>
      </c>
      <c r="E2273" s="74" t="s">
        <v>118</v>
      </c>
      <c r="F2273" s="38">
        <v>157</v>
      </c>
      <c r="G2273" s="38">
        <v>58</v>
      </c>
      <c r="H2273" s="179">
        <v>36.942675159235698</v>
      </c>
      <c r="I2273" s="31"/>
    </row>
    <row r="2274" spans="2:9" x14ac:dyDescent="0.25">
      <c r="B2274" s="28"/>
      <c r="C2274" s="82">
        <v>2024</v>
      </c>
      <c r="D2274" s="68" t="s">
        <v>100</v>
      </c>
      <c r="E2274" s="74" t="s">
        <v>919</v>
      </c>
      <c r="F2274" s="38">
        <v>250</v>
      </c>
      <c r="G2274" s="38">
        <v>49</v>
      </c>
      <c r="H2274" s="179">
        <v>19.600000000000001</v>
      </c>
      <c r="I2274" s="31"/>
    </row>
    <row r="2275" spans="2:9" x14ac:dyDescent="0.25">
      <c r="B2275" s="28"/>
      <c r="C2275" s="82">
        <v>2024</v>
      </c>
      <c r="D2275" s="68" t="s">
        <v>35</v>
      </c>
      <c r="E2275" s="74" t="s">
        <v>118</v>
      </c>
      <c r="F2275" s="38">
        <v>141</v>
      </c>
      <c r="G2275" s="38">
        <v>28</v>
      </c>
      <c r="H2275" s="179">
        <v>19.8581560283688</v>
      </c>
      <c r="I2275" s="31"/>
    </row>
    <row r="2276" spans="2:9" x14ac:dyDescent="0.25">
      <c r="B2276" s="28"/>
      <c r="C2276" s="82">
        <v>2024</v>
      </c>
      <c r="D2276" s="68" t="s">
        <v>35</v>
      </c>
      <c r="E2276" s="74" t="s">
        <v>919</v>
      </c>
      <c r="F2276" s="38">
        <v>186</v>
      </c>
      <c r="G2276" s="38">
        <v>14</v>
      </c>
      <c r="H2276" s="179">
        <v>7.5268817204301097</v>
      </c>
      <c r="I2276" s="31"/>
    </row>
    <row r="2277" spans="2:9" x14ac:dyDescent="0.25">
      <c r="B2277" s="28"/>
      <c r="C2277" s="82">
        <v>2024</v>
      </c>
      <c r="D2277" s="68" t="s">
        <v>36</v>
      </c>
      <c r="E2277" s="74" t="s">
        <v>118</v>
      </c>
      <c r="F2277" s="38">
        <v>27</v>
      </c>
      <c r="G2277" s="38">
        <v>5</v>
      </c>
      <c r="H2277" s="179">
        <v>18.518518518518501</v>
      </c>
      <c r="I2277" s="31"/>
    </row>
    <row r="2278" spans="2:9" x14ac:dyDescent="0.25">
      <c r="B2278" s="28"/>
      <c r="C2278" s="82">
        <v>2024</v>
      </c>
      <c r="D2278" s="68" t="s">
        <v>36</v>
      </c>
      <c r="E2278" s="74" t="s">
        <v>919</v>
      </c>
      <c r="F2278" s="38">
        <v>79</v>
      </c>
      <c r="G2278" s="38">
        <v>13</v>
      </c>
      <c r="H2278" s="179">
        <v>16.455696202531598</v>
      </c>
      <c r="I2278" s="31"/>
    </row>
    <row r="2279" spans="2:9" x14ac:dyDescent="0.25">
      <c r="B2279" s="28"/>
      <c r="C2279" s="82">
        <v>2024</v>
      </c>
      <c r="D2279" s="68" t="s">
        <v>101</v>
      </c>
      <c r="E2279" s="74" t="s">
        <v>118</v>
      </c>
      <c r="F2279" s="38">
        <v>160</v>
      </c>
      <c r="G2279" s="38">
        <v>38</v>
      </c>
      <c r="H2279" s="179">
        <v>23.75</v>
      </c>
      <c r="I2279" s="31"/>
    </row>
    <row r="2280" spans="2:9" x14ac:dyDescent="0.25">
      <c r="B2280" s="28"/>
      <c r="C2280" s="82">
        <v>2024</v>
      </c>
      <c r="D2280" s="68" t="s">
        <v>101</v>
      </c>
      <c r="E2280" s="74" t="s">
        <v>919</v>
      </c>
      <c r="F2280" s="38">
        <v>215</v>
      </c>
      <c r="G2280" s="38">
        <v>32</v>
      </c>
      <c r="H2280" s="179">
        <v>14.883720930232601</v>
      </c>
      <c r="I2280" s="31"/>
    </row>
    <row r="2281" spans="2:9" x14ac:dyDescent="0.25">
      <c r="B2281" s="28"/>
      <c r="C2281" s="82">
        <v>2024</v>
      </c>
      <c r="D2281" s="68" t="s">
        <v>102</v>
      </c>
      <c r="E2281" s="74" t="s">
        <v>118</v>
      </c>
      <c r="F2281" s="38">
        <v>103</v>
      </c>
      <c r="G2281" s="38">
        <v>35</v>
      </c>
      <c r="H2281" s="179">
        <v>33.980582524271902</v>
      </c>
      <c r="I2281" s="31"/>
    </row>
    <row r="2282" spans="2:9" x14ac:dyDescent="0.25">
      <c r="B2282" s="28"/>
      <c r="C2282" s="82">
        <v>2024</v>
      </c>
      <c r="D2282" s="68" t="s">
        <v>102</v>
      </c>
      <c r="E2282" s="74" t="s">
        <v>919</v>
      </c>
      <c r="F2282" s="38">
        <v>215</v>
      </c>
      <c r="G2282" s="38">
        <v>24</v>
      </c>
      <c r="H2282" s="179">
        <v>11.162790697674399</v>
      </c>
      <c r="I2282" s="31"/>
    </row>
    <row r="2283" spans="2:9" x14ac:dyDescent="0.25">
      <c r="B2283" s="28"/>
      <c r="C2283" s="82">
        <v>2024</v>
      </c>
      <c r="D2283" s="68" t="s">
        <v>103</v>
      </c>
      <c r="E2283" s="74" t="s">
        <v>118</v>
      </c>
      <c r="F2283" s="38">
        <v>368</v>
      </c>
      <c r="G2283" s="38">
        <v>75</v>
      </c>
      <c r="H2283" s="179">
        <v>20.380434782608699</v>
      </c>
      <c r="I2283" s="31"/>
    </row>
    <row r="2284" spans="2:9" x14ac:dyDescent="0.25">
      <c r="B2284" s="28"/>
      <c r="C2284" s="82">
        <v>2024</v>
      </c>
      <c r="D2284" s="68" t="s">
        <v>103</v>
      </c>
      <c r="E2284" s="74" t="s">
        <v>919</v>
      </c>
      <c r="F2284" s="38">
        <v>499</v>
      </c>
      <c r="G2284" s="38">
        <v>31</v>
      </c>
      <c r="H2284" s="179">
        <v>6.2124248496994001</v>
      </c>
      <c r="I2284" s="31"/>
    </row>
    <row r="2285" spans="2:9" x14ac:dyDescent="0.25">
      <c r="B2285" s="28"/>
      <c r="C2285" s="82">
        <v>2024</v>
      </c>
      <c r="D2285" s="68" t="s">
        <v>65</v>
      </c>
      <c r="E2285" s="74" t="s">
        <v>118</v>
      </c>
      <c r="F2285" s="38">
        <v>111</v>
      </c>
      <c r="G2285" s="38">
        <v>16</v>
      </c>
      <c r="H2285" s="179">
        <v>14.4144144144144</v>
      </c>
      <c r="I2285" s="31"/>
    </row>
    <row r="2286" spans="2:9" x14ac:dyDescent="0.25">
      <c r="B2286" s="28"/>
      <c r="C2286" s="82">
        <v>2024</v>
      </c>
      <c r="D2286" s="68" t="s">
        <v>65</v>
      </c>
      <c r="E2286" s="74" t="s">
        <v>919</v>
      </c>
      <c r="F2286" s="38">
        <v>129</v>
      </c>
      <c r="G2286" s="38">
        <v>17</v>
      </c>
      <c r="H2286" s="179">
        <v>13.178294573643401</v>
      </c>
      <c r="I2286" s="31"/>
    </row>
    <row r="2287" spans="2:9" x14ac:dyDescent="0.25">
      <c r="B2287" s="28"/>
      <c r="C2287" s="82">
        <v>2024</v>
      </c>
      <c r="D2287" s="68" t="s">
        <v>54</v>
      </c>
      <c r="E2287" s="74" t="s">
        <v>118</v>
      </c>
      <c r="F2287" s="38">
        <v>264</v>
      </c>
      <c r="G2287" s="38">
        <v>70</v>
      </c>
      <c r="H2287" s="179">
        <v>26.515151515151501</v>
      </c>
      <c r="I2287" s="31"/>
    </row>
    <row r="2288" spans="2:9" x14ac:dyDescent="0.25">
      <c r="B2288" s="28"/>
      <c r="C2288" s="82">
        <v>2024</v>
      </c>
      <c r="D2288" s="68" t="s">
        <v>54</v>
      </c>
      <c r="E2288" s="74" t="s">
        <v>919</v>
      </c>
      <c r="F2288" s="38">
        <v>295</v>
      </c>
      <c r="G2288" s="38">
        <v>30</v>
      </c>
      <c r="H2288" s="179">
        <v>10.1694915254237</v>
      </c>
      <c r="I2288" s="31"/>
    </row>
    <row r="2289" spans="2:9" x14ac:dyDescent="0.25">
      <c r="B2289" s="28"/>
      <c r="C2289" s="82">
        <v>2024</v>
      </c>
      <c r="D2289" s="68" t="s">
        <v>82</v>
      </c>
      <c r="E2289" s="74" t="s">
        <v>118</v>
      </c>
      <c r="F2289" s="38">
        <v>101</v>
      </c>
      <c r="G2289" s="38">
        <v>26</v>
      </c>
      <c r="H2289" s="179">
        <v>25.742574257425801</v>
      </c>
      <c r="I2289" s="31"/>
    </row>
    <row r="2290" spans="2:9" x14ac:dyDescent="0.25">
      <c r="B2290" s="28"/>
      <c r="C2290" s="82">
        <v>2024</v>
      </c>
      <c r="D2290" s="68" t="s">
        <v>82</v>
      </c>
      <c r="E2290" s="74" t="s">
        <v>919</v>
      </c>
      <c r="F2290" s="38">
        <v>158</v>
      </c>
      <c r="G2290" s="38">
        <v>17</v>
      </c>
      <c r="H2290" s="179">
        <v>10.7594936708861</v>
      </c>
      <c r="I2290" s="31"/>
    </row>
    <row r="2291" spans="2:9" x14ac:dyDescent="0.25">
      <c r="B2291" s="28"/>
      <c r="C2291" s="82">
        <v>2024</v>
      </c>
      <c r="D2291" s="68" t="s">
        <v>104</v>
      </c>
      <c r="E2291" s="74" t="s">
        <v>118</v>
      </c>
      <c r="F2291" s="38">
        <v>29</v>
      </c>
      <c r="G2291" s="38">
        <v>11</v>
      </c>
      <c r="H2291" s="179">
        <v>37.931034482758598</v>
      </c>
      <c r="I2291" s="31"/>
    </row>
    <row r="2292" spans="2:9" x14ac:dyDescent="0.25">
      <c r="B2292" s="28"/>
      <c r="C2292" s="82">
        <v>2024</v>
      </c>
      <c r="D2292" s="68" t="s">
        <v>104</v>
      </c>
      <c r="E2292" s="74" t="s">
        <v>919</v>
      </c>
      <c r="F2292" s="38">
        <v>38</v>
      </c>
      <c r="G2292" s="38">
        <v>10</v>
      </c>
      <c r="H2292" s="179">
        <v>26.315789473684202</v>
      </c>
      <c r="I2292" s="31"/>
    </row>
    <row r="2293" spans="2:9" x14ac:dyDescent="0.25">
      <c r="B2293" s="28"/>
      <c r="C2293" s="82">
        <v>2024</v>
      </c>
      <c r="D2293" s="68" t="s">
        <v>83</v>
      </c>
      <c r="E2293" s="74" t="s">
        <v>118</v>
      </c>
      <c r="F2293" s="38">
        <v>207</v>
      </c>
      <c r="G2293" s="38">
        <v>67</v>
      </c>
      <c r="H2293" s="179">
        <v>32.367149758454097</v>
      </c>
      <c r="I2293" s="31"/>
    </row>
    <row r="2294" spans="2:9" x14ac:dyDescent="0.25">
      <c r="B2294" s="28"/>
      <c r="C2294" s="82">
        <v>2024</v>
      </c>
      <c r="D2294" s="68" t="s">
        <v>83</v>
      </c>
      <c r="E2294" s="74" t="s">
        <v>919</v>
      </c>
      <c r="F2294" s="38">
        <v>378</v>
      </c>
      <c r="G2294" s="38">
        <v>65</v>
      </c>
      <c r="H2294" s="179">
        <v>17.1957671957672</v>
      </c>
      <c r="I2294" s="31"/>
    </row>
    <row r="2295" spans="2:9" x14ac:dyDescent="0.25">
      <c r="B2295" s="28"/>
      <c r="C2295" s="82">
        <v>2024</v>
      </c>
      <c r="D2295" s="68" t="s">
        <v>55</v>
      </c>
      <c r="E2295" s="74" t="s">
        <v>118</v>
      </c>
      <c r="F2295" s="38">
        <v>532</v>
      </c>
      <c r="G2295" s="38">
        <v>72</v>
      </c>
      <c r="H2295" s="179">
        <v>13.533834586466201</v>
      </c>
      <c r="I2295" s="31"/>
    </row>
    <row r="2296" spans="2:9" x14ac:dyDescent="0.25">
      <c r="B2296" s="28"/>
      <c r="C2296" s="82">
        <v>2024</v>
      </c>
      <c r="D2296" s="68" t="s">
        <v>55</v>
      </c>
      <c r="E2296" s="74" t="s">
        <v>919</v>
      </c>
      <c r="F2296" s="38">
        <v>602</v>
      </c>
      <c r="G2296" s="38">
        <v>48</v>
      </c>
      <c r="H2296" s="179">
        <v>7.9734219269102997</v>
      </c>
      <c r="I2296" s="31"/>
    </row>
    <row r="2297" spans="2:9" x14ac:dyDescent="0.25">
      <c r="B2297" s="28"/>
      <c r="C2297" s="82">
        <v>2024</v>
      </c>
      <c r="D2297" s="68" t="s">
        <v>110</v>
      </c>
      <c r="E2297" s="74" t="s">
        <v>118</v>
      </c>
      <c r="F2297" s="38">
        <v>853</v>
      </c>
      <c r="G2297" s="38">
        <v>127</v>
      </c>
      <c r="H2297" s="179">
        <v>14.8886283704572</v>
      </c>
      <c r="I2297" s="31"/>
    </row>
    <row r="2298" spans="2:9" x14ac:dyDescent="0.25">
      <c r="B2298" s="28"/>
      <c r="C2298" s="82">
        <v>2024</v>
      </c>
      <c r="D2298" s="68" t="s">
        <v>110</v>
      </c>
      <c r="E2298" s="74" t="s">
        <v>919</v>
      </c>
      <c r="F2298" s="38">
        <v>857</v>
      </c>
      <c r="G2298" s="38">
        <v>79</v>
      </c>
      <c r="H2298" s="179">
        <v>9.2182030338389804</v>
      </c>
      <c r="I2298" s="31"/>
    </row>
    <row r="2299" spans="2:9" x14ac:dyDescent="0.25">
      <c r="B2299" s="28"/>
      <c r="C2299" s="82">
        <v>2025</v>
      </c>
      <c r="D2299" s="68" t="s">
        <v>8</v>
      </c>
      <c r="E2299" s="74" t="s">
        <v>118</v>
      </c>
      <c r="F2299" s="38">
        <v>63</v>
      </c>
      <c r="G2299" s="38">
        <v>16</v>
      </c>
      <c r="H2299" s="179">
        <v>25.396825396825399</v>
      </c>
      <c r="I2299" s="31"/>
    </row>
    <row r="2300" spans="2:9" x14ac:dyDescent="0.25">
      <c r="B2300" s="28"/>
      <c r="C2300" s="82">
        <v>2025</v>
      </c>
      <c r="D2300" s="68" t="s">
        <v>8</v>
      </c>
      <c r="E2300" s="74" t="s">
        <v>919</v>
      </c>
      <c r="F2300" s="38">
        <v>135</v>
      </c>
      <c r="G2300" s="38">
        <v>20</v>
      </c>
      <c r="H2300" s="179">
        <v>14.814814814814801</v>
      </c>
      <c r="I2300" s="31"/>
    </row>
    <row r="2301" spans="2:9" x14ac:dyDescent="0.25">
      <c r="B2301" s="28"/>
      <c r="C2301" s="82">
        <v>2025</v>
      </c>
      <c r="D2301" s="68" t="s">
        <v>9</v>
      </c>
      <c r="E2301" s="74" t="s">
        <v>118</v>
      </c>
      <c r="F2301" s="38">
        <v>71</v>
      </c>
      <c r="G2301" s="38">
        <v>17</v>
      </c>
      <c r="H2301" s="179">
        <v>23.943661971830998</v>
      </c>
      <c r="I2301" s="31"/>
    </row>
    <row r="2302" spans="2:9" x14ac:dyDescent="0.25">
      <c r="B2302" s="28"/>
      <c r="C2302" s="82">
        <v>2025</v>
      </c>
      <c r="D2302" s="68" t="s">
        <v>9</v>
      </c>
      <c r="E2302" s="74" t="s">
        <v>919</v>
      </c>
      <c r="F2302" s="38">
        <v>151</v>
      </c>
      <c r="G2302" s="38">
        <v>14</v>
      </c>
      <c r="H2302" s="179">
        <v>9.27152317880795</v>
      </c>
      <c r="I2302" s="31"/>
    </row>
    <row r="2303" spans="2:9" x14ac:dyDescent="0.25">
      <c r="B2303" s="28"/>
      <c r="C2303" s="82">
        <v>2025</v>
      </c>
      <c r="D2303" s="68" t="s">
        <v>84</v>
      </c>
      <c r="E2303" s="74" t="s">
        <v>118</v>
      </c>
      <c r="F2303" s="38">
        <v>145</v>
      </c>
      <c r="G2303" s="38">
        <v>27</v>
      </c>
      <c r="H2303" s="179">
        <v>18.620689655172399</v>
      </c>
      <c r="I2303" s="31"/>
    </row>
    <row r="2304" spans="2:9" x14ac:dyDescent="0.25">
      <c r="B2304" s="28"/>
      <c r="C2304" s="82">
        <v>2025</v>
      </c>
      <c r="D2304" s="68" t="s">
        <v>84</v>
      </c>
      <c r="E2304" s="74" t="s">
        <v>919</v>
      </c>
      <c r="F2304" s="38">
        <v>250</v>
      </c>
      <c r="G2304" s="38">
        <v>29</v>
      </c>
      <c r="H2304" s="179">
        <v>11.6</v>
      </c>
      <c r="I2304" s="31"/>
    </row>
    <row r="2305" spans="2:9" x14ac:dyDescent="0.25">
      <c r="B2305" s="28"/>
      <c r="C2305" s="82">
        <v>2025</v>
      </c>
      <c r="D2305" s="68" t="s">
        <v>10</v>
      </c>
      <c r="E2305" s="74" t="s">
        <v>118</v>
      </c>
      <c r="F2305" s="38">
        <v>142</v>
      </c>
      <c r="G2305" s="38">
        <v>20</v>
      </c>
      <c r="H2305" s="179">
        <v>14.084507042253501</v>
      </c>
      <c r="I2305" s="31"/>
    </row>
    <row r="2306" spans="2:9" x14ac:dyDescent="0.25">
      <c r="B2306" s="28"/>
      <c r="C2306" s="82">
        <v>2025</v>
      </c>
      <c r="D2306" s="68" t="s">
        <v>10</v>
      </c>
      <c r="E2306" s="74" t="s">
        <v>919</v>
      </c>
      <c r="F2306" s="38">
        <v>312</v>
      </c>
      <c r="G2306" s="38">
        <v>30</v>
      </c>
      <c r="H2306" s="179">
        <v>9.6153846153846203</v>
      </c>
      <c r="I2306" s="31"/>
    </row>
    <row r="2307" spans="2:9" x14ac:dyDescent="0.25">
      <c r="B2307" s="28"/>
      <c r="C2307" s="82">
        <v>2025</v>
      </c>
      <c r="D2307" s="68" t="s">
        <v>85</v>
      </c>
      <c r="E2307" s="74" t="s">
        <v>118</v>
      </c>
      <c r="F2307" s="38">
        <v>84</v>
      </c>
      <c r="G2307" s="38">
        <v>20</v>
      </c>
      <c r="H2307" s="179">
        <v>23.8095238095238</v>
      </c>
      <c r="I2307" s="31"/>
    </row>
    <row r="2308" spans="2:9" x14ac:dyDescent="0.25">
      <c r="B2308" s="28"/>
      <c r="C2308" s="82">
        <v>2025</v>
      </c>
      <c r="D2308" s="68" t="s">
        <v>85</v>
      </c>
      <c r="E2308" s="74" t="s">
        <v>919</v>
      </c>
      <c r="F2308" s="38">
        <v>134</v>
      </c>
      <c r="G2308" s="38">
        <v>11</v>
      </c>
      <c r="H2308" s="179">
        <v>8.2089552238806007</v>
      </c>
      <c r="I2308" s="31"/>
    </row>
    <row r="2309" spans="2:9" x14ac:dyDescent="0.25">
      <c r="B2309" s="28"/>
      <c r="C2309" s="82">
        <v>2025</v>
      </c>
      <c r="D2309" s="68" t="s">
        <v>11</v>
      </c>
      <c r="E2309" s="74" t="s">
        <v>118</v>
      </c>
      <c r="F2309" s="38">
        <v>170</v>
      </c>
      <c r="G2309" s="38">
        <v>33</v>
      </c>
      <c r="H2309" s="179">
        <v>19.411764705882401</v>
      </c>
      <c r="I2309" s="31"/>
    </row>
    <row r="2310" spans="2:9" x14ac:dyDescent="0.25">
      <c r="B2310" s="28"/>
      <c r="C2310" s="82">
        <v>2025</v>
      </c>
      <c r="D2310" s="68" t="s">
        <v>11</v>
      </c>
      <c r="E2310" s="74" t="s">
        <v>919</v>
      </c>
      <c r="F2310" s="38">
        <v>264</v>
      </c>
      <c r="G2310" s="38">
        <v>26</v>
      </c>
      <c r="H2310" s="179">
        <v>9.8484848484848495</v>
      </c>
      <c r="I2310" s="31"/>
    </row>
    <row r="2311" spans="2:9" x14ac:dyDescent="0.25">
      <c r="B2311" s="28"/>
      <c r="C2311" s="82">
        <v>2025</v>
      </c>
      <c r="D2311" s="68" t="s">
        <v>12</v>
      </c>
      <c r="E2311" s="74" t="s">
        <v>118</v>
      </c>
      <c r="F2311" s="38">
        <v>112</v>
      </c>
      <c r="G2311" s="38">
        <v>21</v>
      </c>
      <c r="H2311" s="179">
        <v>18.75</v>
      </c>
      <c r="I2311" s="31"/>
    </row>
    <row r="2312" spans="2:9" x14ac:dyDescent="0.25">
      <c r="B2312" s="28"/>
      <c r="C2312" s="82">
        <v>2025</v>
      </c>
      <c r="D2312" s="68" t="s">
        <v>12</v>
      </c>
      <c r="E2312" s="74" t="s">
        <v>919</v>
      </c>
      <c r="F2312" s="38">
        <v>184</v>
      </c>
      <c r="G2312" s="38">
        <v>23</v>
      </c>
      <c r="H2312" s="179">
        <v>12.5</v>
      </c>
      <c r="I2312" s="31"/>
    </row>
    <row r="2313" spans="2:9" x14ac:dyDescent="0.25">
      <c r="B2313" s="28"/>
      <c r="C2313" s="82">
        <v>2025</v>
      </c>
      <c r="D2313" s="68" t="s">
        <v>56</v>
      </c>
      <c r="E2313" s="74" t="s">
        <v>118</v>
      </c>
      <c r="F2313" s="38">
        <v>105</v>
      </c>
      <c r="G2313" s="38">
        <v>11</v>
      </c>
      <c r="H2313" s="179">
        <v>10.476190476190499</v>
      </c>
      <c r="I2313" s="31"/>
    </row>
    <row r="2314" spans="2:9" x14ac:dyDescent="0.25">
      <c r="B2314" s="28"/>
      <c r="C2314" s="82">
        <v>2025</v>
      </c>
      <c r="D2314" s="68" t="s">
        <v>56</v>
      </c>
      <c r="E2314" s="74" t="s">
        <v>919</v>
      </c>
      <c r="F2314" s="38">
        <v>110</v>
      </c>
      <c r="G2314" s="38">
        <v>9</v>
      </c>
      <c r="H2314" s="179">
        <v>8.1818181818181799</v>
      </c>
      <c r="I2314" s="31"/>
    </row>
    <row r="2315" spans="2:9" x14ac:dyDescent="0.25">
      <c r="B2315" s="28"/>
      <c r="C2315" s="82">
        <v>2025</v>
      </c>
      <c r="D2315" s="68" t="s">
        <v>13</v>
      </c>
      <c r="E2315" s="74" t="s">
        <v>118</v>
      </c>
      <c r="F2315" s="38">
        <v>43</v>
      </c>
      <c r="G2315" s="38">
        <v>10</v>
      </c>
      <c r="H2315" s="179">
        <v>23.255813953488399</v>
      </c>
      <c r="I2315" s="31"/>
    </row>
    <row r="2316" spans="2:9" x14ac:dyDescent="0.25">
      <c r="B2316" s="28"/>
      <c r="C2316" s="82">
        <v>2025</v>
      </c>
      <c r="D2316" s="68" t="s">
        <v>13</v>
      </c>
      <c r="E2316" s="74" t="s">
        <v>919</v>
      </c>
      <c r="F2316" s="38">
        <v>87</v>
      </c>
      <c r="G2316" s="38">
        <v>11</v>
      </c>
      <c r="H2316" s="179">
        <v>12.643678160919499</v>
      </c>
      <c r="I2316" s="31"/>
    </row>
    <row r="2317" spans="2:9" x14ac:dyDescent="0.25">
      <c r="B2317" s="28"/>
      <c r="C2317" s="82">
        <v>2025</v>
      </c>
      <c r="D2317" s="68" t="s">
        <v>14</v>
      </c>
      <c r="E2317" s="74" t="s">
        <v>118</v>
      </c>
      <c r="F2317" s="38">
        <v>101</v>
      </c>
      <c r="G2317" s="38">
        <v>13</v>
      </c>
      <c r="H2317" s="179">
        <v>12.8712871287129</v>
      </c>
      <c r="I2317" s="31"/>
    </row>
    <row r="2318" spans="2:9" x14ac:dyDescent="0.25">
      <c r="B2318" s="28"/>
      <c r="C2318" s="82">
        <v>2025</v>
      </c>
      <c r="D2318" s="68" t="s">
        <v>14</v>
      </c>
      <c r="E2318" s="74" t="s">
        <v>919</v>
      </c>
      <c r="F2318" s="38">
        <v>229</v>
      </c>
      <c r="G2318" s="38">
        <v>19</v>
      </c>
      <c r="H2318" s="179">
        <v>8.2969432314410501</v>
      </c>
      <c r="I2318" s="31"/>
    </row>
    <row r="2319" spans="2:9" x14ac:dyDescent="0.25">
      <c r="B2319" s="28"/>
      <c r="C2319" s="82">
        <v>2025</v>
      </c>
      <c r="D2319" s="68" t="s">
        <v>86</v>
      </c>
      <c r="E2319" s="74" t="s">
        <v>118</v>
      </c>
      <c r="F2319" s="38">
        <v>371</v>
      </c>
      <c r="G2319" s="38">
        <v>104</v>
      </c>
      <c r="H2319" s="179">
        <v>28.032345013477102</v>
      </c>
      <c r="I2319" s="31"/>
    </row>
    <row r="2320" spans="2:9" x14ac:dyDescent="0.25">
      <c r="B2320" s="28"/>
      <c r="C2320" s="82">
        <v>2025</v>
      </c>
      <c r="D2320" s="68" t="s">
        <v>86</v>
      </c>
      <c r="E2320" s="74" t="s">
        <v>919</v>
      </c>
      <c r="F2320" s="38">
        <v>538</v>
      </c>
      <c r="G2320" s="38">
        <v>74</v>
      </c>
      <c r="H2320" s="179">
        <v>13.7546468401487</v>
      </c>
      <c r="I2320" s="31"/>
    </row>
    <row r="2321" spans="2:9" x14ac:dyDescent="0.25">
      <c r="B2321" s="28"/>
      <c r="C2321" s="82">
        <v>2025</v>
      </c>
      <c r="D2321" s="68" t="s">
        <v>88</v>
      </c>
      <c r="E2321" s="74" t="s">
        <v>118</v>
      </c>
      <c r="F2321" s="38">
        <v>13</v>
      </c>
      <c r="G2321" s="38" t="s">
        <v>137</v>
      </c>
      <c r="H2321" s="179" t="s">
        <v>137</v>
      </c>
      <c r="I2321" s="31"/>
    </row>
    <row r="2322" spans="2:9" x14ac:dyDescent="0.25">
      <c r="B2322" s="28"/>
      <c r="C2322" s="82">
        <v>2025</v>
      </c>
      <c r="D2322" s="68" t="s">
        <v>88</v>
      </c>
      <c r="E2322" s="74" t="s">
        <v>919</v>
      </c>
      <c r="F2322" s="38">
        <v>21</v>
      </c>
      <c r="G2322" s="38" t="s">
        <v>137</v>
      </c>
      <c r="H2322" s="179" t="s">
        <v>137</v>
      </c>
      <c r="I2322" s="31"/>
    </row>
    <row r="2323" spans="2:9" x14ac:dyDescent="0.25">
      <c r="B2323" s="28"/>
      <c r="C2323" s="82">
        <v>2025</v>
      </c>
      <c r="D2323" s="68" t="s">
        <v>37</v>
      </c>
      <c r="E2323" s="74" t="s">
        <v>118</v>
      </c>
      <c r="F2323" s="38">
        <v>122</v>
      </c>
      <c r="G2323" s="38">
        <v>23</v>
      </c>
      <c r="H2323" s="179">
        <v>18.8524590163934</v>
      </c>
      <c r="I2323" s="31"/>
    </row>
    <row r="2324" spans="2:9" x14ac:dyDescent="0.25">
      <c r="B2324" s="28"/>
      <c r="C2324" s="82">
        <v>2025</v>
      </c>
      <c r="D2324" s="68" t="s">
        <v>37</v>
      </c>
      <c r="E2324" s="74" t="s">
        <v>919</v>
      </c>
      <c r="F2324" s="38">
        <v>171</v>
      </c>
      <c r="G2324" s="38">
        <v>14</v>
      </c>
      <c r="H2324" s="179">
        <v>8.1871345029239802</v>
      </c>
      <c r="I2324" s="31"/>
    </row>
    <row r="2325" spans="2:9" x14ac:dyDescent="0.25">
      <c r="B2325" s="28"/>
      <c r="C2325" s="82">
        <v>2025</v>
      </c>
      <c r="D2325" s="68" t="s">
        <v>66</v>
      </c>
      <c r="E2325" s="74" t="s">
        <v>118</v>
      </c>
      <c r="F2325" s="38">
        <v>102</v>
      </c>
      <c r="G2325" s="38">
        <v>11</v>
      </c>
      <c r="H2325" s="179">
        <v>10.7843137254902</v>
      </c>
      <c r="I2325" s="31"/>
    </row>
    <row r="2326" spans="2:9" x14ac:dyDescent="0.25">
      <c r="B2326" s="28"/>
      <c r="C2326" s="82">
        <v>2025</v>
      </c>
      <c r="D2326" s="68" t="s">
        <v>66</v>
      </c>
      <c r="E2326" s="74" t="s">
        <v>919</v>
      </c>
      <c r="F2326" s="38">
        <v>142</v>
      </c>
      <c r="G2326" s="38" t="s">
        <v>137</v>
      </c>
      <c r="H2326" s="179" t="s">
        <v>137</v>
      </c>
      <c r="I2326" s="31"/>
    </row>
    <row r="2327" spans="2:9" x14ac:dyDescent="0.25">
      <c r="B2327" s="28"/>
      <c r="C2327" s="82">
        <v>2025</v>
      </c>
      <c r="D2327" s="68" t="s">
        <v>15</v>
      </c>
      <c r="E2327" s="74" t="s">
        <v>118</v>
      </c>
      <c r="F2327" s="38">
        <v>142</v>
      </c>
      <c r="G2327" s="38">
        <v>40</v>
      </c>
      <c r="H2327" s="179">
        <v>28.169014084507101</v>
      </c>
      <c r="I2327" s="31"/>
    </row>
    <row r="2328" spans="2:9" x14ac:dyDescent="0.25">
      <c r="B2328" s="28"/>
      <c r="C2328" s="82">
        <v>2025</v>
      </c>
      <c r="D2328" s="68" t="s">
        <v>15</v>
      </c>
      <c r="E2328" s="74" t="s">
        <v>919</v>
      </c>
      <c r="F2328" s="38">
        <v>249</v>
      </c>
      <c r="G2328" s="38">
        <v>28</v>
      </c>
      <c r="H2328" s="179">
        <v>11.2449799196787</v>
      </c>
      <c r="I2328" s="31"/>
    </row>
    <row r="2329" spans="2:9" x14ac:dyDescent="0.25">
      <c r="B2329" s="28"/>
      <c r="C2329" s="82">
        <v>2025</v>
      </c>
      <c r="D2329" s="68" t="s">
        <v>89</v>
      </c>
      <c r="E2329" s="74" t="s">
        <v>118</v>
      </c>
      <c r="F2329" s="38">
        <v>162</v>
      </c>
      <c r="G2329" s="38">
        <v>25</v>
      </c>
      <c r="H2329" s="179">
        <v>15.4320987654321</v>
      </c>
      <c r="I2329" s="31"/>
    </row>
    <row r="2330" spans="2:9" x14ac:dyDescent="0.25">
      <c r="B2330" s="28"/>
      <c r="C2330" s="82">
        <v>2025</v>
      </c>
      <c r="D2330" s="68" t="s">
        <v>89</v>
      </c>
      <c r="E2330" s="74" t="s">
        <v>919</v>
      </c>
      <c r="F2330" s="38">
        <v>383</v>
      </c>
      <c r="G2330" s="38">
        <v>31</v>
      </c>
      <c r="H2330" s="179">
        <v>8.0939947780678896</v>
      </c>
      <c r="I2330" s="31"/>
    </row>
    <row r="2331" spans="2:9" x14ac:dyDescent="0.25">
      <c r="B2331" s="28"/>
      <c r="C2331" s="82">
        <v>2025</v>
      </c>
      <c r="D2331" s="68" t="s">
        <v>16</v>
      </c>
      <c r="E2331" s="74" t="s">
        <v>118</v>
      </c>
      <c r="F2331" s="38">
        <v>427</v>
      </c>
      <c r="G2331" s="38">
        <v>104</v>
      </c>
      <c r="H2331" s="179">
        <v>24.355971896955499</v>
      </c>
      <c r="I2331" s="31"/>
    </row>
    <row r="2332" spans="2:9" x14ac:dyDescent="0.25">
      <c r="B2332" s="28"/>
      <c r="C2332" s="82">
        <v>2025</v>
      </c>
      <c r="D2332" s="68" t="s">
        <v>16</v>
      </c>
      <c r="E2332" s="74" t="s">
        <v>919</v>
      </c>
      <c r="F2332" s="38">
        <v>454</v>
      </c>
      <c r="G2332" s="38">
        <v>46</v>
      </c>
      <c r="H2332" s="179">
        <v>10.1321585903084</v>
      </c>
      <c r="I2332" s="31"/>
    </row>
    <row r="2333" spans="2:9" x14ac:dyDescent="0.25">
      <c r="B2333" s="28"/>
      <c r="C2333" s="82">
        <v>2025</v>
      </c>
      <c r="D2333" s="68" t="s">
        <v>57</v>
      </c>
      <c r="E2333" s="74" t="s">
        <v>118</v>
      </c>
      <c r="F2333" s="38">
        <v>172</v>
      </c>
      <c r="G2333" s="38">
        <v>28</v>
      </c>
      <c r="H2333" s="179">
        <v>16.2790697674419</v>
      </c>
      <c r="I2333" s="31"/>
    </row>
    <row r="2334" spans="2:9" x14ac:dyDescent="0.25">
      <c r="B2334" s="28"/>
      <c r="C2334" s="82">
        <v>2025</v>
      </c>
      <c r="D2334" s="68" t="s">
        <v>57</v>
      </c>
      <c r="E2334" s="74" t="s">
        <v>919</v>
      </c>
      <c r="F2334" s="38">
        <v>247</v>
      </c>
      <c r="G2334" s="38">
        <v>29</v>
      </c>
      <c r="H2334" s="179">
        <v>11.7408906882591</v>
      </c>
      <c r="I2334" s="31"/>
    </row>
    <row r="2335" spans="2:9" x14ac:dyDescent="0.25">
      <c r="B2335" s="28"/>
      <c r="C2335" s="82">
        <v>2025</v>
      </c>
      <c r="D2335" s="68" t="s">
        <v>17</v>
      </c>
      <c r="E2335" s="74" t="s">
        <v>118</v>
      </c>
      <c r="F2335" s="38">
        <v>157</v>
      </c>
      <c r="G2335" s="38">
        <v>47</v>
      </c>
      <c r="H2335" s="179">
        <v>29.936305732484101</v>
      </c>
      <c r="I2335" s="31"/>
    </row>
    <row r="2336" spans="2:9" x14ac:dyDescent="0.25">
      <c r="B2336" s="28"/>
      <c r="C2336" s="82">
        <v>2025</v>
      </c>
      <c r="D2336" s="68" t="s">
        <v>17</v>
      </c>
      <c r="E2336" s="74" t="s">
        <v>919</v>
      </c>
      <c r="F2336" s="38">
        <v>292</v>
      </c>
      <c r="G2336" s="38">
        <v>34</v>
      </c>
      <c r="H2336" s="179">
        <v>11.6438356164384</v>
      </c>
      <c r="I2336" s="31"/>
    </row>
    <row r="2337" spans="2:9" x14ac:dyDescent="0.25">
      <c r="B2337" s="28"/>
      <c r="C2337" s="82">
        <v>2025</v>
      </c>
      <c r="D2337" s="68" t="s">
        <v>18</v>
      </c>
      <c r="E2337" s="74" t="s">
        <v>118</v>
      </c>
      <c r="F2337" s="38">
        <v>116</v>
      </c>
      <c r="G2337" s="38">
        <v>21</v>
      </c>
      <c r="H2337" s="179">
        <v>18.1034482758621</v>
      </c>
      <c r="I2337" s="31"/>
    </row>
    <row r="2338" spans="2:9" x14ac:dyDescent="0.25">
      <c r="B2338" s="28"/>
      <c r="C2338" s="82">
        <v>2025</v>
      </c>
      <c r="D2338" s="68" t="s">
        <v>18</v>
      </c>
      <c r="E2338" s="74" t="s">
        <v>919</v>
      </c>
      <c r="F2338" s="38">
        <v>255</v>
      </c>
      <c r="G2338" s="38">
        <v>33</v>
      </c>
      <c r="H2338" s="179">
        <v>12.9411764705882</v>
      </c>
      <c r="I2338" s="31"/>
    </row>
    <row r="2339" spans="2:9" x14ac:dyDescent="0.25">
      <c r="B2339" s="28"/>
      <c r="C2339" s="82">
        <v>2025</v>
      </c>
      <c r="D2339" s="68" t="s">
        <v>87</v>
      </c>
      <c r="E2339" s="74" t="s">
        <v>118</v>
      </c>
      <c r="F2339" s="38">
        <v>178</v>
      </c>
      <c r="G2339" s="38">
        <v>40</v>
      </c>
      <c r="H2339" s="179">
        <v>22.471910112359598</v>
      </c>
      <c r="I2339" s="31"/>
    </row>
    <row r="2340" spans="2:9" x14ac:dyDescent="0.25">
      <c r="B2340" s="28"/>
      <c r="C2340" s="82">
        <v>2025</v>
      </c>
      <c r="D2340" s="68" t="s">
        <v>87</v>
      </c>
      <c r="E2340" s="74" t="s">
        <v>919</v>
      </c>
      <c r="F2340" s="38">
        <v>274</v>
      </c>
      <c r="G2340" s="38">
        <v>34</v>
      </c>
      <c r="H2340" s="179">
        <v>12.408759124087601</v>
      </c>
      <c r="I2340" s="31"/>
    </row>
    <row r="2341" spans="2:9" x14ac:dyDescent="0.25">
      <c r="B2341" s="28"/>
      <c r="C2341" s="82">
        <v>2025</v>
      </c>
      <c r="D2341" s="68" t="s">
        <v>19</v>
      </c>
      <c r="E2341" s="74" t="s">
        <v>118</v>
      </c>
      <c r="F2341" s="38">
        <v>297</v>
      </c>
      <c r="G2341" s="38">
        <v>59</v>
      </c>
      <c r="H2341" s="179">
        <v>19.865319865319901</v>
      </c>
      <c r="I2341" s="31"/>
    </row>
    <row r="2342" spans="2:9" x14ac:dyDescent="0.25">
      <c r="B2342" s="28"/>
      <c r="C2342" s="82">
        <v>2025</v>
      </c>
      <c r="D2342" s="68" t="s">
        <v>19</v>
      </c>
      <c r="E2342" s="74" t="s">
        <v>919</v>
      </c>
      <c r="F2342" s="38">
        <v>402</v>
      </c>
      <c r="G2342" s="38">
        <v>44</v>
      </c>
      <c r="H2342" s="179">
        <v>10.9452736318408</v>
      </c>
      <c r="I2342" s="31"/>
    </row>
    <row r="2343" spans="2:9" x14ac:dyDescent="0.25">
      <c r="B2343" s="28"/>
      <c r="C2343" s="82">
        <v>2025</v>
      </c>
      <c r="D2343" s="68" t="s">
        <v>20</v>
      </c>
      <c r="E2343" s="74" t="s">
        <v>118</v>
      </c>
      <c r="F2343" s="38">
        <v>198</v>
      </c>
      <c r="G2343" s="38">
        <v>26</v>
      </c>
      <c r="H2343" s="179">
        <v>13.1313131313131</v>
      </c>
      <c r="I2343" s="31"/>
    </row>
    <row r="2344" spans="2:9" x14ac:dyDescent="0.25">
      <c r="B2344" s="28"/>
      <c r="C2344" s="82">
        <v>2025</v>
      </c>
      <c r="D2344" s="68" t="s">
        <v>20</v>
      </c>
      <c r="E2344" s="74" t="s">
        <v>919</v>
      </c>
      <c r="F2344" s="38">
        <v>290</v>
      </c>
      <c r="G2344" s="38">
        <v>23</v>
      </c>
      <c r="H2344" s="179">
        <v>7.9310344827586201</v>
      </c>
      <c r="I2344" s="31"/>
    </row>
    <row r="2345" spans="2:9" x14ac:dyDescent="0.25">
      <c r="B2345" s="28"/>
      <c r="C2345" s="82">
        <v>2025</v>
      </c>
      <c r="D2345" s="68" t="s">
        <v>21</v>
      </c>
      <c r="E2345" s="74" t="s">
        <v>118</v>
      </c>
      <c r="F2345" s="38">
        <v>89</v>
      </c>
      <c r="G2345" s="38">
        <v>23</v>
      </c>
      <c r="H2345" s="179">
        <v>25.842696629213499</v>
      </c>
      <c r="I2345" s="31"/>
    </row>
    <row r="2346" spans="2:9" x14ac:dyDescent="0.25">
      <c r="B2346" s="28"/>
      <c r="C2346" s="82">
        <v>2025</v>
      </c>
      <c r="D2346" s="68" t="s">
        <v>21</v>
      </c>
      <c r="E2346" s="74" t="s">
        <v>919</v>
      </c>
      <c r="F2346" s="38">
        <v>121</v>
      </c>
      <c r="G2346" s="38">
        <v>14</v>
      </c>
      <c r="H2346" s="179">
        <v>11.5702479338843</v>
      </c>
      <c r="I2346" s="31"/>
    </row>
    <row r="2347" spans="2:9" x14ac:dyDescent="0.25">
      <c r="B2347" s="28"/>
      <c r="C2347" s="82">
        <v>2025</v>
      </c>
      <c r="D2347" s="68" t="s">
        <v>67</v>
      </c>
      <c r="E2347" s="74" t="s">
        <v>118</v>
      </c>
      <c r="F2347" s="38">
        <v>150</v>
      </c>
      <c r="G2347" s="38">
        <v>23</v>
      </c>
      <c r="H2347" s="179">
        <v>15.3333333333333</v>
      </c>
      <c r="I2347" s="31"/>
    </row>
    <row r="2348" spans="2:9" x14ac:dyDescent="0.25">
      <c r="B2348" s="28"/>
      <c r="C2348" s="82">
        <v>2025</v>
      </c>
      <c r="D2348" s="68" t="s">
        <v>67</v>
      </c>
      <c r="E2348" s="74" t="s">
        <v>919</v>
      </c>
      <c r="F2348" s="38">
        <v>250</v>
      </c>
      <c r="G2348" s="38">
        <v>21</v>
      </c>
      <c r="H2348" s="179">
        <v>8.4</v>
      </c>
      <c r="I2348" s="31"/>
    </row>
    <row r="2349" spans="2:9" x14ac:dyDescent="0.25">
      <c r="B2349" s="28"/>
      <c r="C2349" s="82">
        <v>2025</v>
      </c>
      <c r="D2349" s="68" t="s">
        <v>22</v>
      </c>
      <c r="E2349" s="74" t="s">
        <v>118</v>
      </c>
      <c r="F2349" s="38">
        <v>156</v>
      </c>
      <c r="G2349" s="38">
        <v>22</v>
      </c>
      <c r="H2349" s="179">
        <v>14.1025641025641</v>
      </c>
      <c r="I2349" s="31"/>
    </row>
    <row r="2350" spans="2:9" x14ac:dyDescent="0.25">
      <c r="B2350" s="28"/>
      <c r="C2350" s="82">
        <v>2025</v>
      </c>
      <c r="D2350" s="68" t="s">
        <v>22</v>
      </c>
      <c r="E2350" s="74" t="s">
        <v>919</v>
      </c>
      <c r="F2350" s="38">
        <v>279</v>
      </c>
      <c r="G2350" s="38">
        <v>23</v>
      </c>
      <c r="H2350" s="179">
        <v>8.2437275985663092</v>
      </c>
      <c r="I2350" s="31"/>
    </row>
    <row r="2351" spans="2:9" x14ac:dyDescent="0.25">
      <c r="B2351" s="28"/>
      <c r="C2351" s="82">
        <v>2025</v>
      </c>
      <c r="D2351" s="68" t="s">
        <v>68</v>
      </c>
      <c r="E2351" s="74" t="s">
        <v>118</v>
      </c>
      <c r="F2351" s="38">
        <v>175</v>
      </c>
      <c r="G2351" s="38">
        <v>30</v>
      </c>
      <c r="H2351" s="179">
        <v>17.1428571428571</v>
      </c>
      <c r="I2351" s="31"/>
    </row>
    <row r="2352" spans="2:9" x14ac:dyDescent="0.25">
      <c r="B2352" s="28"/>
      <c r="C2352" s="82">
        <v>2025</v>
      </c>
      <c r="D2352" s="68" t="s">
        <v>68</v>
      </c>
      <c r="E2352" s="74" t="s">
        <v>919</v>
      </c>
      <c r="F2352" s="38">
        <v>260</v>
      </c>
      <c r="G2352" s="38">
        <v>25</v>
      </c>
      <c r="H2352" s="179">
        <v>9.6153846153846203</v>
      </c>
      <c r="I2352" s="31"/>
    </row>
    <row r="2353" spans="2:9" x14ac:dyDescent="0.25">
      <c r="B2353" s="28"/>
      <c r="C2353" s="82">
        <v>2025</v>
      </c>
      <c r="D2353" s="68" t="s">
        <v>90</v>
      </c>
      <c r="E2353" s="74" t="s">
        <v>118</v>
      </c>
      <c r="F2353" s="38">
        <v>182</v>
      </c>
      <c r="G2353" s="38">
        <v>42</v>
      </c>
      <c r="H2353" s="179">
        <v>23.076923076923102</v>
      </c>
      <c r="I2353" s="31"/>
    </row>
    <row r="2354" spans="2:9" x14ac:dyDescent="0.25">
      <c r="B2354" s="28"/>
      <c r="C2354" s="82">
        <v>2025</v>
      </c>
      <c r="D2354" s="68" t="s">
        <v>90</v>
      </c>
      <c r="E2354" s="74" t="s">
        <v>919</v>
      </c>
      <c r="F2354" s="38">
        <v>417</v>
      </c>
      <c r="G2354" s="38">
        <v>63</v>
      </c>
      <c r="H2354" s="179">
        <v>15.1079136690648</v>
      </c>
      <c r="I2354" s="31"/>
    </row>
    <row r="2355" spans="2:9" x14ac:dyDescent="0.25">
      <c r="B2355" s="28"/>
      <c r="C2355" s="82">
        <v>2025</v>
      </c>
      <c r="D2355" s="68" t="s">
        <v>23</v>
      </c>
      <c r="E2355" s="74" t="s">
        <v>118</v>
      </c>
      <c r="F2355" s="38">
        <v>98</v>
      </c>
      <c r="G2355" s="38">
        <v>18</v>
      </c>
      <c r="H2355" s="179">
        <v>18.367346938775501</v>
      </c>
      <c r="I2355" s="31"/>
    </row>
    <row r="2356" spans="2:9" x14ac:dyDescent="0.25">
      <c r="B2356" s="28"/>
      <c r="C2356" s="82">
        <v>2025</v>
      </c>
      <c r="D2356" s="68" t="s">
        <v>23</v>
      </c>
      <c r="E2356" s="74" t="s">
        <v>919</v>
      </c>
      <c r="F2356" s="38">
        <v>205</v>
      </c>
      <c r="G2356" s="38">
        <v>23</v>
      </c>
      <c r="H2356" s="179">
        <v>11.219512195122</v>
      </c>
      <c r="I2356" s="31"/>
    </row>
    <row r="2357" spans="2:9" x14ac:dyDescent="0.25">
      <c r="B2357" s="28"/>
      <c r="C2357" s="82">
        <v>2025</v>
      </c>
      <c r="D2357" s="68" t="s">
        <v>38</v>
      </c>
      <c r="E2357" s="74" t="s">
        <v>118</v>
      </c>
      <c r="F2357" s="38">
        <v>84</v>
      </c>
      <c r="G2357" s="38">
        <v>20</v>
      </c>
      <c r="H2357" s="179">
        <v>23.8095238095238</v>
      </c>
      <c r="I2357" s="31"/>
    </row>
    <row r="2358" spans="2:9" x14ac:dyDescent="0.25">
      <c r="B2358" s="28"/>
      <c r="C2358" s="82">
        <v>2025</v>
      </c>
      <c r="D2358" s="68" t="s">
        <v>38</v>
      </c>
      <c r="E2358" s="74" t="s">
        <v>919</v>
      </c>
      <c r="F2358" s="38">
        <v>194</v>
      </c>
      <c r="G2358" s="38">
        <v>20</v>
      </c>
      <c r="H2358" s="179">
        <v>10.3092783505155</v>
      </c>
      <c r="I2358" s="31"/>
    </row>
    <row r="2359" spans="2:9" x14ac:dyDescent="0.25">
      <c r="B2359" s="28"/>
      <c r="C2359" s="82">
        <v>2025</v>
      </c>
      <c r="D2359" s="68" t="s">
        <v>24</v>
      </c>
      <c r="E2359" s="74" t="s">
        <v>118</v>
      </c>
      <c r="F2359" s="38">
        <v>224</v>
      </c>
      <c r="G2359" s="38">
        <v>44</v>
      </c>
      <c r="H2359" s="179">
        <v>19.6428571428571</v>
      </c>
      <c r="I2359" s="31"/>
    </row>
    <row r="2360" spans="2:9" x14ac:dyDescent="0.25">
      <c r="B2360" s="28"/>
      <c r="C2360" s="82">
        <v>2025</v>
      </c>
      <c r="D2360" s="68" t="s">
        <v>24</v>
      </c>
      <c r="E2360" s="74" t="s">
        <v>919</v>
      </c>
      <c r="F2360" s="38">
        <v>432</v>
      </c>
      <c r="G2360" s="38">
        <v>38</v>
      </c>
      <c r="H2360" s="179">
        <v>8.7962962962962994</v>
      </c>
      <c r="I2360" s="31"/>
    </row>
    <row r="2361" spans="2:9" x14ac:dyDescent="0.25">
      <c r="B2361" s="28"/>
      <c r="C2361" s="82">
        <v>2025</v>
      </c>
      <c r="D2361" s="68" t="s">
        <v>25</v>
      </c>
      <c r="E2361" s="74" t="s">
        <v>118</v>
      </c>
      <c r="F2361" s="38">
        <v>127</v>
      </c>
      <c r="G2361" s="38">
        <v>27</v>
      </c>
      <c r="H2361" s="179">
        <v>21.259842519685002</v>
      </c>
      <c r="I2361" s="31"/>
    </row>
    <row r="2362" spans="2:9" x14ac:dyDescent="0.25">
      <c r="B2362" s="28"/>
      <c r="C2362" s="82">
        <v>2025</v>
      </c>
      <c r="D2362" s="68" t="s">
        <v>25</v>
      </c>
      <c r="E2362" s="74" t="s">
        <v>919</v>
      </c>
      <c r="F2362" s="38">
        <v>166</v>
      </c>
      <c r="G2362" s="38">
        <v>15</v>
      </c>
      <c r="H2362" s="179">
        <v>9.0361445783132606</v>
      </c>
      <c r="I2362" s="31"/>
    </row>
    <row r="2363" spans="2:9" x14ac:dyDescent="0.25">
      <c r="B2363" s="28"/>
      <c r="C2363" s="82">
        <v>2025</v>
      </c>
      <c r="D2363" s="68" t="s">
        <v>39</v>
      </c>
      <c r="E2363" s="74" t="s">
        <v>118</v>
      </c>
      <c r="F2363" s="38">
        <v>232</v>
      </c>
      <c r="G2363" s="38">
        <v>60</v>
      </c>
      <c r="H2363" s="179">
        <v>25.862068965517199</v>
      </c>
      <c r="I2363" s="31"/>
    </row>
    <row r="2364" spans="2:9" x14ac:dyDescent="0.25">
      <c r="B2364" s="28"/>
      <c r="C2364" s="82">
        <v>2025</v>
      </c>
      <c r="D2364" s="68" t="s">
        <v>39</v>
      </c>
      <c r="E2364" s="74" t="s">
        <v>919</v>
      </c>
      <c r="F2364" s="38">
        <v>332</v>
      </c>
      <c r="G2364" s="38">
        <v>53</v>
      </c>
      <c r="H2364" s="179">
        <v>15.9638554216867</v>
      </c>
      <c r="I2364" s="31"/>
    </row>
    <row r="2365" spans="2:9" x14ac:dyDescent="0.25">
      <c r="B2365" s="28"/>
      <c r="C2365" s="82">
        <v>2025</v>
      </c>
      <c r="D2365" s="68" t="s">
        <v>26</v>
      </c>
      <c r="E2365" s="74" t="s">
        <v>118</v>
      </c>
      <c r="F2365" s="38">
        <v>179</v>
      </c>
      <c r="G2365" s="38">
        <v>34</v>
      </c>
      <c r="H2365" s="179">
        <v>18.994413407821199</v>
      </c>
      <c r="I2365" s="31"/>
    </row>
    <row r="2366" spans="2:9" x14ac:dyDescent="0.25">
      <c r="B2366" s="28"/>
      <c r="C2366" s="82">
        <v>2025</v>
      </c>
      <c r="D2366" s="68" t="s">
        <v>26</v>
      </c>
      <c r="E2366" s="74" t="s">
        <v>919</v>
      </c>
      <c r="F2366" s="38">
        <v>249</v>
      </c>
      <c r="G2366" s="38">
        <v>24</v>
      </c>
      <c r="H2366" s="179">
        <v>9.6385542168674707</v>
      </c>
      <c r="I2366" s="31"/>
    </row>
    <row r="2367" spans="2:9" x14ac:dyDescent="0.25">
      <c r="B2367" s="28"/>
      <c r="C2367" s="82">
        <v>2025</v>
      </c>
      <c r="D2367" s="68" t="s">
        <v>58</v>
      </c>
      <c r="E2367" s="74" t="s">
        <v>118</v>
      </c>
      <c r="F2367" s="38">
        <v>184</v>
      </c>
      <c r="G2367" s="38">
        <v>23</v>
      </c>
      <c r="H2367" s="179">
        <v>12.5</v>
      </c>
      <c r="I2367" s="31"/>
    </row>
    <row r="2368" spans="2:9" x14ac:dyDescent="0.25">
      <c r="B2368" s="28"/>
      <c r="C2368" s="82">
        <v>2025</v>
      </c>
      <c r="D2368" s="68" t="s">
        <v>58</v>
      </c>
      <c r="E2368" s="74" t="s">
        <v>919</v>
      </c>
      <c r="F2368" s="38">
        <v>252</v>
      </c>
      <c r="G2368" s="38">
        <v>25</v>
      </c>
      <c r="H2368" s="179">
        <v>9.9206349206349191</v>
      </c>
      <c r="I2368" s="31"/>
    </row>
    <row r="2369" spans="2:9" x14ac:dyDescent="0.25">
      <c r="B2369" s="28"/>
      <c r="C2369" s="82">
        <v>2025</v>
      </c>
      <c r="D2369" s="68" t="s">
        <v>69</v>
      </c>
      <c r="E2369" s="74" t="s">
        <v>118</v>
      </c>
      <c r="F2369" s="38">
        <v>156</v>
      </c>
      <c r="G2369" s="38">
        <v>29</v>
      </c>
      <c r="H2369" s="179">
        <v>18.589743589743598</v>
      </c>
      <c r="I2369" s="31"/>
    </row>
    <row r="2370" spans="2:9" x14ac:dyDescent="0.25">
      <c r="B2370" s="28"/>
      <c r="C2370" s="82">
        <v>2025</v>
      </c>
      <c r="D2370" s="68" t="s">
        <v>69</v>
      </c>
      <c r="E2370" s="74" t="s">
        <v>919</v>
      </c>
      <c r="F2370" s="38">
        <v>272</v>
      </c>
      <c r="G2370" s="38">
        <v>27</v>
      </c>
      <c r="H2370" s="179">
        <v>9.9264705882353006</v>
      </c>
      <c r="I2370" s="31"/>
    </row>
    <row r="2371" spans="2:9" x14ac:dyDescent="0.25">
      <c r="B2371" s="28"/>
      <c r="C2371" s="82">
        <v>2025</v>
      </c>
      <c r="D2371" s="68" t="s">
        <v>40</v>
      </c>
      <c r="E2371" s="74" t="s">
        <v>118</v>
      </c>
      <c r="F2371" s="38">
        <v>172</v>
      </c>
      <c r="G2371" s="38">
        <v>40</v>
      </c>
      <c r="H2371" s="179">
        <v>23.255813953488399</v>
      </c>
      <c r="I2371" s="31"/>
    </row>
    <row r="2372" spans="2:9" x14ac:dyDescent="0.25">
      <c r="B2372" s="28"/>
      <c r="C2372" s="82">
        <v>2025</v>
      </c>
      <c r="D2372" s="68" t="s">
        <v>40</v>
      </c>
      <c r="E2372" s="74" t="s">
        <v>919</v>
      </c>
      <c r="F2372" s="38">
        <v>241</v>
      </c>
      <c r="G2372" s="38">
        <v>27</v>
      </c>
      <c r="H2372" s="179">
        <v>11.203319502074701</v>
      </c>
      <c r="I2372" s="31"/>
    </row>
    <row r="2373" spans="2:9" x14ac:dyDescent="0.25">
      <c r="B2373" s="28"/>
      <c r="C2373" s="82">
        <v>2025</v>
      </c>
      <c r="D2373" s="68" t="s">
        <v>41</v>
      </c>
      <c r="E2373" s="74" t="s">
        <v>118</v>
      </c>
      <c r="F2373" s="38">
        <v>233</v>
      </c>
      <c r="G2373" s="38">
        <v>33</v>
      </c>
      <c r="H2373" s="179">
        <v>14.1630901287554</v>
      </c>
      <c r="I2373" s="31"/>
    </row>
    <row r="2374" spans="2:9" x14ac:dyDescent="0.25">
      <c r="B2374" s="28"/>
      <c r="C2374" s="82">
        <v>2025</v>
      </c>
      <c r="D2374" s="68" t="s">
        <v>41</v>
      </c>
      <c r="E2374" s="74" t="s">
        <v>919</v>
      </c>
      <c r="F2374" s="38">
        <v>374</v>
      </c>
      <c r="G2374" s="38">
        <v>30</v>
      </c>
      <c r="H2374" s="179">
        <v>8.0213903743315509</v>
      </c>
      <c r="I2374" s="31"/>
    </row>
    <row r="2375" spans="2:9" x14ac:dyDescent="0.25">
      <c r="B2375" s="28"/>
      <c r="C2375" s="82">
        <v>2025</v>
      </c>
      <c r="D2375" s="68" t="s">
        <v>27</v>
      </c>
      <c r="E2375" s="74" t="s">
        <v>118</v>
      </c>
      <c r="F2375" s="38">
        <v>157</v>
      </c>
      <c r="G2375" s="38">
        <v>30</v>
      </c>
      <c r="H2375" s="179">
        <v>19.1082802547771</v>
      </c>
      <c r="I2375" s="31"/>
    </row>
    <row r="2376" spans="2:9" x14ac:dyDescent="0.25">
      <c r="B2376" s="28"/>
      <c r="C2376" s="82">
        <v>2025</v>
      </c>
      <c r="D2376" s="68" t="s">
        <v>27</v>
      </c>
      <c r="E2376" s="74" t="s">
        <v>919</v>
      </c>
      <c r="F2376" s="38">
        <v>264</v>
      </c>
      <c r="G2376" s="38">
        <v>25</v>
      </c>
      <c r="H2376" s="179">
        <v>9.4696969696969706</v>
      </c>
      <c r="I2376" s="31"/>
    </row>
    <row r="2377" spans="2:9" x14ac:dyDescent="0.25">
      <c r="B2377" s="28"/>
      <c r="C2377" s="82">
        <v>2025</v>
      </c>
      <c r="D2377" s="68" t="s">
        <v>28</v>
      </c>
      <c r="E2377" s="74" t="s">
        <v>118</v>
      </c>
      <c r="F2377" s="38">
        <v>135</v>
      </c>
      <c r="G2377" s="38">
        <v>31</v>
      </c>
      <c r="H2377" s="179">
        <v>22.962962962963001</v>
      </c>
      <c r="I2377" s="31"/>
    </row>
    <row r="2378" spans="2:9" x14ac:dyDescent="0.25">
      <c r="B2378" s="28"/>
      <c r="C2378" s="82">
        <v>2025</v>
      </c>
      <c r="D2378" s="68" t="s">
        <v>28</v>
      </c>
      <c r="E2378" s="74" t="s">
        <v>919</v>
      </c>
      <c r="F2378" s="38">
        <v>256</v>
      </c>
      <c r="G2378" s="38">
        <v>25</v>
      </c>
      <c r="H2378" s="179">
        <v>9.765625</v>
      </c>
      <c r="I2378" s="31"/>
    </row>
    <row r="2379" spans="2:9" x14ac:dyDescent="0.25">
      <c r="B2379" s="28"/>
      <c r="C2379" s="82">
        <v>2025</v>
      </c>
      <c r="D2379" s="68" t="s">
        <v>29</v>
      </c>
      <c r="E2379" s="74" t="s">
        <v>118</v>
      </c>
      <c r="F2379" s="38">
        <v>110</v>
      </c>
      <c r="G2379" s="38">
        <v>18</v>
      </c>
      <c r="H2379" s="179">
        <v>16.363636363636399</v>
      </c>
      <c r="I2379" s="31"/>
    </row>
    <row r="2380" spans="2:9" x14ac:dyDescent="0.25">
      <c r="B2380" s="28"/>
      <c r="C2380" s="82">
        <v>2025</v>
      </c>
      <c r="D2380" s="68" t="s">
        <v>29</v>
      </c>
      <c r="E2380" s="74" t="s">
        <v>919</v>
      </c>
      <c r="F2380" s="38">
        <v>205</v>
      </c>
      <c r="G2380" s="38">
        <v>28</v>
      </c>
      <c r="H2380" s="179">
        <v>13.6585365853659</v>
      </c>
      <c r="I2380" s="31"/>
    </row>
    <row r="2381" spans="2:9" x14ac:dyDescent="0.25">
      <c r="B2381" s="28"/>
      <c r="C2381" s="82">
        <v>2025</v>
      </c>
      <c r="D2381" s="68" t="s">
        <v>42</v>
      </c>
      <c r="E2381" s="74" t="s">
        <v>118</v>
      </c>
      <c r="F2381" s="38">
        <v>96</v>
      </c>
      <c r="G2381" s="38">
        <v>21</v>
      </c>
      <c r="H2381" s="179">
        <v>21.875</v>
      </c>
      <c r="I2381" s="31"/>
    </row>
    <row r="2382" spans="2:9" x14ac:dyDescent="0.25">
      <c r="B2382" s="28"/>
      <c r="C2382" s="82">
        <v>2025</v>
      </c>
      <c r="D2382" s="68" t="s">
        <v>42</v>
      </c>
      <c r="E2382" s="74" t="s">
        <v>919</v>
      </c>
      <c r="F2382" s="38">
        <v>126</v>
      </c>
      <c r="G2382" s="38">
        <v>16</v>
      </c>
      <c r="H2382" s="179">
        <v>12.698412698412699</v>
      </c>
      <c r="I2382" s="31"/>
    </row>
    <row r="2383" spans="2:9" x14ac:dyDescent="0.25">
      <c r="B2383" s="28"/>
      <c r="C2383" s="82">
        <v>2025</v>
      </c>
      <c r="D2383" s="68" t="s">
        <v>30</v>
      </c>
      <c r="E2383" s="74" t="s">
        <v>118</v>
      </c>
      <c r="F2383" s="38">
        <v>42</v>
      </c>
      <c r="G2383" s="38">
        <v>12</v>
      </c>
      <c r="H2383" s="179">
        <v>28.571428571428601</v>
      </c>
      <c r="I2383" s="31"/>
    </row>
    <row r="2384" spans="2:9" x14ac:dyDescent="0.25">
      <c r="B2384" s="28"/>
      <c r="C2384" s="82">
        <v>2025</v>
      </c>
      <c r="D2384" s="68" t="s">
        <v>30</v>
      </c>
      <c r="E2384" s="74" t="s">
        <v>919</v>
      </c>
      <c r="F2384" s="38">
        <v>95</v>
      </c>
      <c r="G2384" s="38">
        <v>8</v>
      </c>
      <c r="H2384" s="179">
        <v>8.4210526315789505</v>
      </c>
      <c r="I2384" s="31"/>
    </row>
    <row r="2385" spans="2:9" x14ac:dyDescent="0.25">
      <c r="B2385" s="28"/>
      <c r="C2385" s="82">
        <v>2025</v>
      </c>
      <c r="D2385" s="68" t="s">
        <v>59</v>
      </c>
      <c r="E2385" s="74" t="s">
        <v>118</v>
      </c>
      <c r="F2385" s="38">
        <v>94</v>
      </c>
      <c r="G2385" s="38">
        <v>15</v>
      </c>
      <c r="H2385" s="179">
        <v>15.9574468085106</v>
      </c>
      <c r="I2385" s="31"/>
    </row>
    <row r="2386" spans="2:9" x14ac:dyDescent="0.25">
      <c r="B2386" s="28"/>
      <c r="C2386" s="82">
        <v>2025</v>
      </c>
      <c r="D2386" s="68" t="s">
        <v>59</v>
      </c>
      <c r="E2386" s="74" t="s">
        <v>919</v>
      </c>
      <c r="F2386" s="38">
        <v>146</v>
      </c>
      <c r="G2386" s="38">
        <v>7</v>
      </c>
      <c r="H2386" s="179">
        <v>4.7945205479452104</v>
      </c>
      <c r="I2386" s="31"/>
    </row>
    <row r="2387" spans="2:9" x14ac:dyDescent="0.25">
      <c r="B2387" s="28"/>
      <c r="C2387" s="82">
        <v>2025</v>
      </c>
      <c r="D2387" s="68" t="s">
        <v>70</v>
      </c>
      <c r="E2387" s="74" t="s">
        <v>118</v>
      </c>
      <c r="F2387" s="38">
        <v>116</v>
      </c>
      <c r="G2387" s="38">
        <v>23</v>
      </c>
      <c r="H2387" s="179">
        <v>19.827586206896601</v>
      </c>
      <c r="I2387" s="31"/>
    </row>
    <row r="2388" spans="2:9" x14ac:dyDescent="0.25">
      <c r="B2388" s="28"/>
      <c r="C2388" s="82">
        <v>2025</v>
      </c>
      <c r="D2388" s="68" t="s">
        <v>70</v>
      </c>
      <c r="E2388" s="74" t="s">
        <v>919</v>
      </c>
      <c r="F2388" s="38">
        <v>239</v>
      </c>
      <c r="G2388" s="38">
        <v>22</v>
      </c>
      <c r="H2388" s="179">
        <v>9.2050209205020899</v>
      </c>
      <c r="I2388" s="31"/>
    </row>
    <row r="2389" spans="2:9" x14ac:dyDescent="0.25">
      <c r="B2389" s="28"/>
      <c r="C2389" s="82">
        <v>2025</v>
      </c>
      <c r="D2389" s="68" t="s">
        <v>91</v>
      </c>
      <c r="E2389" s="74" t="s">
        <v>118</v>
      </c>
      <c r="F2389" s="38">
        <v>102</v>
      </c>
      <c r="G2389" s="38">
        <v>22</v>
      </c>
      <c r="H2389" s="179">
        <v>21.568627450980401</v>
      </c>
      <c r="I2389" s="31"/>
    </row>
    <row r="2390" spans="2:9" x14ac:dyDescent="0.25">
      <c r="B2390" s="28"/>
      <c r="C2390" s="82">
        <v>2025</v>
      </c>
      <c r="D2390" s="68" t="s">
        <v>91</v>
      </c>
      <c r="E2390" s="74" t="s">
        <v>919</v>
      </c>
      <c r="F2390" s="38">
        <v>165</v>
      </c>
      <c r="G2390" s="38">
        <v>25</v>
      </c>
      <c r="H2390" s="179">
        <v>15.1515151515152</v>
      </c>
      <c r="I2390" s="31"/>
    </row>
    <row r="2391" spans="2:9" x14ac:dyDescent="0.25">
      <c r="B2391" s="28"/>
      <c r="C2391" s="82">
        <v>2025</v>
      </c>
      <c r="D2391" s="68" t="s">
        <v>92</v>
      </c>
      <c r="E2391" s="74" t="s">
        <v>118</v>
      </c>
      <c r="F2391" s="38">
        <v>272</v>
      </c>
      <c r="G2391" s="38">
        <v>69</v>
      </c>
      <c r="H2391" s="179">
        <v>25.367647058823501</v>
      </c>
      <c r="I2391" s="31"/>
    </row>
    <row r="2392" spans="2:9" x14ac:dyDescent="0.25">
      <c r="B2392" s="28"/>
      <c r="C2392" s="82">
        <v>2025</v>
      </c>
      <c r="D2392" s="68" t="s">
        <v>92</v>
      </c>
      <c r="E2392" s="74" t="s">
        <v>919</v>
      </c>
      <c r="F2392" s="38">
        <v>529</v>
      </c>
      <c r="G2392" s="38">
        <v>50</v>
      </c>
      <c r="H2392" s="179">
        <v>9.4517958412098295</v>
      </c>
      <c r="I2392" s="31"/>
    </row>
    <row r="2393" spans="2:9" x14ac:dyDescent="0.25">
      <c r="B2393" s="28"/>
      <c r="C2393" s="82">
        <v>2025</v>
      </c>
      <c r="D2393" s="68" t="s">
        <v>31</v>
      </c>
      <c r="E2393" s="74" t="s">
        <v>118</v>
      </c>
      <c r="F2393" s="38">
        <v>1221</v>
      </c>
      <c r="G2393" s="38">
        <v>273</v>
      </c>
      <c r="H2393" s="179">
        <v>22.3587223587224</v>
      </c>
      <c r="I2393" s="31"/>
    </row>
    <row r="2394" spans="2:9" x14ac:dyDescent="0.25">
      <c r="B2394" s="28"/>
      <c r="C2394" s="82">
        <v>2025</v>
      </c>
      <c r="D2394" s="68" t="s">
        <v>31</v>
      </c>
      <c r="E2394" s="74" t="s">
        <v>919</v>
      </c>
      <c r="F2394" s="38">
        <v>1632</v>
      </c>
      <c r="G2394" s="38">
        <v>150</v>
      </c>
      <c r="H2394" s="179">
        <v>9.1911764705882408</v>
      </c>
      <c r="I2394" s="31"/>
    </row>
    <row r="2395" spans="2:9" x14ac:dyDescent="0.25">
      <c r="B2395" s="28"/>
      <c r="C2395" s="82">
        <v>2025</v>
      </c>
      <c r="D2395" s="68" t="s">
        <v>71</v>
      </c>
      <c r="E2395" s="74" t="s">
        <v>118</v>
      </c>
      <c r="F2395" s="38">
        <v>134</v>
      </c>
      <c r="G2395" s="38">
        <v>30</v>
      </c>
      <c r="H2395" s="179">
        <v>22.388059701492502</v>
      </c>
      <c r="I2395" s="31"/>
    </row>
    <row r="2396" spans="2:9" x14ac:dyDescent="0.25">
      <c r="B2396" s="28"/>
      <c r="C2396" s="82">
        <v>2025</v>
      </c>
      <c r="D2396" s="68" t="s">
        <v>71</v>
      </c>
      <c r="E2396" s="74" t="s">
        <v>919</v>
      </c>
      <c r="F2396" s="38">
        <v>257</v>
      </c>
      <c r="G2396" s="38">
        <v>24</v>
      </c>
      <c r="H2396" s="179">
        <v>9.3385214007782107</v>
      </c>
      <c r="I2396" s="31"/>
    </row>
    <row r="2397" spans="2:9" x14ac:dyDescent="0.25">
      <c r="B2397" s="28"/>
      <c r="C2397" s="82">
        <v>2025</v>
      </c>
      <c r="D2397" s="68" t="s">
        <v>93</v>
      </c>
      <c r="E2397" s="74" t="s">
        <v>118</v>
      </c>
      <c r="F2397" s="38">
        <v>82</v>
      </c>
      <c r="G2397" s="38">
        <v>22</v>
      </c>
      <c r="H2397" s="179">
        <v>26.829268292682901</v>
      </c>
      <c r="I2397" s="31"/>
    </row>
    <row r="2398" spans="2:9" x14ac:dyDescent="0.25">
      <c r="B2398" s="28"/>
      <c r="C2398" s="82">
        <v>2025</v>
      </c>
      <c r="D2398" s="68" t="s">
        <v>93</v>
      </c>
      <c r="E2398" s="74" t="s">
        <v>919</v>
      </c>
      <c r="F2398" s="38">
        <v>101</v>
      </c>
      <c r="G2398" s="38">
        <v>12</v>
      </c>
      <c r="H2398" s="179">
        <v>11.881188118811901</v>
      </c>
      <c r="I2398" s="31"/>
    </row>
    <row r="2399" spans="2:9" x14ac:dyDescent="0.25">
      <c r="B2399" s="28"/>
      <c r="C2399" s="82">
        <v>2025</v>
      </c>
      <c r="D2399" s="68" t="s">
        <v>72</v>
      </c>
      <c r="E2399" s="74" t="s">
        <v>118</v>
      </c>
      <c r="F2399" s="38">
        <v>71</v>
      </c>
      <c r="G2399" s="38">
        <v>11</v>
      </c>
      <c r="H2399" s="179">
        <v>15.492957746478901</v>
      </c>
      <c r="I2399" s="31"/>
    </row>
    <row r="2400" spans="2:9" x14ac:dyDescent="0.25">
      <c r="B2400" s="28"/>
      <c r="C2400" s="82">
        <v>2025</v>
      </c>
      <c r="D2400" s="68" t="s">
        <v>72</v>
      </c>
      <c r="E2400" s="74" t="s">
        <v>919</v>
      </c>
      <c r="F2400" s="38">
        <v>133</v>
      </c>
      <c r="G2400" s="38">
        <v>11</v>
      </c>
      <c r="H2400" s="179">
        <v>8.2706766917293209</v>
      </c>
      <c r="I2400" s="31"/>
    </row>
    <row r="2401" spans="2:9" x14ac:dyDescent="0.25">
      <c r="B2401" s="28"/>
      <c r="C2401" s="82">
        <v>2025</v>
      </c>
      <c r="D2401" s="68" t="s">
        <v>43</v>
      </c>
      <c r="E2401" s="74" t="s">
        <v>118</v>
      </c>
      <c r="F2401" s="38">
        <v>55</v>
      </c>
      <c r="G2401" s="38">
        <v>12</v>
      </c>
      <c r="H2401" s="179">
        <v>21.818181818181799</v>
      </c>
      <c r="I2401" s="31"/>
    </row>
    <row r="2402" spans="2:9" x14ac:dyDescent="0.25">
      <c r="B2402" s="28"/>
      <c r="C2402" s="82">
        <v>2025</v>
      </c>
      <c r="D2402" s="68" t="s">
        <v>43</v>
      </c>
      <c r="E2402" s="74" t="s">
        <v>919</v>
      </c>
      <c r="F2402" s="38">
        <v>68</v>
      </c>
      <c r="G2402" s="38">
        <v>6</v>
      </c>
      <c r="H2402" s="179">
        <v>8.8235294117647101</v>
      </c>
      <c r="I2402" s="31"/>
    </row>
    <row r="2403" spans="2:9" x14ac:dyDescent="0.25">
      <c r="B2403" s="28"/>
      <c r="C2403" s="82">
        <v>2025</v>
      </c>
      <c r="D2403" s="68" t="s">
        <v>73</v>
      </c>
      <c r="E2403" s="74" t="s">
        <v>118</v>
      </c>
      <c r="F2403" s="38">
        <v>119</v>
      </c>
      <c r="G2403" s="38">
        <v>31</v>
      </c>
      <c r="H2403" s="179">
        <v>26.050420168067198</v>
      </c>
      <c r="I2403" s="31"/>
    </row>
    <row r="2404" spans="2:9" x14ac:dyDescent="0.25">
      <c r="B2404" s="28"/>
      <c r="C2404" s="82">
        <v>2025</v>
      </c>
      <c r="D2404" s="68" t="s">
        <v>73</v>
      </c>
      <c r="E2404" s="74" t="s">
        <v>919</v>
      </c>
      <c r="F2404" s="38">
        <v>186</v>
      </c>
      <c r="G2404" s="38">
        <v>20</v>
      </c>
      <c r="H2404" s="179">
        <v>10.752688172042999</v>
      </c>
      <c r="I2404" s="31"/>
    </row>
    <row r="2405" spans="2:9" x14ac:dyDescent="0.25">
      <c r="B2405" s="28"/>
      <c r="C2405" s="82">
        <v>2025</v>
      </c>
      <c r="D2405" s="68" t="s">
        <v>32</v>
      </c>
      <c r="E2405" s="74" t="s">
        <v>118</v>
      </c>
      <c r="F2405" s="38">
        <v>207</v>
      </c>
      <c r="G2405" s="38">
        <v>45</v>
      </c>
      <c r="H2405" s="179">
        <v>21.739130434782599</v>
      </c>
      <c r="I2405" s="31"/>
    </row>
    <row r="2406" spans="2:9" x14ac:dyDescent="0.25">
      <c r="B2406" s="28"/>
      <c r="C2406" s="82">
        <v>2025</v>
      </c>
      <c r="D2406" s="68" t="s">
        <v>32</v>
      </c>
      <c r="E2406" s="74" t="s">
        <v>919</v>
      </c>
      <c r="F2406" s="38">
        <v>255</v>
      </c>
      <c r="G2406" s="38">
        <v>29</v>
      </c>
      <c r="H2406" s="179">
        <v>11.372549019607799</v>
      </c>
      <c r="I2406" s="31"/>
    </row>
    <row r="2407" spans="2:9" x14ac:dyDescent="0.25">
      <c r="B2407" s="28"/>
      <c r="C2407" s="82">
        <v>2025</v>
      </c>
      <c r="D2407" s="68" t="s">
        <v>60</v>
      </c>
      <c r="E2407" s="74" t="s">
        <v>118</v>
      </c>
      <c r="F2407" s="38">
        <v>9</v>
      </c>
      <c r="G2407" s="38" t="s">
        <v>137</v>
      </c>
      <c r="H2407" s="179" t="s">
        <v>137</v>
      </c>
      <c r="I2407" s="31"/>
    </row>
    <row r="2408" spans="2:9" x14ac:dyDescent="0.25">
      <c r="B2408" s="28"/>
      <c r="C2408" s="82">
        <v>2025</v>
      </c>
      <c r="D2408" s="68" t="s">
        <v>60</v>
      </c>
      <c r="E2408" s="74" t="s">
        <v>919</v>
      </c>
      <c r="F2408" s="38">
        <v>9</v>
      </c>
      <c r="G2408" s="38" t="s">
        <v>137</v>
      </c>
      <c r="H2408" s="179" t="s">
        <v>137</v>
      </c>
      <c r="I2408" s="31"/>
    </row>
    <row r="2409" spans="2:9" x14ac:dyDescent="0.25">
      <c r="B2409" s="28"/>
      <c r="C2409" s="82">
        <v>2025</v>
      </c>
      <c r="D2409" s="68" t="s">
        <v>61</v>
      </c>
      <c r="E2409" s="74" t="s">
        <v>118</v>
      </c>
      <c r="F2409" s="38">
        <v>104</v>
      </c>
      <c r="G2409" s="38">
        <v>10</v>
      </c>
      <c r="H2409" s="179">
        <v>9.6153846153846203</v>
      </c>
      <c r="I2409" s="31"/>
    </row>
    <row r="2410" spans="2:9" x14ac:dyDescent="0.25">
      <c r="B2410" s="28"/>
      <c r="C2410" s="82">
        <v>2025</v>
      </c>
      <c r="D2410" s="68" t="s">
        <v>61</v>
      </c>
      <c r="E2410" s="74" t="s">
        <v>919</v>
      </c>
      <c r="F2410" s="38">
        <v>178</v>
      </c>
      <c r="G2410" s="38">
        <v>21</v>
      </c>
      <c r="H2410" s="179">
        <v>11.7977528089888</v>
      </c>
      <c r="I2410" s="31"/>
    </row>
    <row r="2411" spans="2:9" x14ac:dyDescent="0.25">
      <c r="B2411" s="28"/>
      <c r="C2411" s="82">
        <v>2025</v>
      </c>
      <c r="D2411" s="68" t="s">
        <v>94</v>
      </c>
      <c r="E2411" s="74" t="s">
        <v>118</v>
      </c>
      <c r="F2411" s="38">
        <v>128</v>
      </c>
      <c r="G2411" s="38">
        <v>27</v>
      </c>
      <c r="H2411" s="179">
        <v>21.09375</v>
      </c>
      <c r="I2411" s="31"/>
    </row>
    <row r="2412" spans="2:9" x14ac:dyDescent="0.25">
      <c r="B2412" s="28"/>
      <c r="C2412" s="82">
        <v>2025</v>
      </c>
      <c r="D2412" s="68" t="s">
        <v>94</v>
      </c>
      <c r="E2412" s="74" t="s">
        <v>919</v>
      </c>
      <c r="F2412" s="38">
        <v>250</v>
      </c>
      <c r="G2412" s="38">
        <v>24</v>
      </c>
      <c r="H2412" s="179">
        <v>9.6</v>
      </c>
      <c r="I2412" s="31"/>
    </row>
    <row r="2413" spans="2:9" x14ac:dyDescent="0.25">
      <c r="B2413" s="28"/>
      <c r="C2413" s="82">
        <v>2025</v>
      </c>
      <c r="D2413" s="68" t="s">
        <v>62</v>
      </c>
      <c r="E2413" s="74" t="s">
        <v>118</v>
      </c>
      <c r="F2413" s="38">
        <v>57</v>
      </c>
      <c r="G2413" s="38">
        <v>6</v>
      </c>
      <c r="H2413" s="179">
        <v>10.526315789473699</v>
      </c>
      <c r="I2413" s="31"/>
    </row>
    <row r="2414" spans="2:9" x14ac:dyDescent="0.25">
      <c r="B2414" s="28"/>
      <c r="C2414" s="82">
        <v>2025</v>
      </c>
      <c r="D2414" s="68" t="s">
        <v>62</v>
      </c>
      <c r="E2414" s="74" t="s">
        <v>919</v>
      </c>
      <c r="F2414" s="38">
        <v>82</v>
      </c>
      <c r="G2414" s="38">
        <v>13</v>
      </c>
      <c r="H2414" s="179">
        <v>15.853658536585399</v>
      </c>
      <c r="I2414" s="31"/>
    </row>
    <row r="2415" spans="2:9" x14ac:dyDescent="0.25">
      <c r="B2415" s="28"/>
      <c r="C2415" s="82">
        <v>2025</v>
      </c>
      <c r="D2415" s="68" t="s">
        <v>44</v>
      </c>
      <c r="E2415" s="74" t="s">
        <v>118</v>
      </c>
      <c r="F2415" s="38">
        <v>97</v>
      </c>
      <c r="G2415" s="38">
        <v>12</v>
      </c>
      <c r="H2415" s="179">
        <v>12.3711340206186</v>
      </c>
      <c r="I2415" s="31"/>
    </row>
    <row r="2416" spans="2:9" x14ac:dyDescent="0.25">
      <c r="B2416" s="28"/>
      <c r="C2416" s="82">
        <v>2025</v>
      </c>
      <c r="D2416" s="68" t="s">
        <v>44</v>
      </c>
      <c r="E2416" s="74" t="s">
        <v>919</v>
      </c>
      <c r="F2416" s="38">
        <v>125</v>
      </c>
      <c r="G2416" s="38">
        <v>18</v>
      </c>
      <c r="H2416" s="179">
        <v>14.4</v>
      </c>
      <c r="I2416" s="31"/>
    </row>
    <row r="2417" spans="2:9" x14ac:dyDescent="0.25">
      <c r="B2417" s="28"/>
      <c r="C2417" s="82">
        <v>2025</v>
      </c>
      <c r="D2417" s="68" t="s">
        <v>95</v>
      </c>
      <c r="E2417" s="74" t="s">
        <v>118</v>
      </c>
      <c r="F2417" s="38">
        <v>95</v>
      </c>
      <c r="G2417" s="38">
        <v>21</v>
      </c>
      <c r="H2417" s="179">
        <v>22.105263157894701</v>
      </c>
      <c r="I2417" s="31"/>
    </row>
    <row r="2418" spans="2:9" x14ac:dyDescent="0.25">
      <c r="B2418" s="28"/>
      <c r="C2418" s="82">
        <v>2025</v>
      </c>
      <c r="D2418" s="68" t="s">
        <v>95</v>
      </c>
      <c r="E2418" s="74" t="s">
        <v>919</v>
      </c>
      <c r="F2418" s="38">
        <v>185</v>
      </c>
      <c r="G2418" s="38">
        <v>26</v>
      </c>
      <c r="H2418" s="179">
        <v>14.054054054054101</v>
      </c>
      <c r="I2418" s="31"/>
    </row>
    <row r="2419" spans="2:9" x14ac:dyDescent="0.25">
      <c r="B2419" s="28"/>
      <c r="C2419" s="82">
        <v>2025</v>
      </c>
      <c r="D2419" s="68" t="s">
        <v>96</v>
      </c>
      <c r="E2419" s="74" t="s">
        <v>118</v>
      </c>
      <c r="F2419" s="38">
        <v>131</v>
      </c>
      <c r="G2419" s="38">
        <v>29</v>
      </c>
      <c r="H2419" s="179">
        <v>22.137404580152701</v>
      </c>
      <c r="I2419" s="31"/>
    </row>
    <row r="2420" spans="2:9" x14ac:dyDescent="0.25">
      <c r="B2420" s="28"/>
      <c r="C2420" s="82">
        <v>2025</v>
      </c>
      <c r="D2420" s="68" t="s">
        <v>96</v>
      </c>
      <c r="E2420" s="74" t="s">
        <v>919</v>
      </c>
      <c r="F2420" s="38">
        <v>216</v>
      </c>
      <c r="G2420" s="38">
        <v>26</v>
      </c>
      <c r="H2420" s="179">
        <v>12.037037037037001</v>
      </c>
      <c r="I2420" s="31"/>
    </row>
    <row r="2421" spans="2:9" x14ac:dyDescent="0.25">
      <c r="B2421" s="28"/>
      <c r="C2421" s="82">
        <v>2025</v>
      </c>
      <c r="D2421" s="68" t="s">
        <v>74</v>
      </c>
      <c r="E2421" s="74" t="s">
        <v>118</v>
      </c>
      <c r="F2421" s="38">
        <v>220</v>
      </c>
      <c r="G2421" s="38">
        <v>36</v>
      </c>
      <c r="H2421" s="179">
        <v>16.363636363636399</v>
      </c>
      <c r="I2421" s="31"/>
    </row>
    <row r="2422" spans="2:9" x14ac:dyDescent="0.25">
      <c r="B2422" s="28"/>
      <c r="C2422" s="82">
        <v>2025</v>
      </c>
      <c r="D2422" s="68" t="s">
        <v>74</v>
      </c>
      <c r="E2422" s="74" t="s">
        <v>919</v>
      </c>
      <c r="F2422" s="38">
        <v>345</v>
      </c>
      <c r="G2422" s="38">
        <v>29</v>
      </c>
      <c r="H2422" s="179">
        <v>8.4057971014492807</v>
      </c>
      <c r="I2422" s="31"/>
    </row>
    <row r="2423" spans="2:9" x14ac:dyDescent="0.25">
      <c r="B2423" s="28"/>
      <c r="C2423" s="82">
        <v>2025</v>
      </c>
      <c r="D2423" s="68" t="s">
        <v>45</v>
      </c>
      <c r="E2423" s="74" t="s">
        <v>118</v>
      </c>
      <c r="F2423" s="38">
        <v>74</v>
      </c>
      <c r="G2423" s="38">
        <v>10</v>
      </c>
      <c r="H2423" s="179">
        <v>13.5135135135135</v>
      </c>
      <c r="I2423" s="31"/>
    </row>
    <row r="2424" spans="2:9" x14ac:dyDescent="0.25">
      <c r="B2424" s="28"/>
      <c r="C2424" s="82">
        <v>2025</v>
      </c>
      <c r="D2424" s="68" t="s">
        <v>45</v>
      </c>
      <c r="E2424" s="74" t="s">
        <v>919</v>
      </c>
      <c r="F2424" s="38">
        <v>93</v>
      </c>
      <c r="G2424" s="38" t="s">
        <v>137</v>
      </c>
      <c r="H2424" s="179" t="s">
        <v>137</v>
      </c>
      <c r="I2424" s="31"/>
    </row>
    <row r="2425" spans="2:9" x14ac:dyDescent="0.25">
      <c r="B2425" s="28"/>
      <c r="C2425" s="82">
        <v>2025</v>
      </c>
      <c r="D2425" s="68" t="s">
        <v>97</v>
      </c>
      <c r="E2425" s="74" t="s">
        <v>118</v>
      </c>
      <c r="F2425" s="38">
        <v>623</v>
      </c>
      <c r="G2425" s="38">
        <v>167</v>
      </c>
      <c r="H2425" s="179">
        <v>26.8057784911718</v>
      </c>
      <c r="I2425" s="31"/>
    </row>
    <row r="2426" spans="2:9" x14ac:dyDescent="0.25">
      <c r="B2426" s="28"/>
      <c r="C2426" s="82">
        <v>2025</v>
      </c>
      <c r="D2426" s="68" t="s">
        <v>97</v>
      </c>
      <c r="E2426" s="74" t="s">
        <v>919</v>
      </c>
      <c r="F2426" s="38">
        <v>1087</v>
      </c>
      <c r="G2426" s="38">
        <v>118</v>
      </c>
      <c r="H2426" s="179">
        <v>10.8555657773689</v>
      </c>
      <c r="I2426" s="31"/>
    </row>
    <row r="2427" spans="2:9" x14ac:dyDescent="0.25">
      <c r="B2427" s="28"/>
      <c r="C2427" s="82">
        <v>2025</v>
      </c>
      <c r="D2427" s="68" t="s">
        <v>75</v>
      </c>
      <c r="E2427" s="74" t="s">
        <v>118</v>
      </c>
      <c r="F2427" s="38">
        <v>112</v>
      </c>
      <c r="G2427" s="38">
        <v>19</v>
      </c>
      <c r="H2427" s="179">
        <v>16.964285714285701</v>
      </c>
      <c r="I2427" s="31"/>
    </row>
    <row r="2428" spans="2:9" x14ac:dyDescent="0.25">
      <c r="B2428" s="28"/>
      <c r="C2428" s="82">
        <v>2025</v>
      </c>
      <c r="D2428" s="68" t="s">
        <v>75</v>
      </c>
      <c r="E2428" s="74" t="s">
        <v>919</v>
      </c>
      <c r="F2428" s="38">
        <v>188</v>
      </c>
      <c r="G2428" s="38">
        <v>18</v>
      </c>
      <c r="H2428" s="179">
        <v>9.5744680851063908</v>
      </c>
      <c r="I2428" s="31"/>
    </row>
    <row r="2429" spans="2:9" x14ac:dyDescent="0.25">
      <c r="B2429" s="28"/>
      <c r="C2429" s="82">
        <v>2025</v>
      </c>
      <c r="D2429" s="68" t="s">
        <v>46</v>
      </c>
      <c r="E2429" s="74" t="s">
        <v>118</v>
      </c>
      <c r="F2429" s="38">
        <v>243</v>
      </c>
      <c r="G2429" s="38">
        <v>39</v>
      </c>
      <c r="H2429" s="179">
        <v>16.049382716049401</v>
      </c>
      <c r="I2429" s="31"/>
    </row>
    <row r="2430" spans="2:9" x14ac:dyDescent="0.25">
      <c r="B2430" s="28"/>
      <c r="C2430" s="82">
        <v>2025</v>
      </c>
      <c r="D2430" s="68" t="s">
        <v>46</v>
      </c>
      <c r="E2430" s="74" t="s">
        <v>919</v>
      </c>
      <c r="F2430" s="38">
        <v>396</v>
      </c>
      <c r="G2430" s="38">
        <v>47</v>
      </c>
      <c r="H2430" s="179">
        <v>11.8686868686869</v>
      </c>
      <c r="I2430" s="31"/>
    </row>
    <row r="2431" spans="2:9" x14ac:dyDescent="0.25">
      <c r="B2431" s="28"/>
      <c r="C2431" s="82">
        <v>2025</v>
      </c>
      <c r="D2431" s="68" t="s">
        <v>63</v>
      </c>
      <c r="E2431" s="74" t="s">
        <v>118</v>
      </c>
      <c r="F2431" s="38">
        <v>95</v>
      </c>
      <c r="G2431" s="38">
        <v>9</v>
      </c>
      <c r="H2431" s="179">
        <v>9.4736842105263204</v>
      </c>
      <c r="I2431" s="31"/>
    </row>
    <row r="2432" spans="2:9" x14ac:dyDescent="0.25">
      <c r="B2432" s="28"/>
      <c r="C2432" s="82">
        <v>2025</v>
      </c>
      <c r="D2432" s="68" t="s">
        <v>63</v>
      </c>
      <c r="E2432" s="74" t="s">
        <v>919</v>
      </c>
      <c r="F2432" s="38">
        <v>123</v>
      </c>
      <c r="G2432" s="38">
        <v>10</v>
      </c>
      <c r="H2432" s="179">
        <v>8.1300813008130106</v>
      </c>
      <c r="I2432" s="31"/>
    </row>
    <row r="2433" spans="2:9" x14ac:dyDescent="0.25">
      <c r="B2433" s="28"/>
      <c r="C2433" s="82">
        <v>2025</v>
      </c>
      <c r="D2433" s="68" t="s">
        <v>47</v>
      </c>
      <c r="E2433" s="74" t="s">
        <v>118</v>
      </c>
      <c r="F2433" s="38">
        <v>138</v>
      </c>
      <c r="G2433" s="38">
        <v>37</v>
      </c>
      <c r="H2433" s="179">
        <v>26.811594202898601</v>
      </c>
      <c r="I2433" s="31"/>
    </row>
    <row r="2434" spans="2:9" x14ac:dyDescent="0.25">
      <c r="B2434" s="28"/>
      <c r="C2434" s="82">
        <v>2025</v>
      </c>
      <c r="D2434" s="68" t="s">
        <v>47</v>
      </c>
      <c r="E2434" s="74" t="s">
        <v>919</v>
      </c>
      <c r="F2434" s="38">
        <v>207</v>
      </c>
      <c r="G2434" s="38">
        <v>37</v>
      </c>
      <c r="H2434" s="179">
        <v>17.874396135265702</v>
      </c>
      <c r="I2434" s="31"/>
    </row>
    <row r="2435" spans="2:9" x14ac:dyDescent="0.25">
      <c r="B2435" s="28"/>
      <c r="C2435" s="82">
        <v>2025</v>
      </c>
      <c r="D2435" s="68" t="s">
        <v>76</v>
      </c>
      <c r="E2435" s="74" t="s">
        <v>118</v>
      </c>
      <c r="F2435" s="38">
        <v>78</v>
      </c>
      <c r="G2435" s="38">
        <v>23</v>
      </c>
      <c r="H2435" s="179">
        <v>29.4871794871795</v>
      </c>
      <c r="I2435" s="31"/>
    </row>
    <row r="2436" spans="2:9" x14ac:dyDescent="0.25">
      <c r="B2436" s="28"/>
      <c r="C2436" s="82">
        <v>2025</v>
      </c>
      <c r="D2436" s="68" t="s">
        <v>76</v>
      </c>
      <c r="E2436" s="74" t="s">
        <v>919</v>
      </c>
      <c r="F2436" s="38">
        <v>138</v>
      </c>
      <c r="G2436" s="38">
        <v>14</v>
      </c>
      <c r="H2436" s="179">
        <v>10.144927536231901</v>
      </c>
      <c r="I2436" s="31"/>
    </row>
    <row r="2437" spans="2:9" x14ac:dyDescent="0.25">
      <c r="B2437" s="28"/>
      <c r="C2437" s="82">
        <v>2025</v>
      </c>
      <c r="D2437" s="68" t="s">
        <v>77</v>
      </c>
      <c r="E2437" s="74" t="s">
        <v>118</v>
      </c>
      <c r="F2437" s="38">
        <v>276</v>
      </c>
      <c r="G2437" s="38">
        <v>34</v>
      </c>
      <c r="H2437" s="179">
        <v>12.3188405797101</v>
      </c>
      <c r="I2437" s="31"/>
    </row>
    <row r="2438" spans="2:9" x14ac:dyDescent="0.25">
      <c r="B2438" s="28"/>
      <c r="C2438" s="82">
        <v>2025</v>
      </c>
      <c r="D2438" s="68" t="s">
        <v>77</v>
      </c>
      <c r="E2438" s="74" t="s">
        <v>919</v>
      </c>
      <c r="F2438" s="38">
        <v>405</v>
      </c>
      <c r="G2438" s="38">
        <v>37</v>
      </c>
      <c r="H2438" s="179">
        <v>9.1358024691358004</v>
      </c>
      <c r="I2438" s="31"/>
    </row>
    <row r="2439" spans="2:9" x14ac:dyDescent="0.25">
      <c r="B2439" s="28"/>
      <c r="C2439" s="82">
        <v>2025</v>
      </c>
      <c r="D2439" s="68" t="s">
        <v>33</v>
      </c>
      <c r="E2439" s="74" t="s">
        <v>118</v>
      </c>
      <c r="F2439" s="38">
        <v>238</v>
      </c>
      <c r="G2439" s="38">
        <v>43</v>
      </c>
      <c r="H2439" s="179">
        <v>18.067226890756299</v>
      </c>
      <c r="I2439" s="31"/>
    </row>
    <row r="2440" spans="2:9" x14ac:dyDescent="0.25">
      <c r="B2440" s="28"/>
      <c r="C2440" s="82">
        <v>2025</v>
      </c>
      <c r="D2440" s="68" t="s">
        <v>33</v>
      </c>
      <c r="E2440" s="74" t="s">
        <v>919</v>
      </c>
      <c r="F2440" s="38">
        <v>321</v>
      </c>
      <c r="G2440" s="38">
        <v>28</v>
      </c>
      <c r="H2440" s="179">
        <v>8.7227414330218096</v>
      </c>
      <c r="I2440" s="31"/>
    </row>
    <row r="2441" spans="2:9" x14ac:dyDescent="0.25">
      <c r="B2441" s="28"/>
      <c r="C2441" s="82">
        <v>2025</v>
      </c>
      <c r="D2441" s="68" t="s">
        <v>34</v>
      </c>
      <c r="E2441" s="74" t="s">
        <v>118</v>
      </c>
      <c r="F2441" s="38">
        <v>146</v>
      </c>
      <c r="G2441" s="38">
        <v>34</v>
      </c>
      <c r="H2441" s="179">
        <v>23.287671232876701</v>
      </c>
      <c r="I2441" s="31"/>
    </row>
    <row r="2442" spans="2:9" x14ac:dyDescent="0.25">
      <c r="B2442" s="28"/>
      <c r="C2442" s="82">
        <v>2025</v>
      </c>
      <c r="D2442" s="68" t="s">
        <v>34</v>
      </c>
      <c r="E2442" s="74" t="s">
        <v>919</v>
      </c>
      <c r="F2442" s="38">
        <v>202</v>
      </c>
      <c r="G2442" s="38">
        <v>20</v>
      </c>
      <c r="H2442" s="179">
        <v>9.9009900990098991</v>
      </c>
      <c r="I2442" s="31"/>
    </row>
    <row r="2443" spans="2:9" x14ac:dyDescent="0.25">
      <c r="B2443" s="28"/>
      <c r="C2443" s="82">
        <v>2025</v>
      </c>
      <c r="D2443" s="68" t="s">
        <v>48</v>
      </c>
      <c r="E2443" s="74" t="s">
        <v>118</v>
      </c>
      <c r="F2443" s="38">
        <v>10</v>
      </c>
      <c r="G2443" s="38" t="s">
        <v>137</v>
      </c>
      <c r="H2443" s="179" t="s">
        <v>137</v>
      </c>
      <c r="I2443" s="31"/>
    </row>
    <row r="2444" spans="2:9" x14ac:dyDescent="0.25">
      <c r="B2444" s="28"/>
      <c r="C2444" s="82">
        <v>2025</v>
      </c>
      <c r="D2444" s="68" t="s">
        <v>48</v>
      </c>
      <c r="E2444" s="74" t="s">
        <v>919</v>
      </c>
      <c r="F2444" s="38">
        <v>18</v>
      </c>
      <c r="G2444" s="38" t="s">
        <v>137</v>
      </c>
      <c r="H2444" s="179" t="s">
        <v>137</v>
      </c>
      <c r="I2444" s="31"/>
    </row>
    <row r="2445" spans="2:9" x14ac:dyDescent="0.25">
      <c r="B2445" s="28"/>
      <c r="C2445" s="82">
        <v>2025</v>
      </c>
      <c r="D2445" s="68" t="s">
        <v>49</v>
      </c>
      <c r="E2445" s="74" t="s">
        <v>118</v>
      </c>
      <c r="F2445" s="38">
        <v>251</v>
      </c>
      <c r="G2445" s="38">
        <v>55</v>
      </c>
      <c r="H2445" s="179">
        <v>21.912350597609599</v>
      </c>
      <c r="I2445" s="31"/>
    </row>
    <row r="2446" spans="2:9" x14ac:dyDescent="0.25">
      <c r="B2446" s="28"/>
      <c r="C2446" s="82">
        <v>2025</v>
      </c>
      <c r="D2446" s="68" t="s">
        <v>49</v>
      </c>
      <c r="E2446" s="74" t="s">
        <v>919</v>
      </c>
      <c r="F2446" s="38">
        <v>339</v>
      </c>
      <c r="G2446" s="38">
        <v>37</v>
      </c>
      <c r="H2446" s="179">
        <v>10.914454277286101</v>
      </c>
      <c r="I2446" s="31"/>
    </row>
    <row r="2447" spans="2:9" x14ac:dyDescent="0.25">
      <c r="B2447" s="28"/>
      <c r="C2447" s="82">
        <v>2025</v>
      </c>
      <c r="D2447" s="68" t="s">
        <v>50</v>
      </c>
      <c r="E2447" s="74" t="s">
        <v>118</v>
      </c>
      <c r="F2447" s="38">
        <v>132</v>
      </c>
      <c r="G2447" s="38">
        <v>17</v>
      </c>
      <c r="H2447" s="179">
        <v>12.8787878787879</v>
      </c>
      <c r="I2447" s="31"/>
    </row>
    <row r="2448" spans="2:9" x14ac:dyDescent="0.25">
      <c r="B2448" s="28"/>
      <c r="C2448" s="82">
        <v>2025</v>
      </c>
      <c r="D2448" s="68" t="s">
        <v>50</v>
      </c>
      <c r="E2448" s="74" t="s">
        <v>919</v>
      </c>
      <c r="F2448" s="38">
        <v>244</v>
      </c>
      <c r="G2448" s="38">
        <v>25</v>
      </c>
      <c r="H2448" s="179">
        <v>10.2459016393443</v>
      </c>
      <c r="I2448" s="31"/>
    </row>
    <row r="2449" spans="2:9" x14ac:dyDescent="0.25">
      <c r="B2449" s="28"/>
      <c r="C2449" s="82">
        <v>2025</v>
      </c>
      <c r="D2449" s="68" t="s">
        <v>51</v>
      </c>
      <c r="E2449" s="74" t="s">
        <v>118</v>
      </c>
      <c r="F2449" s="38">
        <v>137</v>
      </c>
      <c r="G2449" s="38">
        <v>27</v>
      </c>
      <c r="H2449" s="179">
        <v>19.7080291970803</v>
      </c>
      <c r="I2449" s="31"/>
    </row>
    <row r="2450" spans="2:9" x14ac:dyDescent="0.25">
      <c r="B2450" s="28"/>
      <c r="C2450" s="82">
        <v>2025</v>
      </c>
      <c r="D2450" s="68" t="s">
        <v>51</v>
      </c>
      <c r="E2450" s="74" t="s">
        <v>919</v>
      </c>
      <c r="F2450" s="38">
        <v>205</v>
      </c>
      <c r="G2450" s="38">
        <v>26</v>
      </c>
      <c r="H2450" s="179">
        <v>12.6829268292683</v>
      </c>
      <c r="I2450" s="31"/>
    </row>
    <row r="2451" spans="2:9" x14ac:dyDescent="0.25">
      <c r="B2451" s="28"/>
      <c r="C2451" s="82">
        <v>2025</v>
      </c>
      <c r="D2451" s="68" t="s">
        <v>78</v>
      </c>
      <c r="E2451" s="74" t="s">
        <v>118</v>
      </c>
      <c r="F2451" s="38">
        <v>194</v>
      </c>
      <c r="G2451" s="38">
        <v>50</v>
      </c>
      <c r="H2451" s="179">
        <v>25.7731958762887</v>
      </c>
      <c r="I2451" s="31"/>
    </row>
    <row r="2452" spans="2:9" x14ac:dyDescent="0.25">
      <c r="B2452" s="28"/>
      <c r="C2452" s="82">
        <v>2025</v>
      </c>
      <c r="D2452" s="68" t="s">
        <v>78</v>
      </c>
      <c r="E2452" s="74" t="s">
        <v>919</v>
      </c>
      <c r="F2452" s="38">
        <v>367</v>
      </c>
      <c r="G2452" s="38">
        <v>45</v>
      </c>
      <c r="H2452" s="179">
        <v>12.261580381471401</v>
      </c>
      <c r="I2452" s="31"/>
    </row>
    <row r="2453" spans="2:9" x14ac:dyDescent="0.25">
      <c r="B2453" s="28"/>
      <c r="C2453" s="82">
        <v>2025</v>
      </c>
      <c r="D2453" s="68" t="s">
        <v>79</v>
      </c>
      <c r="E2453" s="74" t="s">
        <v>118</v>
      </c>
      <c r="F2453" s="38">
        <v>49</v>
      </c>
      <c r="G2453" s="38">
        <v>5</v>
      </c>
      <c r="H2453" s="179">
        <v>10.2040816326531</v>
      </c>
      <c r="I2453" s="31"/>
    </row>
    <row r="2454" spans="2:9" x14ac:dyDescent="0.25">
      <c r="B2454" s="28"/>
      <c r="C2454" s="82">
        <v>2025</v>
      </c>
      <c r="D2454" s="68" t="s">
        <v>79</v>
      </c>
      <c r="E2454" s="74" t="s">
        <v>919</v>
      </c>
      <c r="F2454" s="38">
        <v>154</v>
      </c>
      <c r="G2454" s="38">
        <v>22</v>
      </c>
      <c r="H2454" s="179">
        <v>14.285714285714301</v>
      </c>
      <c r="I2454" s="31"/>
    </row>
    <row r="2455" spans="2:9" x14ac:dyDescent="0.25">
      <c r="B2455" s="28"/>
      <c r="C2455" s="82">
        <v>2025</v>
      </c>
      <c r="D2455" s="68" t="s">
        <v>80</v>
      </c>
      <c r="E2455" s="74" t="s">
        <v>118</v>
      </c>
      <c r="F2455" s="38">
        <v>104</v>
      </c>
      <c r="G2455" s="38">
        <v>20</v>
      </c>
      <c r="H2455" s="179">
        <v>19.230769230769202</v>
      </c>
      <c r="I2455" s="31"/>
    </row>
    <row r="2456" spans="2:9" x14ac:dyDescent="0.25">
      <c r="B2456" s="28"/>
      <c r="C2456" s="82">
        <v>2025</v>
      </c>
      <c r="D2456" s="68" t="s">
        <v>80</v>
      </c>
      <c r="E2456" s="74" t="s">
        <v>919</v>
      </c>
      <c r="F2456" s="38">
        <v>135</v>
      </c>
      <c r="G2456" s="38">
        <v>18</v>
      </c>
      <c r="H2456" s="179">
        <v>13.3333333333333</v>
      </c>
      <c r="I2456" s="31"/>
    </row>
    <row r="2457" spans="2:9" x14ac:dyDescent="0.25">
      <c r="B2457" s="28"/>
      <c r="C2457" s="82">
        <v>2025</v>
      </c>
      <c r="D2457" s="68" t="s">
        <v>81</v>
      </c>
      <c r="E2457" s="74" t="s">
        <v>118</v>
      </c>
      <c r="F2457" s="38">
        <v>60</v>
      </c>
      <c r="G2457" s="38">
        <v>8</v>
      </c>
      <c r="H2457" s="179">
        <v>13.3333333333333</v>
      </c>
      <c r="I2457" s="31"/>
    </row>
    <row r="2458" spans="2:9" x14ac:dyDescent="0.25">
      <c r="B2458" s="28"/>
      <c r="C2458" s="82">
        <v>2025</v>
      </c>
      <c r="D2458" s="68" t="s">
        <v>81</v>
      </c>
      <c r="E2458" s="74" t="s">
        <v>919</v>
      </c>
      <c r="F2458" s="38">
        <v>134</v>
      </c>
      <c r="G2458" s="38">
        <v>15</v>
      </c>
      <c r="H2458" s="179">
        <v>11.194029850746301</v>
      </c>
      <c r="I2458" s="31"/>
    </row>
    <row r="2459" spans="2:9" x14ac:dyDescent="0.25">
      <c r="B2459" s="28"/>
      <c r="C2459" s="82">
        <v>2025</v>
      </c>
      <c r="D2459" s="68" t="s">
        <v>52</v>
      </c>
      <c r="E2459" s="74" t="s">
        <v>118</v>
      </c>
      <c r="F2459" s="38">
        <v>59</v>
      </c>
      <c r="G2459" s="38">
        <v>16</v>
      </c>
      <c r="H2459" s="179">
        <v>27.118644067796598</v>
      </c>
      <c r="I2459" s="31"/>
    </row>
    <row r="2460" spans="2:9" x14ac:dyDescent="0.25">
      <c r="B2460" s="28"/>
      <c r="C2460" s="82">
        <v>2025</v>
      </c>
      <c r="D2460" s="68" t="s">
        <v>52</v>
      </c>
      <c r="E2460" s="74" t="s">
        <v>919</v>
      </c>
      <c r="F2460" s="38">
        <v>110</v>
      </c>
      <c r="G2460" s="38">
        <v>13</v>
      </c>
      <c r="H2460" s="179">
        <v>11.818181818181801</v>
      </c>
      <c r="I2460" s="31"/>
    </row>
    <row r="2461" spans="2:9" x14ac:dyDescent="0.25">
      <c r="B2461" s="28"/>
      <c r="C2461" s="82">
        <v>2025</v>
      </c>
      <c r="D2461" s="68" t="s">
        <v>98</v>
      </c>
      <c r="E2461" s="74" t="s">
        <v>118</v>
      </c>
      <c r="F2461" s="38">
        <v>228</v>
      </c>
      <c r="G2461" s="38">
        <v>46</v>
      </c>
      <c r="H2461" s="179">
        <v>20.175438596491201</v>
      </c>
      <c r="I2461" s="31"/>
    </row>
    <row r="2462" spans="2:9" x14ac:dyDescent="0.25">
      <c r="B2462" s="28"/>
      <c r="C2462" s="82">
        <v>2025</v>
      </c>
      <c r="D2462" s="68" t="s">
        <v>98</v>
      </c>
      <c r="E2462" s="74" t="s">
        <v>919</v>
      </c>
      <c r="F2462" s="38">
        <v>409</v>
      </c>
      <c r="G2462" s="38">
        <v>54</v>
      </c>
      <c r="H2462" s="179">
        <v>13.2029339853301</v>
      </c>
      <c r="I2462" s="31"/>
    </row>
    <row r="2463" spans="2:9" x14ac:dyDescent="0.25">
      <c r="B2463" s="28"/>
      <c r="C2463" s="82">
        <v>2025</v>
      </c>
      <c r="D2463" s="68" t="s">
        <v>53</v>
      </c>
      <c r="E2463" s="74" t="s">
        <v>118</v>
      </c>
      <c r="F2463" s="38">
        <v>115</v>
      </c>
      <c r="G2463" s="38">
        <v>11</v>
      </c>
      <c r="H2463" s="179">
        <v>9.5652173913043494</v>
      </c>
      <c r="I2463" s="31"/>
    </row>
    <row r="2464" spans="2:9" x14ac:dyDescent="0.25">
      <c r="B2464" s="28"/>
      <c r="C2464" s="82">
        <v>2025</v>
      </c>
      <c r="D2464" s="68" t="s">
        <v>53</v>
      </c>
      <c r="E2464" s="74" t="s">
        <v>919</v>
      </c>
      <c r="F2464" s="38">
        <v>200</v>
      </c>
      <c r="G2464" s="38">
        <v>16</v>
      </c>
      <c r="H2464" s="179">
        <v>8</v>
      </c>
      <c r="I2464" s="31"/>
    </row>
    <row r="2465" spans="2:9" x14ac:dyDescent="0.25">
      <c r="B2465" s="28"/>
      <c r="C2465" s="82">
        <v>2025</v>
      </c>
      <c r="D2465" s="68" t="s">
        <v>99</v>
      </c>
      <c r="E2465" s="74" t="s">
        <v>118</v>
      </c>
      <c r="F2465" s="38">
        <v>268</v>
      </c>
      <c r="G2465" s="38">
        <v>93</v>
      </c>
      <c r="H2465" s="179">
        <v>34.701492537313399</v>
      </c>
      <c r="I2465" s="31"/>
    </row>
    <row r="2466" spans="2:9" x14ac:dyDescent="0.25">
      <c r="B2466" s="28"/>
      <c r="C2466" s="82">
        <v>2025</v>
      </c>
      <c r="D2466" s="68" t="s">
        <v>99</v>
      </c>
      <c r="E2466" s="74" t="s">
        <v>919</v>
      </c>
      <c r="F2466" s="38">
        <v>514</v>
      </c>
      <c r="G2466" s="38">
        <v>70</v>
      </c>
      <c r="H2466" s="179">
        <v>13.6186770428016</v>
      </c>
      <c r="I2466" s="31"/>
    </row>
    <row r="2467" spans="2:9" x14ac:dyDescent="0.25">
      <c r="B2467" s="28"/>
      <c r="C2467" s="82">
        <v>2025</v>
      </c>
      <c r="D2467" s="68" t="s">
        <v>64</v>
      </c>
      <c r="E2467" s="74" t="s">
        <v>118</v>
      </c>
      <c r="F2467" s="38">
        <v>157</v>
      </c>
      <c r="G2467" s="38">
        <v>35</v>
      </c>
      <c r="H2467" s="179">
        <v>22.292993630573299</v>
      </c>
      <c r="I2467" s="31"/>
    </row>
    <row r="2468" spans="2:9" x14ac:dyDescent="0.25">
      <c r="B2468" s="28"/>
      <c r="C2468" s="82">
        <v>2025</v>
      </c>
      <c r="D2468" s="68" t="s">
        <v>64</v>
      </c>
      <c r="E2468" s="74" t="s">
        <v>919</v>
      </c>
      <c r="F2468" s="38">
        <v>154</v>
      </c>
      <c r="G2468" s="38">
        <v>13</v>
      </c>
      <c r="H2468" s="179">
        <v>8.4415584415584402</v>
      </c>
      <c r="I2468" s="31"/>
    </row>
    <row r="2469" spans="2:9" x14ac:dyDescent="0.25">
      <c r="B2469" s="28"/>
      <c r="C2469" s="82">
        <v>2025</v>
      </c>
      <c r="D2469" s="68" t="s">
        <v>100</v>
      </c>
      <c r="E2469" s="74" t="s">
        <v>118</v>
      </c>
      <c r="F2469" s="38">
        <v>142</v>
      </c>
      <c r="G2469" s="38">
        <v>33</v>
      </c>
      <c r="H2469" s="179">
        <v>23.239436619718301</v>
      </c>
      <c r="I2469" s="31"/>
    </row>
    <row r="2470" spans="2:9" x14ac:dyDescent="0.25">
      <c r="B2470" s="28"/>
      <c r="C2470" s="82">
        <v>2025</v>
      </c>
      <c r="D2470" s="68" t="s">
        <v>100</v>
      </c>
      <c r="E2470" s="74" t="s">
        <v>919</v>
      </c>
      <c r="F2470" s="38">
        <v>238</v>
      </c>
      <c r="G2470" s="38">
        <v>48</v>
      </c>
      <c r="H2470" s="179">
        <v>20.168067226890798</v>
      </c>
      <c r="I2470" s="31"/>
    </row>
    <row r="2471" spans="2:9" x14ac:dyDescent="0.25">
      <c r="B2471" s="28"/>
      <c r="C2471" s="82">
        <v>2025</v>
      </c>
      <c r="D2471" s="68" t="s">
        <v>35</v>
      </c>
      <c r="E2471" s="74" t="s">
        <v>118</v>
      </c>
      <c r="F2471" s="38">
        <v>152</v>
      </c>
      <c r="G2471" s="38">
        <v>29</v>
      </c>
      <c r="H2471" s="179">
        <v>19.078947368421101</v>
      </c>
      <c r="I2471" s="31"/>
    </row>
    <row r="2472" spans="2:9" x14ac:dyDescent="0.25">
      <c r="B2472" s="28"/>
      <c r="C2472" s="82">
        <v>2025</v>
      </c>
      <c r="D2472" s="68" t="s">
        <v>35</v>
      </c>
      <c r="E2472" s="74" t="s">
        <v>919</v>
      </c>
      <c r="F2472" s="38">
        <v>199</v>
      </c>
      <c r="G2472" s="38">
        <v>18</v>
      </c>
      <c r="H2472" s="179">
        <v>9.0452261306532709</v>
      </c>
      <c r="I2472" s="31"/>
    </row>
    <row r="2473" spans="2:9" x14ac:dyDescent="0.25">
      <c r="B2473" s="28"/>
      <c r="C2473" s="82">
        <v>2025</v>
      </c>
      <c r="D2473" s="68" t="s">
        <v>36</v>
      </c>
      <c r="E2473" s="74" t="s">
        <v>118</v>
      </c>
      <c r="F2473" s="38">
        <v>30</v>
      </c>
      <c r="G2473" s="38">
        <v>8</v>
      </c>
      <c r="H2473" s="179">
        <v>26.6666666666667</v>
      </c>
      <c r="I2473" s="31"/>
    </row>
    <row r="2474" spans="2:9" x14ac:dyDescent="0.25">
      <c r="B2474" s="28"/>
      <c r="C2474" s="82">
        <v>2025</v>
      </c>
      <c r="D2474" s="68" t="s">
        <v>36</v>
      </c>
      <c r="E2474" s="74" t="s">
        <v>919</v>
      </c>
      <c r="F2474" s="38">
        <v>78</v>
      </c>
      <c r="G2474" s="38" t="s">
        <v>137</v>
      </c>
      <c r="H2474" s="179" t="s">
        <v>137</v>
      </c>
      <c r="I2474" s="31"/>
    </row>
    <row r="2475" spans="2:9" x14ac:dyDescent="0.25">
      <c r="B2475" s="28"/>
      <c r="C2475" s="82">
        <v>2025</v>
      </c>
      <c r="D2475" s="68" t="s">
        <v>101</v>
      </c>
      <c r="E2475" s="74" t="s">
        <v>118</v>
      </c>
      <c r="F2475" s="38">
        <v>156</v>
      </c>
      <c r="G2475" s="38">
        <v>38</v>
      </c>
      <c r="H2475" s="179">
        <v>24.3589743589744</v>
      </c>
      <c r="I2475" s="31"/>
    </row>
    <row r="2476" spans="2:9" x14ac:dyDescent="0.25">
      <c r="B2476" s="28"/>
      <c r="C2476" s="82">
        <v>2025</v>
      </c>
      <c r="D2476" s="68" t="s">
        <v>101</v>
      </c>
      <c r="E2476" s="74" t="s">
        <v>919</v>
      </c>
      <c r="F2476" s="38">
        <v>208</v>
      </c>
      <c r="G2476" s="38">
        <v>24</v>
      </c>
      <c r="H2476" s="179">
        <v>11.538461538461499</v>
      </c>
      <c r="I2476" s="31"/>
    </row>
    <row r="2477" spans="2:9" x14ac:dyDescent="0.25">
      <c r="B2477" s="28"/>
      <c r="C2477" s="82">
        <v>2025</v>
      </c>
      <c r="D2477" s="68" t="s">
        <v>102</v>
      </c>
      <c r="E2477" s="74" t="s">
        <v>118</v>
      </c>
      <c r="F2477" s="38">
        <v>110</v>
      </c>
      <c r="G2477" s="38">
        <v>39</v>
      </c>
      <c r="H2477" s="179">
        <v>35.454545454545503</v>
      </c>
      <c r="I2477" s="31"/>
    </row>
    <row r="2478" spans="2:9" x14ac:dyDescent="0.25">
      <c r="B2478" s="28"/>
      <c r="C2478" s="82">
        <v>2025</v>
      </c>
      <c r="D2478" s="68" t="s">
        <v>102</v>
      </c>
      <c r="E2478" s="74" t="s">
        <v>919</v>
      </c>
      <c r="F2478" s="38">
        <v>205</v>
      </c>
      <c r="G2478" s="38">
        <v>21</v>
      </c>
      <c r="H2478" s="179">
        <v>10.243902439024399</v>
      </c>
      <c r="I2478" s="31"/>
    </row>
    <row r="2479" spans="2:9" x14ac:dyDescent="0.25">
      <c r="B2479" s="28"/>
      <c r="C2479" s="82">
        <v>2025</v>
      </c>
      <c r="D2479" s="68" t="s">
        <v>103</v>
      </c>
      <c r="E2479" s="74" t="s">
        <v>118</v>
      </c>
      <c r="F2479" s="38">
        <v>357</v>
      </c>
      <c r="G2479" s="38">
        <v>68</v>
      </c>
      <c r="H2479" s="179">
        <v>19.047619047619101</v>
      </c>
      <c r="I2479" s="31"/>
    </row>
    <row r="2480" spans="2:9" x14ac:dyDescent="0.25">
      <c r="B2480" s="28"/>
      <c r="C2480" s="82">
        <v>2025</v>
      </c>
      <c r="D2480" s="68" t="s">
        <v>103</v>
      </c>
      <c r="E2480" s="74" t="s">
        <v>919</v>
      </c>
      <c r="F2480" s="38">
        <v>561</v>
      </c>
      <c r="G2480" s="38">
        <v>61</v>
      </c>
      <c r="H2480" s="179">
        <v>10.873440285205</v>
      </c>
      <c r="I2480" s="31"/>
    </row>
    <row r="2481" spans="2:9" x14ac:dyDescent="0.25">
      <c r="B2481" s="28"/>
      <c r="C2481" s="82">
        <v>2025</v>
      </c>
      <c r="D2481" s="68" t="s">
        <v>65</v>
      </c>
      <c r="E2481" s="74" t="s">
        <v>118</v>
      </c>
      <c r="F2481" s="38">
        <v>112</v>
      </c>
      <c r="G2481" s="38">
        <v>13</v>
      </c>
      <c r="H2481" s="179">
        <v>11.6071428571429</v>
      </c>
      <c r="I2481" s="31"/>
    </row>
    <row r="2482" spans="2:9" x14ac:dyDescent="0.25">
      <c r="B2482" s="28"/>
      <c r="C2482" s="82">
        <v>2025</v>
      </c>
      <c r="D2482" s="68" t="s">
        <v>65</v>
      </c>
      <c r="E2482" s="74" t="s">
        <v>919</v>
      </c>
      <c r="F2482" s="38">
        <v>147</v>
      </c>
      <c r="G2482" s="38">
        <v>13</v>
      </c>
      <c r="H2482" s="179">
        <v>8.84353741496599</v>
      </c>
      <c r="I2482" s="31"/>
    </row>
    <row r="2483" spans="2:9" x14ac:dyDescent="0.25">
      <c r="B2483" s="28"/>
      <c r="C2483" s="82">
        <v>2025</v>
      </c>
      <c r="D2483" s="68" t="s">
        <v>54</v>
      </c>
      <c r="E2483" s="74" t="s">
        <v>118</v>
      </c>
      <c r="F2483" s="38">
        <v>260</v>
      </c>
      <c r="G2483" s="38">
        <v>63</v>
      </c>
      <c r="H2483" s="179">
        <v>24.230769230769202</v>
      </c>
      <c r="I2483" s="31"/>
    </row>
    <row r="2484" spans="2:9" x14ac:dyDescent="0.25">
      <c r="B2484" s="28"/>
      <c r="C2484" s="82">
        <v>2025</v>
      </c>
      <c r="D2484" s="68" t="s">
        <v>54</v>
      </c>
      <c r="E2484" s="74" t="s">
        <v>919</v>
      </c>
      <c r="F2484" s="38">
        <v>358</v>
      </c>
      <c r="G2484" s="38">
        <v>36</v>
      </c>
      <c r="H2484" s="179">
        <v>10.055865921787699</v>
      </c>
      <c r="I2484" s="31"/>
    </row>
    <row r="2485" spans="2:9" x14ac:dyDescent="0.25">
      <c r="B2485" s="28"/>
      <c r="C2485" s="82">
        <v>2025</v>
      </c>
      <c r="D2485" s="68" t="s">
        <v>82</v>
      </c>
      <c r="E2485" s="74" t="s">
        <v>118</v>
      </c>
      <c r="F2485" s="38">
        <v>114</v>
      </c>
      <c r="G2485" s="38">
        <v>28</v>
      </c>
      <c r="H2485" s="179">
        <v>24.5614035087719</v>
      </c>
      <c r="I2485" s="31"/>
    </row>
    <row r="2486" spans="2:9" x14ac:dyDescent="0.25">
      <c r="B2486" s="28"/>
      <c r="C2486" s="82">
        <v>2025</v>
      </c>
      <c r="D2486" s="68" t="s">
        <v>82</v>
      </c>
      <c r="E2486" s="74" t="s">
        <v>919</v>
      </c>
      <c r="F2486" s="38">
        <v>173</v>
      </c>
      <c r="G2486" s="38">
        <v>21</v>
      </c>
      <c r="H2486" s="179">
        <v>12.1387283236994</v>
      </c>
      <c r="I2486" s="31"/>
    </row>
    <row r="2487" spans="2:9" x14ac:dyDescent="0.25">
      <c r="B2487" s="28"/>
      <c r="C2487" s="82">
        <v>2025</v>
      </c>
      <c r="D2487" s="68" t="s">
        <v>104</v>
      </c>
      <c r="E2487" s="74" t="s">
        <v>118</v>
      </c>
      <c r="F2487" s="38">
        <v>32</v>
      </c>
      <c r="G2487" s="38">
        <v>16</v>
      </c>
      <c r="H2487" s="179">
        <v>50</v>
      </c>
      <c r="I2487" s="31"/>
    </row>
    <row r="2488" spans="2:9" x14ac:dyDescent="0.25">
      <c r="B2488" s="28"/>
      <c r="C2488" s="82">
        <v>2025</v>
      </c>
      <c r="D2488" s="68" t="s">
        <v>104</v>
      </c>
      <c r="E2488" s="74" t="s">
        <v>919</v>
      </c>
      <c r="F2488" s="38">
        <v>50</v>
      </c>
      <c r="G2488" s="38">
        <v>5</v>
      </c>
      <c r="H2488" s="179">
        <v>10</v>
      </c>
      <c r="I2488" s="31"/>
    </row>
    <row r="2489" spans="2:9" x14ac:dyDescent="0.25">
      <c r="B2489" s="28"/>
      <c r="C2489" s="82">
        <v>2025</v>
      </c>
      <c r="D2489" s="68" t="s">
        <v>83</v>
      </c>
      <c r="E2489" s="74" t="s">
        <v>118</v>
      </c>
      <c r="F2489" s="38">
        <v>216</v>
      </c>
      <c r="G2489" s="38">
        <v>59</v>
      </c>
      <c r="H2489" s="179">
        <v>27.314814814814799</v>
      </c>
      <c r="I2489" s="31"/>
    </row>
    <row r="2490" spans="2:9" x14ac:dyDescent="0.25">
      <c r="B2490" s="28"/>
      <c r="C2490" s="82">
        <v>2025</v>
      </c>
      <c r="D2490" s="68" t="s">
        <v>83</v>
      </c>
      <c r="E2490" s="74" t="s">
        <v>919</v>
      </c>
      <c r="F2490" s="38">
        <v>401</v>
      </c>
      <c r="G2490" s="38">
        <v>66</v>
      </c>
      <c r="H2490" s="179">
        <v>16.458852867830402</v>
      </c>
      <c r="I2490" s="31"/>
    </row>
    <row r="2491" spans="2:9" x14ac:dyDescent="0.25">
      <c r="B2491" s="28"/>
      <c r="C2491" s="82">
        <v>2025</v>
      </c>
      <c r="D2491" s="68" t="s">
        <v>55</v>
      </c>
      <c r="E2491" s="74" t="s">
        <v>118</v>
      </c>
      <c r="F2491" s="38">
        <v>542</v>
      </c>
      <c r="G2491" s="38">
        <v>57</v>
      </c>
      <c r="H2491" s="179">
        <v>10.516605166051701</v>
      </c>
      <c r="I2491" s="31"/>
    </row>
    <row r="2492" spans="2:9" x14ac:dyDescent="0.25">
      <c r="B2492" s="28"/>
      <c r="C2492" s="82">
        <v>2025</v>
      </c>
      <c r="D2492" s="68" t="s">
        <v>55</v>
      </c>
      <c r="E2492" s="74" t="s">
        <v>919</v>
      </c>
      <c r="F2492" s="38">
        <v>640</v>
      </c>
      <c r="G2492" s="38">
        <v>55</v>
      </c>
      <c r="H2492" s="179">
        <v>8.59375</v>
      </c>
      <c r="I2492" s="31"/>
    </row>
    <row r="2493" spans="2:9" x14ac:dyDescent="0.25">
      <c r="B2493" s="28"/>
      <c r="C2493" s="82">
        <v>2025</v>
      </c>
      <c r="D2493" s="68" t="s">
        <v>110</v>
      </c>
      <c r="E2493" s="74" t="s">
        <v>118</v>
      </c>
      <c r="F2493" s="38">
        <v>888</v>
      </c>
      <c r="G2493" s="38">
        <v>124</v>
      </c>
      <c r="H2493" s="179">
        <v>13.963963963964</v>
      </c>
      <c r="I2493" s="31"/>
    </row>
    <row r="2494" spans="2:9" x14ac:dyDescent="0.25">
      <c r="B2494" s="28"/>
      <c r="C2494" s="82">
        <v>2025</v>
      </c>
      <c r="D2494" s="68" t="s">
        <v>110</v>
      </c>
      <c r="E2494" s="74" t="s">
        <v>919</v>
      </c>
      <c r="F2494" s="38">
        <v>925</v>
      </c>
      <c r="G2494" s="38">
        <v>83</v>
      </c>
      <c r="H2494" s="179">
        <v>8.9729729729729808</v>
      </c>
      <c r="I2494" s="31"/>
    </row>
    <row r="2495" spans="2:9" ht="27.75" customHeight="1" x14ac:dyDescent="0.25">
      <c r="B2495" s="28"/>
      <c r="C2495" s="196" t="s">
        <v>108</v>
      </c>
      <c r="D2495" s="205" t="s">
        <v>917</v>
      </c>
      <c r="E2495" s="205"/>
      <c r="F2495" s="205"/>
      <c r="G2495" s="205"/>
      <c r="H2495" s="206"/>
      <c r="I2495" s="31"/>
    </row>
    <row r="2496" spans="2:9" ht="46.5" customHeight="1" x14ac:dyDescent="0.25">
      <c r="B2496" s="28"/>
      <c r="C2496" s="196" t="s">
        <v>109</v>
      </c>
      <c r="D2496" s="205" t="s">
        <v>933</v>
      </c>
      <c r="E2496" s="205"/>
      <c r="F2496" s="205"/>
      <c r="G2496" s="205"/>
      <c r="H2496" s="206"/>
      <c r="I2496" s="31"/>
    </row>
    <row r="2497" spans="2:9" x14ac:dyDescent="0.25">
      <c r="B2497" s="16"/>
      <c r="C2497" s="16"/>
      <c r="D2497" s="16"/>
      <c r="E2497" s="16"/>
      <c r="F2497" s="16"/>
      <c r="G2497" s="16"/>
      <c r="H2497" s="16"/>
      <c r="I2497" s="31"/>
    </row>
    <row r="2498" spans="2:9" x14ac:dyDescent="0.25">
      <c r="B2498" s="16"/>
      <c r="C2498" s="16"/>
      <c r="D2498" s="16"/>
      <c r="E2498" s="16"/>
      <c r="F2498" s="16"/>
      <c r="G2498" s="16"/>
      <c r="H2498" s="16"/>
      <c r="I2498" s="31"/>
    </row>
    <row r="2502" spans="2:9" x14ac:dyDescent="0.25">
      <c r="C2502" s="201" t="str">
        <f>"Figur 2b. Andel brugere af antipsykotika hos ældre borgere med demens på 65 år eller derover fordelt på bopæl og region for " &amp; Baggrundsdata!AB49</f>
        <v>Figur 2b. Andel brugere af antipsykotika hos ældre borgere med demens på 65 år eller derover fordelt på bopæl og region for 2025</v>
      </c>
    </row>
    <row r="2503" spans="2:9" x14ac:dyDescent="0.25">
      <c r="C2503" s="202" t="str">
        <f>"Figur 2c. Andel brugere af antipsykotika hos ældre borgere med demens på 65 år eller derover fordelt på bopæl for  " &amp; Baggrundsdata!AB79 &amp; ", 2014  -  2025"</f>
        <v>Figur 2c. Andel brugere af antipsykotika hos ældre borgere med demens på 65 år eller derover fordelt på bopæl for  Region Hovedstaden, 2014  -  2025</v>
      </c>
    </row>
    <row r="2504" spans="2:9" x14ac:dyDescent="0.25">
      <c r="C2504" s="201" t="str">
        <f>"Figur 2d. Andel brugere af antipsykotika hos ældre borgere med demens på 65 år eller derover fordelt på bopæl for " &amp; Baggrundsdata!AB175 &amp; " kommune, 2014  -  2025"</f>
        <v>Figur 2d. Andel brugere af antipsykotika hos ældre borgere med demens på 65 år eller derover fordelt på bopæl for Albertslund kommune, 2014  -  2025</v>
      </c>
    </row>
  </sheetData>
  <mergeCells count="3">
    <mergeCell ref="D2496:H2496"/>
    <mergeCell ref="C6:H6"/>
    <mergeCell ref="D2495:H2495"/>
  </mergeCells>
  <phoneticPr fontId="29" type="noConversion"/>
  <pageMargins left="0.7" right="0.7" top="0.75" bottom="0.75" header="0.3" footer="0.3"/>
  <pageSetup paperSize="9" orientation="portrait" r:id="rId1"/>
  <drawing r:id="rId2"/>
  <tableParts count="1">
    <tablePart r:id="rId3"/>
  </tableParts>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5EC84-8A1A-4F71-9A66-BDC41710ED3D}">
  <sheetPr>
    <tabColor theme="9" tint="0.59999389629810485"/>
  </sheetPr>
  <dimension ref="A1:H1151"/>
  <sheetViews>
    <sheetView zoomScale="70" zoomScaleNormal="70" workbookViewId="0">
      <selection activeCell="E29" sqref="E29"/>
    </sheetView>
  </sheetViews>
  <sheetFormatPr defaultColWidth="9.28515625" defaultRowHeight="15" x14ac:dyDescent="0.25"/>
  <cols>
    <col min="1" max="1" width="9.28515625" style="1"/>
    <col min="2" max="2" width="4.42578125" style="1" customWidth="1"/>
    <col min="3" max="3" width="10.85546875" style="1" customWidth="1"/>
    <col min="4" max="4" width="17.42578125" style="41" bestFit="1" customWidth="1"/>
    <col min="5" max="5" width="57.140625" style="41" bestFit="1" customWidth="1"/>
    <col min="6" max="6" width="43.85546875" style="45" customWidth="1"/>
    <col min="7" max="7" width="11.5703125" style="1" customWidth="1"/>
    <col min="8" max="16384" width="9.28515625" style="1"/>
  </cols>
  <sheetData>
    <row r="1" spans="1:7" x14ac:dyDescent="0.25">
      <c r="A1" s="45"/>
      <c r="B1" s="45"/>
      <c r="C1" s="45"/>
      <c r="D1" s="45"/>
      <c r="E1" s="45"/>
    </row>
    <row r="2" spans="1:7" x14ac:dyDescent="0.25">
      <c r="A2" s="45"/>
      <c r="B2" s="45"/>
      <c r="C2" s="45"/>
      <c r="D2" s="45"/>
      <c r="E2" s="45"/>
    </row>
    <row r="3" spans="1:7" x14ac:dyDescent="0.25">
      <c r="A3" s="45"/>
      <c r="B3" s="45"/>
      <c r="C3" s="45"/>
      <c r="D3" s="45"/>
      <c r="E3" s="45"/>
    </row>
    <row r="4" spans="1:7" x14ac:dyDescent="0.25">
      <c r="A4" s="45"/>
      <c r="B4" s="45"/>
      <c r="C4" s="45"/>
      <c r="D4" s="45"/>
      <c r="E4" s="45"/>
    </row>
    <row r="5" spans="1:7" ht="80.099999999999994" customHeight="1" x14ac:dyDescent="0.25">
      <c r="B5" s="27"/>
      <c r="C5" s="26"/>
      <c r="D5" s="47"/>
      <c r="E5" s="47"/>
      <c r="F5" s="46"/>
      <c r="G5" s="30"/>
    </row>
    <row r="6" spans="1:7" ht="39.75" customHeight="1" x14ac:dyDescent="0.35">
      <c r="B6" s="28"/>
      <c r="C6" s="204" t="s">
        <v>925</v>
      </c>
      <c r="D6" s="204"/>
      <c r="E6" s="204"/>
      <c r="F6" s="204"/>
      <c r="G6" s="31"/>
    </row>
    <row r="7" spans="1:7" ht="13.5" customHeight="1" x14ac:dyDescent="0.35">
      <c r="B7" s="28"/>
      <c r="C7" s="34"/>
      <c r="D7" s="34"/>
      <c r="E7" s="34"/>
      <c r="F7" s="53"/>
      <c r="G7" s="31"/>
    </row>
    <row r="8" spans="1:7" ht="37.5" customHeight="1" x14ac:dyDescent="0.25">
      <c r="B8" s="28"/>
      <c r="C8" s="170" t="s">
        <v>7</v>
      </c>
      <c r="D8" s="51" t="s">
        <v>117</v>
      </c>
      <c r="E8" s="51" t="s">
        <v>118</v>
      </c>
      <c r="F8" s="51" t="s">
        <v>923</v>
      </c>
      <c r="G8" s="31"/>
    </row>
    <row r="9" spans="1:7" ht="15" customHeight="1" x14ac:dyDescent="0.25">
      <c r="B9" s="28"/>
      <c r="C9" s="82">
        <v>2025</v>
      </c>
      <c r="D9" s="74" t="s">
        <v>8</v>
      </c>
      <c r="E9" s="74" t="s">
        <v>220</v>
      </c>
      <c r="F9" s="119">
        <v>9</v>
      </c>
      <c r="G9" s="31"/>
    </row>
    <row r="10" spans="1:7" x14ac:dyDescent="0.25">
      <c r="B10" s="28"/>
      <c r="C10" s="82">
        <v>2025</v>
      </c>
      <c r="D10" s="74" t="s">
        <v>8</v>
      </c>
      <c r="E10" s="74" t="s">
        <v>218</v>
      </c>
      <c r="F10" s="119">
        <v>7</v>
      </c>
      <c r="G10" s="31"/>
    </row>
    <row r="11" spans="1:7" x14ac:dyDescent="0.25">
      <c r="B11" s="28"/>
      <c r="C11" s="82">
        <v>2025</v>
      </c>
      <c r="D11" s="74" t="s">
        <v>9</v>
      </c>
      <c r="E11" s="74" t="s">
        <v>223</v>
      </c>
      <c r="F11" s="119" t="s">
        <v>137</v>
      </c>
      <c r="G11" s="31"/>
    </row>
    <row r="12" spans="1:7" ht="17.25" customHeight="1" x14ac:dyDescent="0.25">
      <c r="B12" s="28"/>
      <c r="C12" s="82">
        <v>2025</v>
      </c>
      <c r="D12" s="74" t="s">
        <v>9</v>
      </c>
      <c r="E12" s="74" t="s">
        <v>221</v>
      </c>
      <c r="F12" s="119">
        <v>5</v>
      </c>
      <c r="G12" s="31"/>
    </row>
    <row r="13" spans="1:7" ht="16.5" customHeight="1" x14ac:dyDescent="0.25">
      <c r="B13" s="28"/>
      <c r="C13" s="82">
        <v>2025</v>
      </c>
      <c r="D13" s="74" t="s">
        <v>9</v>
      </c>
      <c r="E13" s="74" t="s">
        <v>222</v>
      </c>
      <c r="F13" s="119">
        <v>10</v>
      </c>
      <c r="G13" s="31"/>
    </row>
    <row r="14" spans="1:7" ht="15" customHeight="1" x14ac:dyDescent="0.25">
      <c r="B14" s="28"/>
      <c r="C14" s="82">
        <v>2025</v>
      </c>
      <c r="D14" s="74" t="s">
        <v>84</v>
      </c>
      <c r="E14" s="74" t="s">
        <v>224</v>
      </c>
      <c r="F14" s="119" t="s">
        <v>137</v>
      </c>
      <c r="G14" s="31"/>
    </row>
    <row r="15" spans="1:7" ht="15" customHeight="1" x14ac:dyDescent="0.25">
      <c r="B15" s="28"/>
      <c r="C15" s="82">
        <v>2025</v>
      </c>
      <c r="D15" s="74" t="s">
        <v>84</v>
      </c>
      <c r="E15" s="74" t="s">
        <v>232</v>
      </c>
      <c r="F15" s="119" t="s">
        <v>137</v>
      </c>
      <c r="G15" s="31"/>
    </row>
    <row r="16" spans="1:7" x14ac:dyDescent="0.25">
      <c r="B16" s="28"/>
      <c r="C16" s="82">
        <v>2025</v>
      </c>
      <c r="D16" s="74" t="s">
        <v>84</v>
      </c>
      <c r="E16" s="74" t="s">
        <v>231</v>
      </c>
      <c r="F16" s="119" t="s">
        <v>137</v>
      </c>
      <c r="G16" s="31"/>
    </row>
    <row r="17" spans="2:7" x14ac:dyDescent="0.25">
      <c r="B17" s="28"/>
      <c r="C17" s="82">
        <v>2025</v>
      </c>
      <c r="D17" s="74" t="s">
        <v>84</v>
      </c>
      <c r="E17" s="74" t="s">
        <v>225</v>
      </c>
      <c r="F17" s="119" t="s">
        <v>137</v>
      </c>
      <c r="G17" s="31"/>
    </row>
    <row r="18" spans="2:7" x14ac:dyDescent="0.25">
      <c r="B18" s="28"/>
      <c r="C18" s="82">
        <v>2025</v>
      </c>
      <c r="D18" s="74" t="s">
        <v>84</v>
      </c>
      <c r="E18" s="74" t="s">
        <v>229</v>
      </c>
      <c r="F18" s="119">
        <v>5</v>
      </c>
      <c r="G18" s="31"/>
    </row>
    <row r="19" spans="2:7" x14ac:dyDescent="0.25">
      <c r="B19" s="28"/>
      <c r="C19" s="82">
        <v>2025</v>
      </c>
      <c r="D19" s="74" t="s">
        <v>84</v>
      </c>
      <c r="E19" s="74" t="s">
        <v>230</v>
      </c>
      <c r="F19" s="119" t="s">
        <v>137</v>
      </c>
      <c r="G19" s="31"/>
    </row>
    <row r="20" spans="2:7" x14ac:dyDescent="0.25">
      <c r="B20" s="28"/>
      <c r="C20" s="82">
        <v>2025</v>
      </c>
      <c r="D20" s="74" t="s">
        <v>84</v>
      </c>
      <c r="E20" s="74" t="s">
        <v>228</v>
      </c>
      <c r="F20" s="119" t="s">
        <v>137</v>
      </c>
      <c r="G20" s="31"/>
    </row>
    <row r="21" spans="2:7" x14ac:dyDescent="0.25">
      <c r="B21" s="28"/>
      <c r="C21" s="82">
        <v>2025</v>
      </c>
      <c r="D21" s="74" t="s">
        <v>84</v>
      </c>
      <c r="E21" s="74" t="s">
        <v>226</v>
      </c>
      <c r="F21" s="119" t="s">
        <v>137</v>
      </c>
      <c r="G21" s="31"/>
    </row>
    <row r="22" spans="2:7" x14ac:dyDescent="0.25">
      <c r="B22" s="28"/>
      <c r="C22" s="82">
        <v>2025</v>
      </c>
      <c r="D22" s="74" t="s">
        <v>84</v>
      </c>
      <c r="E22" s="74" t="s">
        <v>227</v>
      </c>
      <c r="F22" s="119" t="s">
        <v>137</v>
      </c>
      <c r="G22" s="31"/>
    </row>
    <row r="23" spans="2:7" x14ac:dyDescent="0.25">
      <c r="B23" s="28"/>
      <c r="C23" s="82">
        <v>2025</v>
      </c>
      <c r="D23" s="74" t="s">
        <v>10</v>
      </c>
      <c r="E23" s="74" t="s">
        <v>233</v>
      </c>
      <c r="F23" s="119" t="s">
        <v>137</v>
      </c>
      <c r="G23" s="31"/>
    </row>
    <row r="24" spans="2:7" x14ac:dyDescent="0.25">
      <c r="B24" s="28"/>
      <c r="C24" s="82">
        <v>2025</v>
      </c>
      <c r="D24" s="74" t="s">
        <v>10</v>
      </c>
      <c r="E24" s="74" t="s">
        <v>236</v>
      </c>
      <c r="F24" s="119" t="s">
        <v>137</v>
      </c>
      <c r="G24" s="31"/>
    </row>
    <row r="25" spans="2:7" x14ac:dyDescent="0.25">
      <c r="B25" s="28"/>
      <c r="C25" s="82">
        <v>2025</v>
      </c>
      <c r="D25" s="74" t="s">
        <v>10</v>
      </c>
      <c r="E25" s="74" t="s">
        <v>238</v>
      </c>
      <c r="F25" s="119" t="s">
        <v>137</v>
      </c>
      <c r="G25" s="31"/>
    </row>
    <row r="26" spans="2:7" x14ac:dyDescent="0.25">
      <c r="B26" s="28"/>
      <c r="C26" s="82">
        <v>2025</v>
      </c>
      <c r="D26" s="74" t="s">
        <v>10</v>
      </c>
      <c r="E26" s="74" t="s">
        <v>235</v>
      </c>
      <c r="F26" s="119" t="s">
        <v>137</v>
      </c>
      <c r="G26" s="31"/>
    </row>
    <row r="27" spans="2:7" x14ac:dyDescent="0.25">
      <c r="B27" s="28"/>
      <c r="C27" s="82">
        <v>2025</v>
      </c>
      <c r="D27" s="74" t="s">
        <v>10</v>
      </c>
      <c r="E27" s="74" t="s">
        <v>237</v>
      </c>
      <c r="F27" s="119">
        <v>5</v>
      </c>
      <c r="G27" s="31"/>
    </row>
    <row r="28" spans="2:7" x14ac:dyDescent="0.25">
      <c r="B28" s="28"/>
      <c r="C28" s="82">
        <v>2025</v>
      </c>
      <c r="D28" s="74" t="s">
        <v>10</v>
      </c>
      <c r="E28" s="74" t="s">
        <v>234</v>
      </c>
      <c r="F28" s="119" t="s">
        <v>137</v>
      </c>
      <c r="G28" s="31"/>
    </row>
    <row r="29" spans="2:7" x14ac:dyDescent="0.25">
      <c r="B29" s="28"/>
      <c r="C29" s="82">
        <v>2025</v>
      </c>
      <c r="D29" s="74" t="s">
        <v>85</v>
      </c>
      <c r="E29" s="74" t="s">
        <v>243</v>
      </c>
      <c r="F29" s="119" t="s">
        <v>137</v>
      </c>
      <c r="G29" s="31"/>
    </row>
    <row r="30" spans="2:7" x14ac:dyDescent="0.25">
      <c r="B30" s="28"/>
      <c r="C30" s="82">
        <v>2025</v>
      </c>
      <c r="D30" s="74" t="s">
        <v>85</v>
      </c>
      <c r="E30" s="74" t="s">
        <v>242</v>
      </c>
      <c r="F30" s="119">
        <v>5</v>
      </c>
      <c r="G30" s="31"/>
    </row>
    <row r="31" spans="2:7" x14ac:dyDescent="0.25">
      <c r="B31" s="28"/>
      <c r="C31" s="82">
        <v>2025</v>
      </c>
      <c r="D31" s="74" t="s">
        <v>85</v>
      </c>
      <c r="E31" s="74" t="s">
        <v>241</v>
      </c>
      <c r="F31" s="119" t="s">
        <v>137</v>
      </c>
      <c r="G31" s="31"/>
    </row>
    <row r="32" spans="2:7" x14ac:dyDescent="0.25">
      <c r="B32" s="28"/>
      <c r="C32" s="82">
        <v>2025</v>
      </c>
      <c r="D32" s="74" t="s">
        <v>85</v>
      </c>
      <c r="E32" s="74" t="s">
        <v>245</v>
      </c>
      <c r="F32" s="119" t="s">
        <v>137</v>
      </c>
      <c r="G32" s="31"/>
    </row>
    <row r="33" spans="2:7" x14ac:dyDescent="0.25">
      <c r="B33" s="28"/>
      <c r="C33" s="82">
        <v>2025</v>
      </c>
      <c r="D33" s="74" t="s">
        <v>85</v>
      </c>
      <c r="E33" s="74" t="s">
        <v>239</v>
      </c>
      <c r="F33" s="119" t="s">
        <v>137</v>
      </c>
      <c r="G33" s="31"/>
    </row>
    <row r="34" spans="2:7" x14ac:dyDescent="0.25">
      <c r="B34" s="28"/>
      <c r="C34" s="82">
        <v>2025</v>
      </c>
      <c r="D34" s="74" t="s">
        <v>85</v>
      </c>
      <c r="E34" s="74" t="s">
        <v>246</v>
      </c>
      <c r="F34" s="119" t="s">
        <v>137</v>
      </c>
      <c r="G34" s="31"/>
    </row>
    <row r="35" spans="2:7" x14ac:dyDescent="0.25">
      <c r="B35" s="28"/>
      <c r="C35" s="82">
        <v>2025</v>
      </c>
      <c r="D35" s="74" t="s">
        <v>85</v>
      </c>
      <c r="E35" s="74" t="s">
        <v>240</v>
      </c>
      <c r="F35" s="119" t="s">
        <v>137</v>
      </c>
      <c r="G35" s="31"/>
    </row>
    <row r="36" spans="2:7" x14ac:dyDescent="0.25">
      <c r="B36" s="28"/>
      <c r="C36" s="82">
        <v>2025</v>
      </c>
      <c r="D36" s="74" t="s">
        <v>85</v>
      </c>
      <c r="E36" s="74" t="s">
        <v>244</v>
      </c>
      <c r="F36" s="119" t="s">
        <v>137</v>
      </c>
      <c r="G36" s="31"/>
    </row>
    <row r="37" spans="2:7" x14ac:dyDescent="0.25">
      <c r="B37" s="28"/>
      <c r="C37" s="82">
        <v>2025</v>
      </c>
      <c r="D37" s="74" t="s">
        <v>11</v>
      </c>
      <c r="E37" s="74" t="s">
        <v>252</v>
      </c>
      <c r="F37" s="119">
        <v>5</v>
      </c>
      <c r="G37" s="31"/>
    </row>
    <row r="38" spans="2:7" x14ac:dyDescent="0.25">
      <c r="B38" s="28"/>
      <c r="C38" s="82">
        <v>2025</v>
      </c>
      <c r="D38" s="74" t="s">
        <v>11</v>
      </c>
      <c r="E38" s="74" t="s">
        <v>247</v>
      </c>
      <c r="F38" s="119">
        <v>8</v>
      </c>
      <c r="G38" s="31"/>
    </row>
    <row r="39" spans="2:7" x14ac:dyDescent="0.25">
      <c r="B39" s="28"/>
      <c r="C39" s="82">
        <v>2025</v>
      </c>
      <c r="D39" s="74" t="s">
        <v>11</v>
      </c>
      <c r="E39" s="74" t="s">
        <v>250</v>
      </c>
      <c r="F39" s="119" t="s">
        <v>137</v>
      </c>
      <c r="G39" s="31"/>
    </row>
    <row r="40" spans="2:7" x14ac:dyDescent="0.25">
      <c r="B40" s="28"/>
      <c r="C40" s="82">
        <v>2025</v>
      </c>
      <c r="D40" s="74" t="s">
        <v>11</v>
      </c>
      <c r="E40" s="74" t="s">
        <v>248</v>
      </c>
      <c r="F40" s="119">
        <v>13</v>
      </c>
      <c r="G40" s="31"/>
    </row>
    <row r="41" spans="2:7" x14ac:dyDescent="0.25">
      <c r="B41" s="28"/>
      <c r="C41" s="82">
        <v>2025</v>
      </c>
      <c r="D41" s="74" t="s">
        <v>11</v>
      </c>
      <c r="E41" s="74" t="s">
        <v>249</v>
      </c>
      <c r="F41" s="119" t="s">
        <v>137</v>
      </c>
      <c r="G41" s="31"/>
    </row>
    <row r="42" spans="2:7" x14ac:dyDescent="0.25">
      <c r="B42" s="28"/>
      <c r="C42" s="82">
        <v>2025</v>
      </c>
      <c r="D42" s="74" t="s">
        <v>11</v>
      </c>
      <c r="E42" s="74" t="s">
        <v>251</v>
      </c>
      <c r="F42" s="119" t="s">
        <v>137</v>
      </c>
      <c r="G42" s="31"/>
    </row>
    <row r="43" spans="2:7" x14ac:dyDescent="0.25">
      <c r="B43" s="28"/>
      <c r="C43" s="82">
        <v>2025</v>
      </c>
      <c r="D43" s="74" t="s">
        <v>12</v>
      </c>
      <c r="E43" s="74" t="s">
        <v>254</v>
      </c>
      <c r="F43" s="119">
        <v>5</v>
      </c>
      <c r="G43" s="31"/>
    </row>
    <row r="44" spans="2:7" x14ac:dyDescent="0.25">
      <c r="B44" s="28"/>
      <c r="C44" s="82">
        <v>2025</v>
      </c>
      <c r="D44" s="74" t="s">
        <v>12</v>
      </c>
      <c r="E44" s="74" t="s">
        <v>253</v>
      </c>
      <c r="F44" s="119">
        <v>11</v>
      </c>
      <c r="G44" s="31"/>
    </row>
    <row r="45" spans="2:7" x14ac:dyDescent="0.25">
      <c r="B45" s="28"/>
      <c r="C45" s="82">
        <v>2025</v>
      </c>
      <c r="D45" s="74" t="s">
        <v>12</v>
      </c>
      <c r="E45" s="74" t="s">
        <v>255</v>
      </c>
      <c r="F45" s="119">
        <v>5</v>
      </c>
      <c r="G45" s="31"/>
    </row>
    <row r="46" spans="2:7" x14ac:dyDescent="0.25">
      <c r="B46" s="28"/>
      <c r="C46" s="82">
        <v>2025</v>
      </c>
      <c r="D46" s="74" t="s">
        <v>56</v>
      </c>
      <c r="E46" s="74" t="s">
        <v>257</v>
      </c>
      <c r="F46" s="119" t="s">
        <v>137</v>
      </c>
      <c r="G46" s="31"/>
    </row>
    <row r="47" spans="2:7" x14ac:dyDescent="0.25">
      <c r="B47" s="28"/>
      <c r="C47" s="82">
        <v>2025</v>
      </c>
      <c r="D47" s="74" t="s">
        <v>56</v>
      </c>
      <c r="E47" s="74" t="s">
        <v>259</v>
      </c>
      <c r="F47" s="119">
        <v>7</v>
      </c>
      <c r="G47" s="31"/>
    </row>
    <row r="48" spans="2:7" x14ac:dyDescent="0.25">
      <c r="B48" s="28"/>
      <c r="C48" s="82">
        <v>2025</v>
      </c>
      <c r="D48" s="74" t="s">
        <v>56</v>
      </c>
      <c r="E48" s="74" t="s">
        <v>258</v>
      </c>
      <c r="F48" s="119" t="s">
        <v>137</v>
      </c>
      <c r="G48" s="31"/>
    </row>
    <row r="49" spans="2:7" x14ac:dyDescent="0.25">
      <c r="B49" s="28"/>
      <c r="C49" s="82">
        <v>2025</v>
      </c>
      <c r="D49" s="74" t="s">
        <v>56</v>
      </c>
      <c r="E49" s="74" t="s">
        <v>256</v>
      </c>
      <c r="F49" s="119" t="s">
        <v>137</v>
      </c>
      <c r="G49" s="31"/>
    </row>
    <row r="50" spans="2:7" x14ac:dyDescent="0.25">
      <c r="B50" s="28"/>
      <c r="C50" s="82">
        <v>2025</v>
      </c>
      <c r="D50" s="74" t="s">
        <v>13</v>
      </c>
      <c r="E50" s="74" t="s">
        <v>260</v>
      </c>
      <c r="F50" s="119">
        <v>10</v>
      </c>
      <c r="G50" s="31"/>
    </row>
    <row r="51" spans="2:7" x14ac:dyDescent="0.25">
      <c r="B51" s="28"/>
      <c r="C51" s="82">
        <v>2025</v>
      </c>
      <c r="D51" s="74" t="s">
        <v>14</v>
      </c>
      <c r="E51" s="74" t="s">
        <v>264</v>
      </c>
      <c r="F51" s="119" t="s">
        <v>137</v>
      </c>
      <c r="G51" s="31"/>
    </row>
    <row r="52" spans="2:7" x14ac:dyDescent="0.25">
      <c r="B52" s="28"/>
      <c r="C52" s="82">
        <v>2025</v>
      </c>
      <c r="D52" s="74" t="s">
        <v>14</v>
      </c>
      <c r="E52" s="74" t="s">
        <v>263</v>
      </c>
      <c r="F52" s="119" t="s">
        <v>137</v>
      </c>
      <c r="G52" s="31"/>
    </row>
    <row r="53" spans="2:7" x14ac:dyDescent="0.25">
      <c r="B53" s="28"/>
      <c r="C53" s="82">
        <v>2025</v>
      </c>
      <c r="D53" s="74" t="s">
        <v>14</v>
      </c>
      <c r="E53" s="74" t="s">
        <v>262</v>
      </c>
      <c r="F53" s="119" t="s">
        <v>137</v>
      </c>
      <c r="G53" s="31"/>
    </row>
    <row r="54" spans="2:7" x14ac:dyDescent="0.25">
      <c r="B54" s="28"/>
      <c r="C54" s="82">
        <v>2025</v>
      </c>
      <c r="D54" s="74" t="s">
        <v>14</v>
      </c>
      <c r="E54" s="74" t="s">
        <v>261</v>
      </c>
      <c r="F54" s="119" t="s">
        <v>137</v>
      </c>
      <c r="G54" s="31"/>
    </row>
    <row r="55" spans="2:7" x14ac:dyDescent="0.25">
      <c r="B55" s="28"/>
      <c r="C55" s="82">
        <v>2025</v>
      </c>
      <c r="D55" s="74" t="s">
        <v>86</v>
      </c>
      <c r="E55" s="74" t="s">
        <v>277</v>
      </c>
      <c r="F55" s="119" t="s">
        <v>137</v>
      </c>
      <c r="G55" s="31"/>
    </row>
    <row r="56" spans="2:7" x14ac:dyDescent="0.25">
      <c r="B56" s="28"/>
      <c r="C56" s="82">
        <v>2025</v>
      </c>
      <c r="D56" s="74" t="s">
        <v>86</v>
      </c>
      <c r="E56" s="74" t="s">
        <v>270</v>
      </c>
      <c r="F56" s="119">
        <v>5</v>
      </c>
      <c r="G56" s="31"/>
    </row>
    <row r="57" spans="2:7" x14ac:dyDescent="0.25">
      <c r="B57" s="28"/>
      <c r="C57" s="82">
        <v>2025</v>
      </c>
      <c r="D57" s="74" t="s">
        <v>86</v>
      </c>
      <c r="E57" s="74" t="s">
        <v>271</v>
      </c>
      <c r="F57" s="119">
        <v>9</v>
      </c>
      <c r="G57" s="31"/>
    </row>
    <row r="58" spans="2:7" x14ac:dyDescent="0.25">
      <c r="B58" s="28"/>
      <c r="C58" s="82">
        <v>2025</v>
      </c>
      <c r="D58" s="74" t="s">
        <v>86</v>
      </c>
      <c r="E58" s="74" t="s">
        <v>269</v>
      </c>
      <c r="F58" s="119" t="s">
        <v>137</v>
      </c>
      <c r="G58" s="31"/>
    </row>
    <row r="59" spans="2:7" x14ac:dyDescent="0.25">
      <c r="B59" s="28"/>
      <c r="C59" s="82">
        <v>2025</v>
      </c>
      <c r="D59" s="74" t="s">
        <v>86</v>
      </c>
      <c r="E59" s="74" t="s">
        <v>280</v>
      </c>
      <c r="F59" s="119" t="s">
        <v>137</v>
      </c>
      <c r="G59" s="31"/>
    </row>
    <row r="60" spans="2:7" x14ac:dyDescent="0.25">
      <c r="B60" s="28"/>
      <c r="C60" s="82">
        <v>2025</v>
      </c>
      <c r="D60" s="74" t="s">
        <v>86</v>
      </c>
      <c r="E60" s="74" t="s">
        <v>278</v>
      </c>
      <c r="F60" s="119">
        <v>14</v>
      </c>
      <c r="G60" s="31"/>
    </row>
    <row r="61" spans="2:7" x14ac:dyDescent="0.25">
      <c r="B61" s="28"/>
      <c r="C61" s="82">
        <v>2025</v>
      </c>
      <c r="D61" s="74" t="s">
        <v>86</v>
      </c>
      <c r="E61" s="74" t="s">
        <v>266</v>
      </c>
      <c r="F61" s="119">
        <v>12</v>
      </c>
      <c r="G61" s="31"/>
    </row>
    <row r="62" spans="2:7" x14ac:dyDescent="0.25">
      <c r="B62" s="28"/>
      <c r="C62" s="82">
        <v>2025</v>
      </c>
      <c r="D62" s="74" t="s">
        <v>86</v>
      </c>
      <c r="E62" s="74" t="s">
        <v>279</v>
      </c>
      <c r="F62" s="119">
        <v>12</v>
      </c>
      <c r="G62" s="31"/>
    </row>
    <row r="63" spans="2:7" x14ac:dyDescent="0.25">
      <c r="B63" s="28"/>
      <c r="C63" s="82">
        <v>2025</v>
      </c>
      <c r="D63" s="74" t="s">
        <v>86</v>
      </c>
      <c r="E63" s="74" t="s">
        <v>272</v>
      </c>
      <c r="F63" s="119">
        <v>31</v>
      </c>
      <c r="G63" s="31"/>
    </row>
    <row r="64" spans="2:7" x14ac:dyDescent="0.25">
      <c r="B64" s="28"/>
      <c r="C64" s="82">
        <v>2025</v>
      </c>
      <c r="D64" s="74" t="s">
        <v>86</v>
      </c>
      <c r="E64" s="74" t="s">
        <v>273</v>
      </c>
      <c r="F64" s="119" t="s">
        <v>137</v>
      </c>
      <c r="G64" s="31"/>
    </row>
    <row r="65" spans="2:7" x14ac:dyDescent="0.25">
      <c r="B65" s="28"/>
      <c r="C65" s="82">
        <v>2025</v>
      </c>
      <c r="D65" s="74" t="s">
        <v>86</v>
      </c>
      <c r="E65" s="74" t="s">
        <v>281</v>
      </c>
      <c r="F65" s="119" t="s">
        <v>137</v>
      </c>
      <c r="G65" s="31"/>
    </row>
    <row r="66" spans="2:7" x14ac:dyDescent="0.25">
      <c r="B66" s="28"/>
      <c r="C66" s="82">
        <v>2025</v>
      </c>
      <c r="D66" s="74" t="s">
        <v>86</v>
      </c>
      <c r="E66" s="74" t="s">
        <v>275</v>
      </c>
      <c r="F66" s="119" t="s">
        <v>137</v>
      </c>
      <c r="G66" s="31"/>
    </row>
    <row r="67" spans="2:7" x14ac:dyDescent="0.25">
      <c r="B67" s="28"/>
      <c r="C67" s="82">
        <v>2025</v>
      </c>
      <c r="D67" s="74" t="s">
        <v>86</v>
      </c>
      <c r="E67" s="74" t="s">
        <v>268</v>
      </c>
      <c r="F67" s="119" t="s">
        <v>137</v>
      </c>
      <c r="G67" s="31"/>
    </row>
    <row r="68" spans="2:7" x14ac:dyDescent="0.25">
      <c r="B68" s="28"/>
      <c r="C68" s="82">
        <v>2025</v>
      </c>
      <c r="D68" s="74" t="s">
        <v>86</v>
      </c>
      <c r="E68" s="74" t="s">
        <v>265</v>
      </c>
      <c r="F68" s="119" t="s">
        <v>137</v>
      </c>
      <c r="G68" s="31"/>
    </row>
    <row r="69" spans="2:7" x14ac:dyDescent="0.25">
      <c r="B69" s="28"/>
      <c r="C69" s="82">
        <v>2025</v>
      </c>
      <c r="D69" s="74" t="s">
        <v>86</v>
      </c>
      <c r="E69" s="74" t="s">
        <v>276</v>
      </c>
      <c r="F69" s="119" t="s">
        <v>137</v>
      </c>
      <c r="G69" s="31"/>
    </row>
    <row r="70" spans="2:7" x14ac:dyDescent="0.25">
      <c r="B70" s="28"/>
      <c r="C70" s="82">
        <v>2025</v>
      </c>
      <c r="D70" s="74" t="s">
        <v>86</v>
      </c>
      <c r="E70" s="74" t="s">
        <v>274</v>
      </c>
      <c r="F70" s="119" t="s">
        <v>137</v>
      </c>
      <c r="G70" s="31"/>
    </row>
    <row r="71" spans="2:7" x14ac:dyDescent="0.25">
      <c r="B71" s="28"/>
      <c r="C71" s="82">
        <v>2025</v>
      </c>
      <c r="D71" s="74" t="s">
        <v>86</v>
      </c>
      <c r="E71" s="74" t="s">
        <v>267</v>
      </c>
      <c r="F71" s="119" t="s">
        <v>137</v>
      </c>
      <c r="G71" s="31"/>
    </row>
    <row r="72" spans="2:7" x14ac:dyDescent="0.25">
      <c r="B72" s="28"/>
      <c r="C72" s="82">
        <v>2025</v>
      </c>
      <c r="D72" s="74" t="s">
        <v>88</v>
      </c>
      <c r="E72" s="74" t="s">
        <v>291</v>
      </c>
      <c r="F72" s="119" t="s">
        <v>137</v>
      </c>
      <c r="G72" s="31"/>
    </row>
    <row r="73" spans="2:7" x14ac:dyDescent="0.25">
      <c r="B73" s="28"/>
      <c r="C73" s="82">
        <v>2025</v>
      </c>
      <c r="D73" s="74" t="s">
        <v>37</v>
      </c>
      <c r="E73" s="74" t="s">
        <v>292</v>
      </c>
      <c r="F73" s="119" t="s">
        <v>137</v>
      </c>
      <c r="G73" s="31"/>
    </row>
    <row r="74" spans="2:7" x14ac:dyDescent="0.25">
      <c r="B74" s="28"/>
      <c r="C74" s="82">
        <v>2025</v>
      </c>
      <c r="D74" s="74" t="s">
        <v>37</v>
      </c>
      <c r="E74" s="74" t="s">
        <v>295</v>
      </c>
      <c r="F74" s="119" t="s">
        <v>137</v>
      </c>
      <c r="G74" s="31"/>
    </row>
    <row r="75" spans="2:7" x14ac:dyDescent="0.25">
      <c r="B75" s="28"/>
      <c r="C75" s="82">
        <v>2025</v>
      </c>
      <c r="D75" s="74" t="s">
        <v>37</v>
      </c>
      <c r="E75" s="74" t="s">
        <v>293</v>
      </c>
      <c r="F75" s="119" t="s">
        <v>137</v>
      </c>
      <c r="G75" s="31"/>
    </row>
    <row r="76" spans="2:7" x14ac:dyDescent="0.25">
      <c r="B76" s="28"/>
      <c r="C76" s="82">
        <v>2025</v>
      </c>
      <c r="D76" s="74" t="s">
        <v>37</v>
      </c>
      <c r="E76" s="74" t="s">
        <v>297</v>
      </c>
      <c r="F76" s="119" t="s">
        <v>137</v>
      </c>
      <c r="G76" s="31"/>
    </row>
    <row r="77" spans="2:7" x14ac:dyDescent="0.25">
      <c r="B77" s="28"/>
      <c r="C77" s="82">
        <v>2025</v>
      </c>
      <c r="D77" s="74" t="s">
        <v>37</v>
      </c>
      <c r="E77" s="74" t="s">
        <v>296</v>
      </c>
      <c r="F77" s="119" t="s">
        <v>137</v>
      </c>
      <c r="G77" s="31"/>
    </row>
    <row r="78" spans="2:7" x14ac:dyDescent="0.25">
      <c r="B78" s="28"/>
      <c r="C78" s="82">
        <v>2025</v>
      </c>
      <c r="D78" s="74" t="s">
        <v>37</v>
      </c>
      <c r="E78" s="74" t="s">
        <v>298</v>
      </c>
      <c r="F78" s="119" t="s">
        <v>137</v>
      </c>
      <c r="G78" s="31"/>
    </row>
    <row r="79" spans="2:7" x14ac:dyDescent="0.25">
      <c r="B79" s="28"/>
      <c r="C79" s="82">
        <v>2025</v>
      </c>
      <c r="D79" s="74" t="s">
        <v>37</v>
      </c>
      <c r="E79" s="74" t="s">
        <v>294</v>
      </c>
      <c r="F79" s="119">
        <v>10</v>
      </c>
      <c r="G79" s="31"/>
    </row>
    <row r="80" spans="2:7" x14ac:dyDescent="0.25">
      <c r="B80" s="28"/>
      <c r="C80" s="82">
        <v>2025</v>
      </c>
      <c r="D80" s="74" t="s">
        <v>66</v>
      </c>
      <c r="E80" s="74" t="s">
        <v>303</v>
      </c>
      <c r="F80" s="119" t="s">
        <v>137</v>
      </c>
      <c r="G80" s="31"/>
    </row>
    <row r="81" spans="2:7" x14ac:dyDescent="0.25">
      <c r="B81" s="28"/>
      <c r="C81" s="82">
        <v>2025</v>
      </c>
      <c r="D81" s="74" t="s">
        <v>66</v>
      </c>
      <c r="E81" s="74" t="s">
        <v>300</v>
      </c>
      <c r="F81" s="119" t="s">
        <v>137</v>
      </c>
      <c r="G81" s="31"/>
    </row>
    <row r="82" spans="2:7" x14ac:dyDescent="0.25">
      <c r="B82" s="28"/>
      <c r="C82" s="82">
        <v>2025</v>
      </c>
      <c r="D82" s="74" t="s">
        <v>66</v>
      </c>
      <c r="E82" s="74" t="s">
        <v>302</v>
      </c>
      <c r="F82" s="119" t="s">
        <v>137</v>
      </c>
      <c r="G82" s="31"/>
    </row>
    <row r="83" spans="2:7" x14ac:dyDescent="0.25">
      <c r="B83" s="28"/>
      <c r="C83" s="82">
        <v>2025</v>
      </c>
      <c r="D83" s="74" t="s">
        <v>66</v>
      </c>
      <c r="E83" s="74" t="s">
        <v>304</v>
      </c>
      <c r="F83" s="119" t="s">
        <v>137</v>
      </c>
      <c r="G83" s="31"/>
    </row>
    <row r="84" spans="2:7" x14ac:dyDescent="0.25">
      <c r="B84" s="28"/>
      <c r="C84" s="82">
        <v>2025</v>
      </c>
      <c r="D84" s="74" t="s">
        <v>66</v>
      </c>
      <c r="E84" s="74" t="s">
        <v>299</v>
      </c>
      <c r="F84" s="119" t="s">
        <v>137</v>
      </c>
      <c r="G84" s="31"/>
    </row>
    <row r="85" spans="2:7" x14ac:dyDescent="0.25">
      <c r="B85" s="28"/>
      <c r="C85" s="82">
        <v>2025</v>
      </c>
      <c r="D85" s="74" t="s">
        <v>66</v>
      </c>
      <c r="E85" s="74" t="s">
        <v>301</v>
      </c>
      <c r="F85" s="119" t="s">
        <v>137</v>
      </c>
      <c r="G85" s="31"/>
    </row>
    <row r="86" spans="2:7" x14ac:dyDescent="0.25">
      <c r="B86" s="28"/>
      <c r="C86" s="82">
        <v>2025</v>
      </c>
      <c r="D86" s="74" t="s">
        <v>15</v>
      </c>
      <c r="E86" s="74" t="s">
        <v>305</v>
      </c>
      <c r="F86" s="119">
        <v>7</v>
      </c>
      <c r="G86" s="31"/>
    </row>
    <row r="87" spans="2:7" x14ac:dyDescent="0.25">
      <c r="B87" s="28"/>
      <c r="C87" s="82">
        <v>2025</v>
      </c>
      <c r="D87" s="74" t="s">
        <v>15</v>
      </c>
      <c r="E87" s="74" t="s">
        <v>939</v>
      </c>
      <c r="F87" s="119" t="s">
        <v>137</v>
      </c>
      <c r="G87" s="31"/>
    </row>
    <row r="88" spans="2:7" x14ac:dyDescent="0.25">
      <c r="B88" s="28"/>
      <c r="C88" s="82">
        <v>2025</v>
      </c>
      <c r="D88" s="74" t="s">
        <v>15</v>
      </c>
      <c r="E88" s="74" t="s">
        <v>306</v>
      </c>
      <c r="F88" s="119">
        <v>10</v>
      </c>
      <c r="G88" s="31"/>
    </row>
    <row r="89" spans="2:7" x14ac:dyDescent="0.25">
      <c r="B89" s="28"/>
      <c r="C89" s="82">
        <v>2025</v>
      </c>
      <c r="D89" s="74" t="s">
        <v>15</v>
      </c>
      <c r="E89" s="74" t="s">
        <v>307</v>
      </c>
      <c r="F89" s="119">
        <v>5</v>
      </c>
      <c r="G89" s="31"/>
    </row>
    <row r="90" spans="2:7" x14ac:dyDescent="0.25">
      <c r="B90" s="28"/>
      <c r="C90" s="82">
        <v>2025</v>
      </c>
      <c r="D90" s="74" t="s">
        <v>15</v>
      </c>
      <c r="E90" s="74" t="s">
        <v>308</v>
      </c>
      <c r="F90" s="119" t="s">
        <v>137</v>
      </c>
      <c r="G90" s="31"/>
    </row>
    <row r="91" spans="2:7" x14ac:dyDescent="0.25">
      <c r="B91" s="28"/>
      <c r="C91" s="82">
        <v>2025</v>
      </c>
      <c r="D91" s="74" t="s">
        <v>15</v>
      </c>
      <c r="E91" s="74" t="s">
        <v>940</v>
      </c>
      <c r="F91" s="119" t="s">
        <v>137</v>
      </c>
      <c r="G91" s="31"/>
    </row>
    <row r="92" spans="2:7" x14ac:dyDescent="0.25">
      <c r="B92" s="28"/>
      <c r="C92" s="82">
        <v>2025</v>
      </c>
      <c r="D92" s="74" t="s">
        <v>15</v>
      </c>
      <c r="E92" s="74" t="s">
        <v>941</v>
      </c>
      <c r="F92" s="119">
        <v>9</v>
      </c>
      <c r="G92" s="31"/>
    </row>
    <row r="93" spans="2:7" x14ac:dyDescent="0.25">
      <c r="B93" s="28"/>
      <c r="C93" s="82">
        <v>2025</v>
      </c>
      <c r="D93" s="74" t="s">
        <v>89</v>
      </c>
      <c r="E93" s="74" t="s">
        <v>314</v>
      </c>
      <c r="F93" s="119" t="s">
        <v>137</v>
      </c>
      <c r="G93" s="31"/>
    </row>
    <row r="94" spans="2:7" x14ac:dyDescent="0.25">
      <c r="B94" s="28"/>
      <c r="C94" s="82">
        <v>2025</v>
      </c>
      <c r="D94" s="74" t="s">
        <v>89</v>
      </c>
      <c r="E94" s="74" t="s">
        <v>313</v>
      </c>
      <c r="F94" s="119">
        <v>5</v>
      </c>
      <c r="G94" s="31"/>
    </row>
    <row r="95" spans="2:7" x14ac:dyDescent="0.25">
      <c r="B95" s="28"/>
      <c r="C95" s="82">
        <v>2025</v>
      </c>
      <c r="D95" s="74" t="s">
        <v>89</v>
      </c>
      <c r="E95" s="74" t="s">
        <v>309</v>
      </c>
      <c r="F95" s="119" t="s">
        <v>137</v>
      </c>
      <c r="G95" s="31"/>
    </row>
    <row r="96" spans="2:7" x14ac:dyDescent="0.25">
      <c r="B96" s="28"/>
      <c r="C96" s="82">
        <v>2025</v>
      </c>
      <c r="D96" s="74" t="s">
        <v>89</v>
      </c>
      <c r="E96" s="74" t="s">
        <v>312</v>
      </c>
      <c r="F96" s="119">
        <v>5</v>
      </c>
      <c r="G96" s="31"/>
    </row>
    <row r="97" spans="2:7" x14ac:dyDescent="0.25">
      <c r="B97" s="28"/>
      <c r="C97" s="82">
        <v>2025</v>
      </c>
      <c r="D97" s="74" t="s">
        <v>89</v>
      </c>
      <c r="E97" s="74" t="s">
        <v>310</v>
      </c>
      <c r="F97" s="119" t="s">
        <v>137</v>
      </c>
      <c r="G97" s="31"/>
    </row>
    <row r="98" spans="2:7" x14ac:dyDescent="0.25">
      <c r="B98" s="28"/>
      <c r="C98" s="82">
        <v>2025</v>
      </c>
      <c r="D98" s="74" t="s">
        <v>89</v>
      </c>
      <c r="E98" s="74" t="s">
        <v>311</v>
      </c>
      <c r="F98" s="119" t="s">
        <v>137</v>
      </c>
      <c r="G98" s="31"/>
    </row>
    <row r="99" spans="2:7" x14ac:dyDescent="0.25">
      <c r="B99" s="28"/>
      <c r="C99" s="82">
        <v>2025</v>
      </c>
      <c r="D99" s="74" t="s">
        <v>89</v>
      </c>
      <c r="E99" s="74" t="s">
        <v>942</v>
      </c>
      <c r="F99" s="119">
        <v>6</v>
      </c>
      <c r="G99" s="31"/>
    </row>
    <row r="100" spans="2:7" x14ac:dyDescent="0.25">
      <c r="B100" s="28"/>
      <c r="C100" s="82">
        <v>2025</v>
      </c>
      <c r="D100" s="74" t="s">
        <v>16</v>
      </c>
      <c r="E100" s="74" t="s">
        <v>326</v>
      </c>
      <c r="F100" s="119" t="s">
        <v>137</v>
      </c>
      <c r="G100" s="31"/>
    </row>
    <row r="101" spans="2:7" x14ac:dyDescent="0.25">
      <c r="B101" s="28"/>
      <c r="C101" s="82">
        <v>2025</v>
      </c>
      <c r="D101" s="74" t="s">
        <v>16</v>
      </c>
      <c r="E101" s="74" t="s">
        <v>316</v>
      </c>
      <c r="F101" s="119" t="s">
        <v>137</v>
      </c>
      <c r="G101" s="31"/>
    </row>
    <row r="102" spans="2:7" x14ac:dyDescent="0.25">
      <c r="B102" s="28"/>
      <c r="C102" s="82">
        <v>2025</v>
      </c>
      <c r="D102" s="74" t="s">
        <v>16</v>
      </c>
      <c r="E102" s="74" t="s">
        <v>315</v>
      </c>
      <c r="F102" s="119">
        <v>8</v>
      </c>
      <c r="G102" s="31"/>
    </row>
    <row r="103" spans="2:7" x14ac:dyDescent="0.25">
      <c r="B103" s="28"/>
      <c r="C103" s="82">
        <v>2025</v>
      </c>
      <c r="D103" s="74" t="s">
        <v>16</v>
      </c>
      <c r="E103" s="74" t="s">
        <v>319</v>
      </c>
      <c r="F103" s="119">
        <v>6</v>
      </c>
      <c r="G103" s="31"/>
    </row>
    <row r="104" spans="2:7" x14ac:dyDescent="0.25">
      <c r="B104" s="28"/>
      <c r="C104" s="82">
        <v>2025</v>
      </c>
      <c r="D104" s="74" t="s">
        <v>16</v>
      </c>
      <c r="E104" s="74" t="s">
        <v>324</v>
      </c>
      <c r="F104" s="119">
        <v>9</v>
      </c>
      <c r="G104" s="31"/>
    </row>
    <row r="105" spans="2:7" x14ac:dyDescent="0.25">
      <c r="B105" s="28"/>
      <c r="C105" s="82">
        <v>2025</v>
      </c>
      <c r="D105" s="74" t="s">
        <v>16</v>
      </c>
      <c r="E105" s="74" t="s">
        <v>317</v>
      </c>
      <c r="F105" s="119">
        <v>9</v>
      </c>
      <c r="G105" s="31"/>
    </row>
    <row r="106" spans="2:7" x14ac:dyDescent="0.25">
      <c r="B106" s="28"/>
      <c r="C106" s="82">
        <v>2025</v>
      </c>
      <c r="D106" s="74" t="s">
        <v>16</v>
      </c>
      <c r="E106" s="74" t="s">
        <v>322</v>
      </c>
      <c r="F106" s="119">
        <v>12</v>
      </c>
      <c r="G106" s="31"/>
    </row>
    <row r="107" spans="2:7" x14ac:dyDescent="0.25">
      <c r="B107" s="28"/>
      <c r="C107" s="82">
        <v>2025</v>
      </c>
      <c r="D107" s="74" t="s">
        <v>16</v>
      </c>
      <c r="E107" s="74" t="s">
        <v>320</v>
      </c>
      <c r="F107" s="119">
        <v>8</v>
      </c>
      <c r="G107" s="31"/>
    </row>
    <row r="108" spans="2:7" x14ac:dyDescent="0.25">
      <c r="B108" s="28"/>
      <c r="C108" s="82">
        <v>2025</v>
      </c>
      <c r="D108" s="74" t="s">
        <v>16</v>
      </c>
      <c r="E108" s="74" t="s">
        <v>323</v>
      </c>
      <c r="F108" s="119">
        <v>16</v>
      </c>
      <c r="G108" s="31"/>
    </row>
    <row r="109" spans="2:7" x14ac:dyDescent="0.25">
      <c r="B109" s="28"/>
      <c r="C109" s="82">
        <v>2025</v>
      </c>
      <c r="D109" s="74" t="s">
        <v>16</v>
      </c>
      <c r="E109" s="74" t="s">
        <v>325</v>
      </c>
      <c r="F109" s="119">
        <v>6</v>
      </c>
      <c r="G109" s="31"/>
    </row>
    <row r="110" spans="2:7" x14ac:dyDescent="0.25">
      <c r="B110" s="28"/>
      <c r="C110" s="82">
        <v>2025</v>
      </c>
      <c r="D110" s="74" t="s">
        <v>16</v>
      </c>
      <c r="E110" s="74" t="s">
        <v>321</v>
      </c>
      <c r="F110" s="119">
        <v>5</v>
      </c>
      <c r="G110" s="31"/>
    </row>
    <row r="111" spans="2:7" x14ac:dyDescent="0.25">
      <c r="B111" s="28"/>
      <c r="C111" s="82">
        <v>2025</v>
      </c>
      <c r="D111" s="74" t="s">
        <v>57</v>
      </c>
      <c r="E111" s="74" t="s">
        <v>336</v>
      </c>
      <c r="F111" s="119" t="s">
        <v>137</v>
      </c>
      <c r="G111" s="31"/>
    </row>
    <row r="112" spans="2:7" x14ac:dyDescent="0.25">
      <c r="B112" s="28"/>
      <c r="C112" s="82">
        <v>2025</v>
      </c>
      <c r="D112" s="74" t="s">
        <v>57</v>
      </c>
      <c r="E112" s="74" t="s">
        <v>332</v>
      </c>
      <c r="F112" s="119" t="s">
        <v>137</v>
      </c>
      <c r="G112" s="31"/>
    </row>
    <row r="113" spans="2:7" x14ac:dyDescent="0.25">
      <c r="B113" s="28"/>
      <c r="C113" s="82">
        <v>2025</v>
      </c>
      <c r="D113" s="74" t="s">
        <v>57</v>
      </c>
      <c r="E113" s="74" t="s">
        <v>337</v>
      </c>
      <c r="F113" s="119">
        <v>5</v>
      </c>
      <c r="G113" s="31"/>
    </row>
    <row r="114" spans="2:7" x14ac:dyDescent="0.25">
      <c r="B114" s="28"/>
      <c r="C114" s="82">
        <v>2025</v>
      </c>
      <c r="D114" s="74" t="s">
        <v>57</v>
      </c>
      <c r="E114" s="74" t="s">
        <v>329</v>
      </c>
      <c r="F114" s="119" t="s">
        <v>137</v>
      </c>
      <c r="G114" s="31"/>
    </row>
    <row r="115" spans="2:7" x14ac:dyDescent="0.25">
      <c r="B115" s="28"/>
      <c r="C115" s="82">
        <v>2025</v>
      </c>
      <c r="D115" s="74" t="s">
        <v>57</v>
      </c>
      <c r="E115" s="74" t="s">
        <v>328</v>
      </c>
      <c r="F115" s="119" t="s">
        <v>137</v>
      </c>
      <c r="G115" s="31"/>
    </row>
    <row r="116" spans="2:7" x14ac:dyDescent="0.25">
      <c r="B116" s="28"/>
      <c r="C116" s="82">
        <v>2025</v>
      </c>
      <c r="D116" s="74" t="s">
        <v>57</v>
      </c>
      <c r="E116" s="74" t="s">
        <v>327</v>
      </c>
      <c r="F116" s="119" t="s">
        <v>137</v>
      </c>
      <c r="G116" s="31"/>
    </row>
    <row r="117" spans="2:7" x14ac:dyDescent="0.25">
      <c r="B117" s="28"/>
      <c r="C117" s="82">
        <v>2025</v>
      </c>
      <c r="D117" s="74" t="s">
        <v>57</v>
      </c>
      <c r="E117" s="74" t="s">
        <v>335</v>
      </c>
      <c r="F117" s="119" t="s">
        <v>137</v>
      </c>
      <c r="G117" s="31"/>
    </row>
    <row r="118" spans="2:7" x14ac:dyDescent="0.25">
      <c r="B118" s="28"/>
      <c r="C118" s="82">
        <v>2025</v>
      </c>
      <c r="D118" s="74" t="s">
        <v>57</v>
      </c>
      <c r="E118" s="74" t="s">
        <v>331</v>
      </c>
      <c r="F118" s="119">
        <v>6</v>
      </c>
      <c r="G118" s="31"/>
    </row>
    <row r="119" spans="2:7" x14ac:dyDescent="0.25">
      <c r="B119" s="28"/>
      <c r="C119" s="82">
        <v>2025</v>
      </c>
      <c r="D119" s="74" t="s">
        <v>57</v>
      </c>
      <c r="E119" s="74" t="s">
        <v>330</v>
      </c>
      <c r="F119" s="119" t="s">
        <v>137</v>
      </c>
      <c r="G119" s="31"/>
    </row>
    <row r="120" spans="2:7" x14ac:dyDescent="0.25">
      <c r="B120" s="28"/>
      <c r="C120" s="82">
        <v>2025</v>
      </c>
      <c r="D120" s="74" t="s">
        <v>57</v>
      </c>
      <c r="E120" s="74" t="s">
        <v>333</v>
      </c>
      <c r="F120" s="119" t="s">
        <v>137</v>
      </c>
      <c r="G120" s="31"/>
    </row>
    <row r="121" spans="2:7" x14ac:dyDescent="0.25">
      <c r="B121" s="28"/>
      <c r="C121" s="82">
        <v>2025</v>
      </c>
      <c r="D121" s="74" t="s">
        <v>57</v>
      </c>
      <c r="E121" s="74" t="s">
        <v>334</v>
      </c>
      <c r="F121" s="119" t="s">
        <v>137</v>
      </c>
      <c r="G121" s="31"/>
    </row>
    <row r="122" spans="2:7" x14ac:dyDescent="0.25">
      <c r="B122" s="28"/>
      <c r="C122" s="82">
        <v>2025</v>
      </c>
      <c r="D122" s="74" t="s">
        <v>17</v>
      </c>
      <c r="E122" s="74" t="s">
        <v>338</v>
      </c>
      <c r="F122" s="119">
        <v>5</v>
      </c>
      <c r="G122" s="31"/>
    </row>
    <row r="123" spans="2:7" x14ac:dyDescent="0.25">
      <c r="B123" s="28"/>
      <c r="C123" s="82">
        <v>2025</v>
      </c>
      <c r="D123" s="74" t="s">
        <v>17</v>
      </c>
      <c r="E123" s="74" t="s">
        <v>341</v>
      </c>
      <c r="F123" s="119">
        <v>10</v>
      </c>
      <c r="G123" s="31"/>
    </row>
    <row r="124" spans="2:7" x14ac:dyDescent="0.25">
      <c r="B124" s="28"/>
      <c r="C124" s="82">
        <v>2025</v>
      </c>
      <c r="D124" s="74" t="s">
        <v>17</v>
      </c>
      <c r="E124" s="74" t="s">
        <v>340</v>
      </c>
      <c r="F124" s="119" t="s">
        <v>137</v>
      </c>
      <c r="G124" s="31"/>
    </row>
    <row r="125" spans="2:7" x14ac:dyDescent="0.25">
      <c r="B125" s="28"/>
      <c r="C125" s="82">
        <v>2025</v>
      </c>
      <c r="D125" s="74" t="s">
        <v>17</v>
      </c>
      <c r="E125" s="74" t="s">
        <v>342</v>
      </c>
      <c r="F125" s="119">
        <v>5</v>
      </c>
      <c r="G125" s="31"/>
    </row>
    <row r="126" spans="2:7" x14ac:dyDescent="0.25">
      <c r="B126" s="28"/>
      <c r="C126" s="82">
        <v>2025</v>
      </c>
      <c r="D126" s="74" t="s">
        <v>17</v>
      </c>
      <c r="E126" s="74" t="s">
        <v>343</v>
      </c>
      <c r="F126" s="119">
        <v>15</v>
      </c>
      <c r="G126" s="31"/>
    </row>
    <row r="127" spans="2:7" x14ac:dyDescent="0.25">
      <c r="B127" s="28"/>
      <c r="C127" s="82">
        <v>2025</v>
      </c>
      <c r="D127" s="74" t="s">
        <v>17</v>
      </c>
      <c r="E127" s="74" t="s">
        <v>339</v>
      </c>
      <c r="F127" s="119">
        <v>5</v>
      </c>
      <c r="G127" s="31"/>
    </row>
    <row r="128" spans="2:7" x14ac:dyDescent="0.25">
      <c r="B128" s="28"/>
      <c r="C128" s="82">
        <v>2025</v>
      </c>
      <c r="D128" s="74" t="s">
        <v>18</v>
      </c>
      <c r="E128" s="74" t="s">
        <v>345</v>
      </c>
      <c r="F128" s="119">
        <v>10</v>
      </c>
      <c r="G128" s="31"/>
    </row>
    <row r="129" spans="2:7" x14ac:dyDescent="0.25">
      <c r="B129" s="28"/>
      <c r="C129" s="82">
        <v>2025</v>
      </c>
      <c r="D129" s="74" t="s">
        <v>18</v>
      </c>
      <c r="E129" s="74" t="s">
        <v>344</v>
      </c>
      <c r="F129" s="119" t="s">
        <v>137</v>
      </c>
      <c r="G129" s="31"/>
    </row>
    <row r="130" spans="2:7" x14ac:dyDescent="0.25">
      <c r="B130" s="28"/>
      <c r="C130" s="82">
        <v>2025</v>
      </c>
      <c r="D130" s="74" t="s">
        <v>18</v>
      </c>
      <c r="E130" s="74" t="s">
        <v>346</v>
      </c>
      <c r="F130" s="119">
        <v>10</v>
      </c>
      <c r="G130" s="31"/>
    </row>
    <row r="131" spans="2:7" x14ac:dyDescent="0.25">
      <c r="B131" s="28"/>
      <c r="C131" s="82">
        <v>2025</v>
      </c>
      <c r="D131" s="74" t="s">
        <v>87</v>
      </c>
      <c r="E131" s="74" t="s">
        <v>286</v>
      </c>
      <c r="F131" s="119" t="s">
        <v>137</v>
      </c>
      <c r="G131" s="31"/>
    </row>
    <row r="132" spans="2:7" x14ac:dyDescent="0.25">
      <c r="B132" s="28"/>
      <c r="C132" s="82">
        <v>2025</v>
      </c>
      <c r="D132" s="74" t="s">
        <v>87</v>
      </c>
      <c r="E132" s="74" t="s">
        <v>289</v>
      </c>
      <c r="F132" s="119" t="s">
        <v>137</v>
      </c>
      <c r="G132" s="31"/>
    </row>
    <row r="133" spans="2:7" x14ac:dyDescent="0.25">
      <c r="B133" s="28"/>
      <c r="C133" s="82">
        <v>2025</v>
      </c>
      <c r="D133" s="74" t="s">
        <v>87</v>
      </c>
      <c r="E133" s="74" t="s">
        <v>287</v>
      </c>
      <c r="F133" s="119">
        <v>5</v>
      </c>
      <c r="G133" s="31"/>
    </row>
    <row r="134" spans="2:7" x14ac:dyDescent="0.25">
      <c r="B134" s="28"/>
      <c r="C134" s="82">
        <v>2025</v>
      </c>
      <c r="D134" s="74" t="s">
        <v>87</v>
      </c>
      <c r="E134" s="74" t="s">
        <v>290</v>
      </c>
      <c r="F134" s="119">
        <v>5</v>
      </c>
      <c r="G134" s="31"/>
    </row>
    <row r="135" spans="2:7" x14ac:dyDescent="0.25">
      <c r="B135" s="28"/>
      <c r="C135" s="82">
        <v>2025</v>
      </c>
      <c r="D135" s="74" t="s">
        <v>87</v>
      </c>
      <c r="E135" s="74" t="s">
        <v>283</v>
      </c>
      <c r="F135" s="119">
        <v>5</v>
      </c>
      <c r="G135" s="31"/>
    </row>
    <row r="136" spans="2:7" x14ac:dyDescent="0.25">
      <c r="B136" s="28"/>
      <c r="C136" s="82">
        <v>2025</v>
      </c>
      <c r="D136" s="74" t="s">
        <v>87</v>
      </c>
      <c r="E136" s="74" t="s">
        <v>288</v>
      </c>
      <c r="F136" s="119">
        <v>6</v>
      </c>
      <c r="G136" s="31"/>
    </row>
    <row r="137" spans="2:7" x14ac:dyDescent="0.25">
      <c r="B137" s="28"/>
      <c r="C137" s="82">
        <v>2025</v>
      </c>
      <c r="D137" s="74" t="s">
        <v>87</v>
      </c>
      <c r="E137" s="74" t="s">
        <v>285</v>
      </c>
      <c r="F137" s="119" t="s">
        <v>137</v>
      </c>
      <c r="G137" s="31"/>
    </row>
    <row r="138" spans="2:7" x14ac:dyDescent="0.25">
      <c r="B138" s="28"/>
      <c r="C138" s="82">
        <v>2025</v>
      </c>
      <c r="D138" s="74" t="s">
        <v>87</v>
      </c>
      <c r="E138" s="74" t="s">
        <v>284</v>
      </c>
      <c r="F138" s="119">
        <v>7</v>
      </c>
      <c r="G138" s="31"/>
    </row>
    <row r="139" spans="2:7" x14ac:dyDescent="0.25">
      <c r="B139" s="28"/>
      <c r="C139" s="82">
        <v>2025</v>
      </c>
      <c r="D139" s="74" t="s">
        <v>87</v>
      </c>
      <c r="E139" s="74" t="s">
        <v>282</v>
      </c>
      <c r="F139" s="119" t="s">
        <v>137</v>
      </c>
      <c r="G139" s="31"/>
    </row>
    <row r="140" spans="2:7" x14ac:dyDescent="0.25">
      <c r="B140" s="28"/>
      <c r="C140" s="82">
        <v>2025</v>
      </c>
      <c r="D140" s="74" t="s">
        <v>19</v>
      </c>
      <c r="E140" s="74" t="s">
        <v>350</v>
      </c>
      <c r="F140" s="119">
        <v>6</v>
      </c>
      <c r="G140" s="31"/>
    </row>
    <row r="141" spans="2:7" x14ac:dyDescent="0.25">
      <c r="B141" s="28"/>
      <c r="C141" s="82">
        <v>2025</v>
      </c>
      <c r="D141" s="74" t="s">
        <v>19</v>
      </c>
      <c r="E141" s="74" t="s">
        <v>356</v>
      </c>
      <c r="F141" s="119">
        <v>12</v>
      </c>
      <c r="G141" s="31"/>
    </row>
    <row r="142" spans="2:7" x14ac:dyDescent="0.25">
      <c r="B142" s="28"/>
      <c r="C142" s="82">
        <v>2025</v>
      </c>
      <c r="D142" s="74" t="s">
        <v>19</v>
      </c>
      <c r="E142" s="74" t="s">
        <v>348</v>
      </c>
      <c r="F142" s="119">
        <v>5</v>
      </c>
      <c r="G142" s="31"/>
    </row>
    <row r="143" spans="2:7" x14ac:dyDescent="0.25">
      <c r="B143" s="28"/>
      <c r="C143" s="82">
        <v>2025</v>
      </c>
      <c r="D143" s="74" t="s">
        <v>19</v>
      </c>
      <c r="E143" s="74" t="s">
        <v>351</v>
      </c>
      <c r="F143" s="119">
        <v>5</v>
      </c>
      <c r="G143" s="31"/>
    </row>
    <row r="144" spans="2:7" x14ac:dyDescent="0.25">
      <c r="B144" s="28"/>
      <c r="C144" s="82">
        <v>2025</v>
      </c>
      <c r="D144" s="74" t="s">
        <v>19</v>
      </c>
      <c r="E144" s="74" t="s">
        <v>347</v>
      </c>
      <c r="F144" s="119" t="s">
        <v>137</v>
      </c>
      <c r="G144" s="31"/>
    </row>
    <row r="145" spans="2:7" x14ac:dyDescent="0.25">
      <c r="B145" s="28"/>
      <c r="C145" s="82">
        <v>2025</v>
      </c>
      <c r="D145" s="74" t="s">
        <v>19</v>
      </c>
      <c r="E145" s="74" t="s">
        <v>354</v>
      </c>
      <c r="F145" s="119">
        <v>7</v>
      </c>
      <c r="G145" s="31"/>
    </row>
    <row r="146" spans="2:7" x14ac:dyDescent="0.25">
      <c r="B146" s="28"/>
      <c r="C146" s="82">
        <v>2025</v>
      </c>
      <c r="D146" s="74" t="s">
        <v>19</v>
      </c>
      <c r="E146" s="74" t="s">
        <v>352</v>
      </c>
      <c r="F146" s="119" t="s">
        <v>137</v>
      </c>
      <c r="G146" s="31"/>
    </row>
    <row r="147" spans="2:7" x14ac:dyDescent="0.25">
      <c r="B147" s="28"/>
      <c r="C147" s="82">
        <v>2025</v>
      </c>
      <c r="D147" s="74" t="s">
        <v>19</v>
      </c>
      <c r="E147" s="74" t="s">
        <v>349</v>
      </c>
      <c r="F147" s="119">
        <v>7</v>
      </c>
      <c r="G147" s="31"/>
    </row>
    <row r="148" spans="2:7" x14ac:dyDescent="0.25">
      <c r="B148" s="28"/>
      <c r="C148" s="82">
        <v>2025</v>
      </c>
      <c r="D148" s="74" t="s">
        <v>19</v>
      </c>
      <c r="E148" s="74" t="s">
        <v>355</v>
      </c>
      <c r="F148" s="119">
        <v>9</v>
      </c>
      <c r="G148" s="31"/>
    </row>
    <row r="149" spans="2:7" x14ac:dyDescent="0.25">
      <c r="B149" s="28"/>
      <c r="C149" s="82">
        <v>2025</v>
      </c>
      <c r="D149" s="74" t="s">
        <v>19</v>
      </c>
      <c r="E149" s="74" t="s">
        <v>353</v>
      </c>
      <c r="F149" s="119" t="s">
        <v>137</v>
      </c>
      <c r="G149" s="31"/>
    </row>
    <row r="150" spans="2:7" x14ac:dyDescent="0.25">
      <c r="B150" s="28"/>
      <c r="C150" s="82">
        <v>2025</v>
      </c>
      <c r="D150" s="74" t="s">
        <v>20</v>
      </c>
      <c r="E150" s="74" t="s">
        <v>359</v>
      </c>
      <c r="F150" s="119">
        <v>5</v>
      </c>
      <c r="G150" s="31"/>
    </row>
    <row r="151" spans="2:7" x14ac:dyDescent="0.25">
      <c r="B151" s="28"/>
      <c r="C151" s="82">
        <v>2025</v>
      </c>
      <c r="D151" s="74" t="s">
        <v>20</v>
      </c>
      <c r="E151" s="74" t="s">
        <v>361</v>
      </c>
      <c r="F151" s="119">
        <v>7</v>
      </c>
      <c r="G151" s="31"/>
    </row>
    <row r="152" spans="2:7" x14ac:dyDescent="0.25">
      <c r="B152" s="28"/>
      <c r="C152" s="82">
        <v>2025</v>
      </c>
      <c r="D152" s="74" t="s">
        <v>20</v>
      </c>
      <c r="E152" s="74" t="s">
        <v>357</v>
      </c>
      <c r="F152" s="119" t="s">
        <v>137</v>
      </c>
      <c r="G152" s="31"/>
    </row>
    <row r="153" spans="2:7" x14ac:dyDescent="0.25">
      <c r="B153" s="28"/>
      <c r="C153" s="82">
        <v>2025</v>
      </c>
      <c r="D153" s="74" t="s">
        <v>20</v>
      </c>
      <c r="E153" s="74" t="s">
        <v>360</v>
      </c>
      <c r="F153" s="119">
        <v>9</v>
      </c>
      <c r="G153" s="31"/>
    </row>
    <row r="154" spans="2:7" x14ac:dyDescent="0.25">
      <c r="B154" s="28"/>
      <c r="C154" s="82">
        <v>2025</v>
      </c>
      <c r="D154" s="74" t="s">
        <v>20</v>
      </c>
      <c r="E154" s="74" t="s">
        <v>358</v>
      </c>
      <c r="F154" s="119" t="s">
        <v>137</v>
      </c>
      <c r="G154" s="31"/>
    </row>
    <row r="155" spans="2:7" x14ac:dyDescent="0.25">
      <c r="B155" s="28"/>
      <c r="C155" s="82">
        <v>2025</v>
      </c>
      <c r="D155" s="74" t="s">
        <v>21</v>
      </c>
      <c r="E155" s="74" t="s">
        <v>362</v>
      </c>
      <c r="F155" s="119" t="s">
        <v>137</v>
      </c>
      <c r="G155" s="31"/>
    </row>
    <row r="156" spans="2:7" x14ac:dyDescent="0.25">
      <c r="B156" s="28"/>
      <c r="C156" s="82">
        <v>2025</v>
      </c>
      <c r="D156" s="74" t="s">
        <v>21</v>
      </c>
      <c r="E156" s="74" t="s">
        <v>364</v>
      </c>
      <c r="F156" s="119">
        <v>10</v>
      </c>
      <c r="G156" s="31"/>
    </row>
    <row r="157" spans="2:7" x14ac:dyDescent="0.25">
      <c r="B157" s="28"/>
      <c r="C157" s="82">
        <v>2025</v>
      </c>
      <c r="D157" s="74" t="s">
        <v>21</v>
      </c>
      <c r="E157" s="74" t="s">
        <v>363</v>
      </c>
      <c r="F157" s="119">
        <v>10</v>
      </c>
      <c r="G157" s="31"/>
    </row>
    <row r="158" spans="2:7" x14ac:dyDescent="0.25">
      <c r="B158" s="28"/>
      <c r="C158" s="82">
        <v>2025</v>
      </c>
      <c r="D158" s="74" t="s">
        <v>67</v>
      </c>
      <c r="E158" s="74" t="s">
        <v>943</v>
      </c>
      <c r="F158" s="119">
        <v>8</v>
      </c>
      <c r="G158" s="31"/>
    </row>
    <row r="159" spans="2:7" x14ac:dyDescent="0.25">
      <c r="B159" s="28"/>
      <c r="C159" s="82">
        <v>2025</v>
      </c>
      <c r="D159" s="74" t="s">
        <v>67</v>
      </c>
      <c r="E159" s="74" t="s">
        <v>368</v>
      </c>
      <c r="F159" s="119">
        <v>5</v>
      </c>
      <c r="G159" s="31"/>
    </row>
    <row r="160" spans="2:7" x14ac:dyDescent="0.25">
      <c r="B160" s="28"/>
      <c r="C160" s="82">
        <v>2025</v>
      </c>
      <c r="D160" s="74" t="s">
        <v>67</v>
      </c>
      <c r="E160" s="74" t="s">
        <v>365</v>
      </c>
      <c r="F160" s="119" t="s">
        <v>137</v>
      </c>
      <c r="G160" s="31"/>
    </row>
    <row r="161" spans="2:7" x14ac:dyDescent="0.25">
      <c r="B161" s="28"/>
      <c r="C161" s="82">
        <v>2025</v>
      </c>
      <c r="D161" s="74" t="s">
        <v>67</v>
      </c>
      <c r="E161" s="74" t="s">
        <v>366</v>
      </c>
      <c r="F161" s="119">
        <v>5</v>
      </c>
      <c r="G161" s="31"/>
    </row>
    <row r="162" spans="2:7" x14ac:dyDescent="0.25">
      <c r="B162" s="28"/>
      <c r="C162" s="82">
        <v>2025</v>
      </c>
      <c r="D162" s="74" t="s">
        <v>67</v>
      </c>
      <c r="E162" s="74" t="s">
        <v>367</v>
      </c>
      <c r="F162" s="119" t="s">
        <v>137</v>
      </c>
      <c r="G162" s="31"/>
    </row>
    <row r="163" spans="2:7" x14ac:dyDescent="0.25">
      <c r="B163" s="28"/>
      <c r="C163" s="82">
        <v>2025</v>
      </c>
      <c r="D163" s="74" t="s">
        <v>22</v>
      </c>
      <c r="E163" s="74" t="s">
        <v>373</v>
      </c>
      <c r="F163" s="119">
        <v>5</v>
      </c>
      <c r="G163" s="31"/>
    </row>
    <row r="164" spans="2:7" x14ac:dyDescent="0.25">
      <c r="B164" s="28"/>
      <c r="C164" s="82">
        <v>2025</v>
      </c>
      <c r="D164" s="74" t="s">
        <v>22</v>
      </c>
      <c r="E164" s="74" t="s">
        <v>370</v>
      </c>
      <c r="F164" s="119">
        <v>5</v>
      </c>
      <c r="G164" s="31"/>
    </row>
    <row r="165" spans="2:7" x14ac:dyDescent="0.25">
      <c r="B165" s="28"/>
      <c r="C165" s="82">
        <v>2025</v>
      </c>
      <c r="D165" s="74" t="s">
        <v>22</v>
      </c>
      <c r="E165" s="74" t="s">
        <v>374</v>
      </c>
      <c r="F165" s="119">
        <v>5</v>
      </c>
      <c r="G165" s="31"/>
    </row>
    <row r="166" spans="2:7" x14ac:dyDescent="0.25">
      <c r="B166" s="28"/>
      <c r="C166" s="82">
        <v>2025</v>
      </c>
      <c r="D166" s="74" t="s">
        <v>22</v>
      </c>
      <c r="E166" s="74" t="s">
        <v>375</v>
      </c>
      <c r="F166" s="119" t="s">
        <v>137</v>
      </c>
      <c r="G166" s="31"/>
    </row>
    <row r="167" spans="2:7" x14ac:dyDescent="0.25">
      <c r="B167" s="28"/>
      <c r="C167" s="82">
        <v>2025</v>
      </c>
      <c r="D167" s="74" t="s">
        <v>22</v>
      </c>
      <c r="E167" s="74" t="s">
        <v>372</v>
      </c>
      <c r="F167" s="119" t="s">
        <v>137</v>
      </c>
      <c r="G167" s="31"/>
    </row>
    <row r="168" spans="2:7" x14ac:dyDescent="0.25">
      <c r="B168" s="28"/>
      <c r="C168" s="82">
        <v>2025</v>
      </c>
      <c r="D168" s="74" t="s">
        <v>22</v>
      </c>
      <c r="E168" s="74" t="s">
        <v>371</v>
      </c>
      <c r="F168" s="119" t="s">
        <v>137</v>
      </c>
      <c r="G168" s="31"/>
    </row>
    <row r="169" spans="2:7" x14ac:dyDescent="0.25">
      <c r="B169" s="28"/>
      <c r="C169" s="82">
        <v>2025</v>
      </c>
      <c r="D169" s="74" t="s">
        <v>68</v>
      </c>
      <c r="E169" s="74" t="s">
        <v>376</v>
      </c>
      <c r="F169" s="119" t="s">
        <v>137</v>
      </c>
      <c r="G169" s="31"/>
    </row>
    <row r="170" spans="2:7" x14ac:dyDescent="0.25">
      <c r="B170" s="28"/>
      <c r="C170" s="82">
        <v>2025</v>
      </c>
      <c r="D170" s="74" t="s">
        <v>68</v>
      </c>
      <c r="E170" s="74" t="s">
        <v>382</v>
      </c>
      <c r="F170" s="119">
        <v>6</v>
      </c>
      <c r="G170" s="31"/>
    </row>
    <row r="171" spans="2:7" x14ac:dyDescent="0.25">
      <c r="B171" s="28"/>
      <c r="C171" s="82">
        <v>2025</v>
      </c>
      <c r="D171" s="74" t="s">
        <v>68</v>
      </c>
      <c r="E171" s="74" t="s">
        <v>378</v>
      </c>
      <c r="F171" s="119" t="s">
        <v>137</v>
      </c>
      <c r="G171" s="31"/>
    </row>
    <row r="172" spans="2:7" x14ac:dyDescent="0.25">
      <c r="B172" s="28"/>
      <c r="C172" s="82">
        <v>2025</v>
      </c>
      <c r="D172" s="74" t="s">
        <v>68</v>
      </c>
      <c r="E172" s="74" t="s">
        <v>944</v>
      </c>
      <c r="F172" s="119" t="s">
        <v>137</v>
      </c>
      <c r="G172" s="31"/>
    </row>
    <row r="173" spans="2:7" x14ac:dyDescent="0.25">
      <c r="B173" s="28"/>
      <c r="C173" s="82">
        <v>2025</v>
      </c>
      <c r="D173" s="74" t="s">
        <v>68</v>
      </c>
      <c r="E173" s="74" t="s">
        <v>380</v>
      </c>
      <c r="F173" s="119" t="s">
        <v>137</v>
      </c>
      <c r="G173" s="31"/>
    </row>
    <row r="174" spans="2:7" x14ac:dyDescent="0.25">
      <c r="B174" s="28"/>
      <c r="C174" s="82">
        <v>2025</v>
      </c>
      <c r="D174" s="74" t="s">
        <v>68</v>
      </c>
      <c r="E174" s="74" t="s">
        <v>383</v>
      </c>
      <c r="F174" s="119">
        <v>7</v>
      </c>
      <c r="G174" s="31"/>
    </row>
    <row r="175" spans="2:7" x14ac:dyDescent="0.25">
      <c r="B175" s="28"/>
      <c r="C175" s="82">
        <v>2025</v>
      </c>
      <c r="D175" s="74" t="s">
        <v>68</v>
      </c>
      <c r="E175" s="74" t="s">
        <v>377</v>
      </c>
      <c r="F175" s="119" t="s">
        <v>137</v>
      </c>
      <c r="G175" s="31"/>
    </row>
    <row r="176" spans="2:7" x14ac:dyDescent="0.25">
      <c r="B176" s="28"/>
      <c r="C176" s="82">
        <v>2025</v>
      </c>
      <c r="D176" s="74" t="s">
        <v>68</v>
      </c>
      <c r="E176" s="74" t="s">
        <v>379</v>
      </c>
      <c r="F176" s="119" t="s">
        <v>137</v>
      </c>
      <c r="G176" s="31"/>
    </row>
    <row r="177" spans="2:7" x14ac:dyDescent="0.25">
      <c r="B177" s="28"/>
      <c r="C177" s="82">
        <v>2025</v>
      </c>
      <c r="D177" s="74" t="s">
        <v>68</v>
      </c>
      <c r="E177" s="74" t="s">
        <v>381</v>
      </c>
      <c r="F177" s="119" t="s">
        <v>137</v>
      </c>
      <c r="G177" s="31"/>
    </row>
    <row r="178" spans="2:7" x14ac:dyDescent="0.25">
      <c r="B178" s="28"/>
      <c r="C178" s="82">
        <v>2025</v>
      </c>
      <c r="D178" s="74" t="s">
        <v>68</v>
      </c>
      <c r="E178" s="74" t="s">
        <v>945</v>
      </c>
      <c r="F178" s="119">
        <v>6</v>
      </c>
      <c r="G178" s="31"/>
    </row>
    <row r="179" spans="2:7" x14ac:dyDescent="0.25">
      <c r="B179" s="28"/>
      <c r="C179" s="82">
        <v>2025</v>
      </c>
      <c r="D179" s="74" t="s">
        <v>68</v>
      </c>
      <c r="E179" s="74" t="s">
        <v>946</v>
      </c>
      <c r="F179" s="119" t="s">
        <v>137</v>
      </c>
      <c r="G179" s="31"/>
    </row>
    <row r="180" spans="2:7" x14ac:dyDescent="0.25">
      <c r="B180" s="28"/>
      <c r="C180" s="82">
        <v>2025</v>
      </c>
      <c r="D180" s="74" t="s">
        <v>90</v>
      </c>
      <c r="E180" s="74" t="s">
        <v>390</v>
      </c>
      <c r="F180" s="119" t="s">
        <v>137</v>
      </c>
      <c r="G180" s="31"/>
    </row>
    <row r="181" spans="2:7" x14ac:dyDescent="0.25">
      <c r="B181" s="28"/>
      <c r="C181" s="82">
        <v>2025</v>
      </c>
      <c r="D181" s="74" t="s">
        <v>90</v>
      </c>
      <c r="E181" s="74" t="s">
        <v>384</v>
      </c>
      <c r="F181" s="119">
        <v>8</v>
      </c>
      <c r="G181" s="31"/>
    </row>
    <row r="182" spans="2:7" x14ac:dyDescent="0.25">
      <c r="B182" s="28"/>
      <c r="C182" s="82">
        <v>2025</v>
      </c>
      <c r="D182" s="74" t="s">
        <v>90</v>
      </c>
      <c r="E182" s="74" t="s">
        <v>391</v>
      </c>
      <c r="F182" s="119">
        <v>11</v>
      </c>
      <c r="G182" s="31"/>
    </row>
    <row r="183" spans="2:7" x14ac:dyDescent="0.25">
      <c r="B183" s="28"/>
      <c r="C183" s="82">
        <v>2025</v>
      </c>
      <c r="D183" s="74" t="s">
        <v>90</v>
      </c>
      <c r="E183" s="74" t="s">
        <v>387</v>
      </c>
      <c r="F183" s="119" t="s">
        <v>137</v>
      </c>
      <c r="G183" s="31"/>
    </row>
    <row r="184" spans="2:7" x14ac:dyDescent="0.25">
      <c r="B184" s="28"/>
      <c r="C184" s="82">
        <v>2025</v>
      </c>
      <c r="D184" s="74" t="s">
        <v>90</v>
      </c>
      <c r="E184" s="74" t="s">
        <v>388</v>
      </c>
      <c r="F184" s="119" t="s">
        <v>137</v>
      </c>
      <c r="G184" s="31"/>
    </row>
    <row r="185" spans="2:7" x14ac:dyDescent="0.25">
      <c r="B185" s="28"/>
      <c r="C185" s="82">
        <v>2025</v>
      </c>
      <c r="D185" s="74" t="s">
        <v>90</v>
      </c>
      <c r="E185" s="74" t="s">
        <v>389</v>
      </c>
      <c r="F185" s="119" t="s">
        <v>137</v>
      </c>
      <c r="G185" s="31"/>
    </row>
    <row r="186" spans="2:7" x14ac:dyDescent="0.25">
      <c r="B186" s="28"/>
      <c r="C186" s="82">
        <v>2025</v>
      </c>
      <c r="D186" s="74" t="s">
        <v>90</v>
      </c>
      <c r="E186" s="74" t="s">
        <v>386</v>
      </c>
      <c r="F186" s="119" t="s">
        <v>137</v>
      </c>
      <c r="G186" s="31"/>
    </row>
    <row r="187" spans="2:7" x14ac:dyDescent="0.25">
      <c r="B187" s="28"/>
      <c r="C187" s="82">
        <v>2025</v>
      </c>
      <c r="D187" s="74" t="s">
        <v>90</v>
      </c>
      <c r="E187" s="74" t="s">
        <v>385</v>
      </c>
      <c r="F187" s="119">
        <v>11</v>
      </c>
      <c r="G187" s="31"/>
    </row>
    <row r="188" spans="2:7" x14ac:dyDescent="0.25">
      <c r="B188" s="28"/>
      <c r="C188" s="82">
        <v>2025</v>
      </c>
      <c r="D188" s="74" t="s">
        <v>23</v>
      </c>
      <c r="E188" s="74" t="s">
        <v>395</v>
      </c>
      <c r="F188" s="119" t="s">
        <v>137</v>
      </c>
      <c r="G188" s="31"/>
    </row>
    <row r="189" spans="2:7" x14ac:dyDescent="0.25">
      <c r="B189" s="28"/>
      <c r="C189" s="82">
        <v>2025</v>
      </c>
      <c r="D189" s="74" t="s">
        <v>23</v>
      </c>
      <c r="E189" s="74" t="s">
        <v>392</v>
      </c>
      <c r="F189" s="119" t="s">
        <v>137</v>
      </c>
      <c r="G189" s="31"/>
    </row>
    <row r="190" spans="2:7" x14ac:dyDescent="0.25">
      <c r="B190" s="28"/>
      <c r="C190" s="82">
        <v>2025</v>
      </c>
      <c r="D190" s="74" t="s">
        <v>23</v>
      </c>
      <c r="E190" s="74" t="s">
        <v>396</v>
      </c>
      <c r="F190" s="119">
        <v>9</v>
      </c>
      <c r="G190" s="31"/>
    </row>
    <row r="191" spans="2:7" x14ac:dyDescent="0.25">
      <c r="B191" s="28"/>
      <c r="C191" s="82">
        <v>2025</v>
      </c>
      <c r="D191" s="74" t="s">
        <v>23</v>
      </c>
      <c r="E191" s="74" t="s">
        <v>394</v>
      </c>
      <c r="F191" s="119" t="s">
        <v>137</v>
      </c>
      <c r="G191" s="31"/>
    </row>
    <row r="192" spans="2:7" x14ac:dyDescent="0.25">
      <c r="B192" s="28"/>
      <c r="C192" s="82">
        <v>2025</v>
      </c>
      <c r="D192" s="74" t="s">
        <v>23</v>
      </c>
      <c r="E192" s="74" t="s">
        <v>393</v>
      </c>
      <c r="F192" s="119" t="s">
        <v>137</v>
      </c>
      <c r="G192" s="31"/>
    </row>
    <row r="193" spans="2:7" x14ac:dyDescent="0.25">
      <c r="B193" s="28"/>
      <c r="C193" s="82">
        <v>2025</v>
      </c>
      <c r="D193" s="74" t="s">
        <v>38</v>
      </c>
      <c r="E193" s="74" t="s">
        <v>399</v>
      </c>
      <c r="F193" s="119" t="s">
        <v>137</v>
      </c>
      <c r="G193" s="31"/>
    </row>
    <row r="194" spans="2:7" x14ac:dyDescent="0.25">
      <c r="B194" s="28"/>
      <c r="C194" s="82">
        <v>2025</v>
      </c>
      <c r="D194" s="74" t="s">
        <v>38</v>
      </c>
      <c r="E194" s="74" t="s">
        <v>397</v>
      </c>
      <c r="F194" s="119" t="s">
        <v>137</v>
      </c>
      <c r="G194" s="31"/>
    </row>
    <row r="195" spans="2:7" x14ac:dyDescent="0.25">
      <c r="B195" s="28"/>
      <c r="C195" s="82">
        <v>2025</v>
      </c>
      <c r="D195" s="74" t="s">
        <v>38</v>
      </c>
      <c r="E195" s="74" t="s">
        <v>403</v>
      </c>
      <c r="F195" s="119" t="s">
        <v>137</v>
      </c>
      <c r="G195" s="31"/>
    </row>
    <row r="196" spans="2:7" x14ac:dyDescent="0.25">
      <c r="B196" s="28"/>
      <c r="C196" s="82">
        <v>2025</v>
      </c>
      <c r="D196" s="74" t="s">
        <v>38</v>
      </c>
      <c r="E196" s="74" t="s">
        <v>401</v>
      </c>
      <c r="F196" s="119" t="s">
        <v>137</v>
      </c>
      <c r="G196" s="31"/>
    </row>
    <row r="197" spans="2:7" x14ac:dyDescent="0.25">
      <c r="B197" s="28"/>
      <c r="C197" s="82">
        <v>2025</v>
      </c>
      <c r="D197" s="74" t="s">
        <v>38</v>
      </c>
      <c r="E197" s="74" t="s">
        <v>404</v>
      </c>
      <c r="F197" s="119" t="s">
        <v>137</v>
      </c>
      <c r="G197" s="31"/>
    </row>
    <row r="198" spans="2:7" x14ac:dyDescent="0.25">
      <c r="B198" s="28"/>
      <c r="C198" s="82">
        <v>2025</v>
      </c>
      <c r="D198" s="74" t="s">
        <v>38</v>
      </c>
      <c r="E198" s="74" t="s">
        <v>398</v>
      </c>
      <c r="F198" s="119" t="s">
        <v>137</v>
      </c>
      <c r="G198" s="31"/>
    </row>
    <row r="199" spans="2:7" x14ac:dyDescent="0.25">
      <c r="B199" s="28"/>
      <c r="C199" s="82">
        <v>2025</v>
      </c>
      <c r="D199" s="74" t="s">
        <v>38</v>
      </c>
      <c r="E199" s="74" t="s">
        <v>402</v>
      </c>
      <c r="F199" s="119" t="s">
        <v>137</v>
      </c>
      <c r="G199" s="31"/>
    </row>
    <row r="200" spans="2:7" x14ac:dyDescent="0.25">
      <c r="B200" s="28"/>
      <c r="C200" s="82">
        <v>2025</v>
      </c>
      <c r="D200" s="74" t="s">
        <v>38</v>
      </c>
      <c r="E200" s="74" t="s">
        <v>400</v>
      </c>
      <c r="F200" s="119" t="s">
        <v>137</v>
      </c>
      <c r="G200" s="31"/>
    </row>
    <row r="201" spans="2:7" x14ac:dyDescent="0.25">
      <c r="B201" s="28"/>
      <c r="C201" s="82">
        <v>2025</v>
      </c>
      <c r="D201" s="74" t="s">
        <v>38</v>
      </c>
      <c r="E201" s="74" t="s">
        <v>405</v>
      </c>
      <c r="F201" s="119" t="s">
        <v>137</v>
      </c>
      <c r="G201" s="31"/>
    </row>
    <row r="202" spans="2:7" x14ac:dyDescent="0.25">
      <c r="B202" s="28"/>
      <c r="C202" s="82">
        <v>2025</v>
      </c>
      <c r="D202" s="74" t="s">
        <v>24</v>
      </c>
      <c r="E202" s="74" t="s">
        <v>410</v>
      </c>
      <c r="F202" s="119">
        <v>6</v>
      </c>
      <c r="G202" s="31"/>
    </row>
    <row r="203" spans="2:7" x14ac:dyDescent="0.25">
      <c r="B203" s="28"/>
      <c r="C203" s="82">
        <v>2025</v>
      </c>
      <c r="D203" s="74" t="s">
        <v>24</v>
      </c>
      <c r="E203" s="74" t="s">
        <v>411</v>
      </c>
      <c r="F203" s="119">
        <v>9</v>
      </c>
      <c r="G203" s="31"/>
    </row>
    <row r="204" spans="2:7" x14ac:dyDescent="0.25">
      <c r="B204" s="28"/>
      <c r="C204" s="82">
        <v>2025</v>
      </c>
      <c r="D204" s="74" t="s">
        <v>24</v>
      </c>
      <c r="E204" s="74" t="s">
        <v>406</v>
      </c>
      <c r="F204" s="119" t="s">
        <v>137</v>
      </c>
      <c r="G204" s="31"/>
    </row>
    <row r="205" spans="2:7" x14ac:dyDescent="0.25">
      <c r="B205" s="28"/>
      <c r="C205" s="82">
        <v>2025</v>
      </c>
      <c r="D205" s="74" t="s">
        <v>24</v>
      </c>
      <c r="E205" s="74" t="s">
        <v>412</v>
      </c>
      <c r="F205" s="119" t="s">
        <v>137</v>
      </c>
      <c r="G205" s="31"/>
    </row>
    <row r="206" spans="2:7" x14ac:dyDescent="0.25">
      <c r="B206" s="28"/>
      <c r="C206" s="82">
        <v>2025</v>
      </c>
      <c r="D206" s="74" t="s">
        <v>24</v>
      </c>
      <c r="E206" s="74" t="s">
        <v>409</v>
      </c>
      <c r="F206" s="119">
        <v>7</v>
      </c>
      <c r="G206" s="31"/>
    </row>
    <row r="207" spans="2:7" x14ac:dyDescent="0.25">
      <c r="B207" s="28"/>
      <c r="C207" s="82">
        <v>2025</v>
      </c>
      <c r="D207" s="74" t="s">
        <v>24</v>
      </c>
      <c r="E207" s="74" t="s">
        <v>408</v>
      </c>
      <c r="F207" s="119">
        <v>5</v>
      </c>
      <c r="G207" s="31"/>
    </row>
    <row r="208" spans="2:7" x14ac:dyDescent="0.25">
      <c r="B208" s="28"/>
      <c r="C208" s="82">
        <v>2025</v>
      </c>
      <c r="D208" s="74" t="s">
        <v>24</v>
      </c>
      <c r="E208" s="74" t="s">
        <v>407</v>
      </c>
      <c r="F208" s="119">
        <v>9</v>
      </c>
      <c r="G208" s="31"/>
    </row>
    <row r="209" spans="2:7" x14ac:dyDescent="0.25">
      <c r="B209" s="28"/>
      <c r="C209" s="82">
        <v>2025</v>
      </c>
      <c r="D209" s="74" t="s">
        <v>25</v>
      </c>
      <c r="E209" s="74" t="s">
        <v>415</v>
      </c>
      <c r="F209" s="119">
        <v>10</v>
      </c>
      <c r="G209" s="31"/>
    </row>
    <row r="210" spans="2:7" x14ac:dyDescent="0.25">
      <c r="B210" s="28"/>
      <c r="C210" s="82">
        <v>2025</v>
      </c>
      <c r="D210" s="74" t="s">
        <v>25</v>
      </c>
      <c r="E210" s="74" t="s">
        <v>416</v>
      </c>
      <c r="F210" s="119">
        <v>5</v>
      </c>
      <c r="G210" s="31"/>
    </row>
    <row r="211" spans="2:7" x14ac:dyDescent="0.25">
      <c r="B211" s="28"/>
      <c r="C211" s="82">
        <v>2025</v>
      </c>
      <c r="D211" s="74" t="s">
        <v>25</v>
      </c>
      <c r="E211" s="74" t="s">
        <v>414</v>
      </c>
      <c r="F211" s="119" t="s">
        <v>137</v>
      </c>
      <c r="G211" s="31"/>
    </row>
    <row r="212" spans="2:7" x14ac:dyDescent="0.25">
      <c r="B212" s="28"/>
      <c r="C212" s="82">
        <v>2025</v>
      </c>
      <c r="D212" s="74" t="s">
        <v>25</v>
      </c>
      <c r="E212" s="74" t="s">
        <v>413</v>
      </c>
      <c r="F212" s="119">
        <v>10</v>
      </c>
      <c r="G212" s="31"/>
    </row>
    <row r="213" spans="2:7" x14ac:dyDescent="0.25">
      <c r="B213" s="28"/>
      <c r="C213" s="82">
        <v>2025</v>
      </c>
      <c r="D213" s="74" t="s">
        <v>39</v>
      </c>
      <c r="E213" s="74" t="s">
        <v>420</v>
      </c>
      <c r="F213" s="119" t="s">
        <v>137</v>
      </c>
      <c r="G213" s="31"/>
    </row>
    <row r="214" spans="2:7" x14ac:dyDescent="0.25">
      <c r="B214" s="28"/>
      <c r="C214" s="82">
        <v>2025</v>
      </c>
      <c r="D214" s="74" t="s">
        <v>39</v>
      </c>
      <c r="E214" s="74" t="s">
        <v>425</v>
      </c>
      <c r="F214" s="119">
        <v>8</v>
      </c>
      <c r="G214" s="31"/>
    </row>
    <row r="215" spans="2:7" x14ac:dyDescent="0.25">
      <c r="B215" s="28"/>
      <c r="C215" s="82">
        <v>2025</v>
      </c>
      <c r="D215" s="74" t="s">
        <v>39</v>
      </c>
      <c r="E215" s="74" t="s">
        <v>423</v>
      </c>
      <c r="F215" s="119" t="s">
        <v>137</v>
      </c>
      <c r="G215" s="31"/>
    </row>
    <row r="216" spans="2:7" x14ac:dyDescent="0.25">
      <c r="B216" s="28"/>
      <c r="C216" s="82">
        <v>2025</v>
      </c>
      <c r="D216" s="74" t="s">
        <v>39</v>
      </c>
      <c r="E216" s="74" t="s">
        <v>419</v>
      </c>
      <c r="F216" s="119" t="s">
        <v>137</v>
      </c>
      <c r="G216" s="31"/>
    </row>
    <row r="217" spans="2:7" x14ac:dyDescent="0.25">
      <c r="B217" s="28"/>
      <c r="C217" s="82">
        <v>2025</v>
      </c>
      <c r="D217" s="74" t="s">
        <v>39</v>
      </c>
      <c r="E217" s="74" t="s">
        <v>417</v>
      </c>
      <c r="F217" s="119" t="s">
        <v>137</v>
      </c>
      <c r="G217" s="31"/>
    </row>
    <row r="218" spans="2:7" x14ac:dyDescent="0.25">
      <c r="B218" s="28"/>
      <c r="C218" s="82">
        <v>2025</v>
      </c>
      <c r="D218" s="74" t="s">
        <v>39</v>
      </c>
      <c r="E218" s="74" t="s">
        <v>422</v>
      </c>
      <c r="F218" s="119">
        <v>5</v>
      </c>
      <c r="G218" s="31"/>
    </row>
    <row r="219" spans="2:7" x14ac:dyDescent="0.25">
      <c r="B219" s="28"/>
      <c r="C219" s="82">
        <v>2025</v>
      </c>
      <c r="D219" s="74" t="s">
        <v>39</v>
      </c>
      <c r="E219" s="74" t="s">
        <v>427</v>
      </c>
      <c r="F219" s="119">
        <v>8</v>
      </c>
      <c r="G219" s="31"/>
    </row>
    <row r="220" spans="2:7" x14ac:dyDescent="0.25">
      <c r="B220" s="28"/>
      <c r="C220" s="82">
        <v>2025</v>
      </c>
      <c r="D220" s="74" t="s">
        <v>39</v>
      </c>
      <c r="E220" s="74" t="s">
        <v>426</v>
      </c>
      <c r="F220" s="119" t="s">
        <v>137</v>
      </c>
      <c r="G220" s="31"/>
    </row>
    <row r="221" spans="2:7" x14ac:dyDescent="0.25">
      <c r="B221" s="28"/>
      <c r="C221" s="82">
        <v>2025</v>
      </c>
      <c r="D221" s="74" t="s">
        <v>39</v>
      </c>
      <c r="E221" s="74" t="s">
        <v>430</v>
      </c>
      <c r="F221" s="119" t="s">
        <v>137</v>
      </c>
      <c r="G221" s="31"/>
    </row>
    <row r="222" spans="2:7" x14ac:dyDescent="0.25">
      <c r="B222" s="28"/>
      <c r="C222" s="82">
        <v>2025</v>
      </c>
      <c r="D222" s="74" t="s">
        <v>39</v>
      </c>
      <c r="E222" s="74" t="s">
        <v>424</v>
      </c>
      <c r="F222" s="119" t="s">
        <v>137</v>
      </c>
      <c r="G222" s="31"/>
    </row>
    <row r="223" spans="2:7" x14ac:dyDescent="0.25">
      <c r="B223" s="28"/>
      <c r="C223" s="82">
        <v>2025</v>
      </c>
      <c r="D223" s="74" t="s">
        <v>39</v>
      </c>
      <c r="E223" s="74" t="s">
        <v>421</v>
      </c>
      <c r="F223" s="119" t="s">
        <v>137</v>
      </c>
      <c r="G223" s="31"/>
    </row>
    <row r="224" spans="2:7" x14ac:dyDescent="0.25">
      <c r="B224" s="28"/>
      <c r="C224" s="82">
        <v>2025</v>
      </c>
      <c r="D224" s="74" t="s">
        <v>39</v>
      </c>
      <c r="E224" s="74" t="s">
        <v>429</v>
      </c>
      <c r="F224" s="119" t="s">
        <v>137</v>
      </c>
      <c r="G224" s="31"/>
    </row>
    <row r="225" spans="2:7" x14ac:dyDescent="0.25">
      <c r="B225" s="28"/>
      <c r="C225" s="82">
        <v>2025</v>
      </c>
      <c r="D225" s="74" t="s">
        <v>39</v>
      </c>
      <c r="E225" s="74" t="s">
        <v>428</v>
      </c>
      <c r="F225" s="119" t="s">
        <v>137</v>
      </c>
      <c r="G225" s="31"/>
    </row>
    <row r="226" spans="2:7" x14ac:dyDescent="0.25">
      <c r="B226" s="28"/>
      <c r="C226" s="82">
        <v>2025</v>
      </c>
      <c r="D226" s="74" t="s">
        <v>39</v>
      </c>
      <c r="E226" s="74" t="s">
        <v>418</v>
      </c>
      <c r="F226" s="119">
        <v>11</v>
      </c>
      <c r="G226" s="31"/>
    </row>
    <row r="227" spans="2:7" x14ac:dyDescent="0.25">
      <c r="B227" s="28"/>
      <c r="C227" s="82">
        <v>2025</v>
      </c>
      <c r="D227" s="74" t="s">
        <v>26</v>
      </c>
      <c r="E227" s="74" t="s">
        <v>433</v>
      </c>
      <c r="F227" s="119">
        <v>5</v>
      </c>
      <c r="G227" s="31"/>
    </row>
    <row r="228" spans="2:7" x14ac:dyDescent="0.25">
      <c r="B228" s="28"/>
      <c r="C228" s="82">
        <v>2025</v>
      </c>
      <c r="D228" s="74" t="s">
        <v>26</v>
      </c>
      <c r="E228" s="74" t="s">
        <v>432</v>
      </c>
      <c r="F228" s="119">
        <v>5</v>
      </c>
      <c r="G228" s="31"/>
    </row>
    <row r="229" spans="2:7" x14ac:dyDescent="0.25">
      <c r="B229" s="28"/>
      <c r="C229" s="82">
        <v>2025</v>
      </c>
      <c r="D229" s="74" t="s">
        <v>26</v>
      </c>
      <c r="E229" s="74" t="s">
        <v>431</v>
      </c>
      <c r="F229" s="119">
        <v>10</v>
      </c>
      <c r="G229" s="31"/>
    </row>
    <row r="230" spans="2:7" x14ac:dyDescent="0.25">
      <c r="B230" s="28"/>
      <c r="C230" s="82">
        <v>2025</v>
      </c>
      <c r="D230" s="74" t="s">
        <v>26</v>
      </c>
      <c r="E230" s="74" t="s">
        <v>435</v>
      </c>
      <c r="F230" s="119">
        <v>5</v>
      </c>
      <c r="G230" s="31"/>
    </row>
    <row r="231" spans="2:7" x14ac:dyDescent="0.25">
      <c r="B231" s="28"/>
      <c r="C231" s="82">
        <v>2025</v>
      </c>
      <c r="D231" s="74" t="s">
        <v>26</v>
      </c>
      <c r="E231" s="74" t="s">
        <v>434</v>
      </c>
      <c r="F231" s="119" t="s">
        <v>137</v>
      </c>
      <c r="G231" s="31"/>
    </row>
    <row r="232" spans="2:7" x14ac:dyDescent="0.25">
      <c r="B232" s="28"/>
      <c r="C232" s="82">
        <v>2025</v>
      </c>
      <c r="D232" s="74" t="s">
        <v>58</v>
      </c>
      <c r="E232" s="74" t="s">
        <v>439</v>
      </c>
      <c r="F232" s="119" t="s">
        <v>137</v>
      </c>
      <c r="G232" s="31"/>
    </row>
    <row r="233" spans="2:7" x14ac:dyDescent="0.25">
      <c r="B233" s="28"/>
      <c r="C233" s="82">
        <v>2025</v>
      </c>
      <c r="D233" s="74" t="s">
        <v>58</v>
      </c>
      <c r="E233" s="74" t="s">
        <v>436</v>
      </c>
      <c r="F233" s="119">
        <v>5</v>
      </c>
      <c r="G233" s="31"/>
    </row>
    <row r="234" spans="2:7" x14ac:dyDescent="0.25">
      <c r="B234" s="28"/>
      <c r="C234" s="82">
        <v>2025</v>
      </c>
      <c r="D234" s="74" t="s">
        <v>58</v>
      </c>
      <c r="E234" s="74" t="s">
        <v>441</v>
      </c>
      <c r="F234" s="119" t="s">
        <v>137</v>
      </c>
      <c r="G234" s="31"/>
    </row>
    <row r="235" spans="2:7" x14ac:dyDescent="0.25">
      <c r="B235" s="28"/>
      <c r="C235" s="82">
        <v>2025</v>
      </c>
      <c r="D235" s="74" t="s">
        <v>58</v>
      </c>
      <c r="E235" s="74" t="s">
        <v>444</v>
      </c>
      <c r="F235" s="119" t="s">
        <v>137</v>
      </c>
      <c r="G235" s="31"/>
    </row>
    <row r="236" spans="2:7" x14ac:dyDescent="0.25">
      <c r="B236" s="28"/>
      <c r="C236" s="82">
        <v>2025</v>
      </c>
      <c r="D236" s="74" t="s">
        <v>58</v>
      </c>
      <c r="E236" s="74" t="s">
        <v>440</v>
      </c>
      <c r="F236" s="119" t="s">
        <v>137</v>
      </c>
      <c r="G236" s="31"/>
    </row>
    <row r="237" spans="2:7" x14ac:dyDescent="0.25">
      <c r="B237" s="28"/>
      <c r="C237" s="82">
        <v>2025</v>
      </c>
      <c r="D237" s="74" t="s">
        <v>58</v>
      </c>
      <c r="E237" s="74" t="s">
        <v>437</v>
      </c>
      <c r="F237" s="119" t="s">
        <v>137</v>
      </c>
      <c r="G237" s="31"/>
    </row>
    <row r="238" spans="2:7" x14ac:dyDescent="0.25">
      <c r="B238" s="28"/>
      <c r="C238" s="82">
        <v>2025</v>
      </c>
      <c r="D238" s="74" t="s">
        <v>58</v>
      </c>
      <c r="E238" s="74" t="s">
        <v>446</v>
      </c>
      <c r="F238" s="119" t="s">
        <v>137</v>
      </c>
      <c r="G238" s="31"/>
    </row>
    <row r="239" spans="2:7" x14ac:dyDescent="0.25">
      <c r="B239" s="28"/>
      <c r="C239" s="82">
        <v>2025</v>
      </c>
      <c r="D239" s="74" t="s">
        <v>58</v>
      </c>
      <c r="E239" s="74" t="s">
        <v>442</v>
      </c>
      <c r="F239" s="119" t="s">
        <v>137</v>
      </c>
      <c r="G239" s="31"/>
    </row>
    <row r="240" spans="2:7" x14ac:dyDescent="0.25">
      <c r="B240" s="28"/>
      <c r="C240" s="82">
        <v>2025</v>
      </c>
      <c r="D240" s="74" t="s">
        <v>58</v>
      </c>
      <c r="E240" s="74" t="s">
        <v>438</v>
      </c>
      <c r="F240" s="119" t="s">
        <v>137</v>
      </c>
      <c r="G240" s="31"/>
    </row>
    <row r="241" spans="2:7" x14ac:dyDescent="0.25">
      <c r="B241" s="28"/>
      <c r="C241" s="82">
        <v>2025</v>
      </c>
      <c r="D241" s="74" t="s">
        <v>58</v>
      </c>
      <c r="E241" s="74" t="s">
        <v>445</v>
      </c>
      <c r="F241" s="119" t="s">
        <v>137</v>
      </c>
      <c r="G241" s="31"/>
    </row>
    <row r="242" spans="2:7" x14ac:dyDescent="0.25">
      <c r="B242" s="28"/>
      <c r="C242" s="82">
        <v>2025</v>
      </c>
      <c r="D242" s="74" t="s">
        <v>58</v>
      </c>
      <c r="E242" s="74" t="s">
        <v>443</v>
      </c>
      <c r="F242" s="119" t="s">
        <v>137</v>
      </c>
      <c r="G242" s="31"/>
    </row>
    <row r="243" spans="2:7" x14ac:dyDescent="0.25">
      <c r="B243" s="28"/>
      <c r="C243" s="82">
        <v>2025</v>
      </c>
      <c r="D243" s="74" t="s">
        <v>69</v>
      </c>
      <c r="E243" s="74" t="s">
        <v>452</v>
      </c>
      <c r="F243" s="119" t="s">
        <v>137</v>
      </c>
      <c r="G243" s="31"/>
    </row>
    <row r="244" spans="2:7" x14ac:dyDescent="0.25">
      <c r="B244" s="28"/>
      <c r="C244" s="82">
        <v>2025</v>
      </c>
      <c r="D244" s="74" t="s">
        <v>69</v>
      </c>
      <c r="E244" s="74" t="s">
        <v>448</v>
      </c>
      <c r="F244" s="119" t="s">
        <v>137</v>
      </c>
      <c r="G244" s="31"/>
    </row>
    <row r="245" spans="2:7" x14ac:dyDescent="0.25">
      <c r="B245" s="28"/>
      <c r="C245" s="82">
        <v>2025</v>
      </c>
      <c r="D245" s="74" t="s">
        <v>69</v>
      </c>
      <c r="E245" s="74" t="s">
        <v>449</v>
      </c>
      <c r="F245" s="119">
        <v>6</v>
      </c>
      <c r="G245" s="31"/>
    </row>
    <row r="246" spans="2:7" x14ac:dyDescent="0.25">
      <c r="B246" s="28"/>
      <c r="C246" s="82">
        <v>2025</v>
      </c>
      <c r="D246" s="74" t="s">
        <v>69</v>
      </c>
      <c r="E246" s="74" t="s">
        <v>450</v>
      </c>
      <c r="F246" s="119" t="s">
        <v>137</v>
      </c>
      <c r="G246" s="31"/>
    </row>
    <row r="247" spans="2:7" x14ac:dyDescent="0.25">
      <c r="B247" s="28"/>
      <c r="C247" s="82">
        <v>2025</v>
      </c>
      <c r="D247" s="74" t="s">
        <v>69</v>
      </c>
      <c r="E247" s="74" t="s">
        <v>451</v>
      </c>
      <c r="F247" s="119">
        <v>10</v>
      </c>
      <c r="G247" s="31"/>
    </row>
    <row r="248" spans="2:7" x14ac:dyDescent="0.25">
      <c r="B248" s="28"/>
      <c r="C248" s="82">
        <v>2025</v>
      </c>
      <c r="D248" s="74" t="s">
        <v>69</v>
      </c>
      <c r="E248" s="74" t="s">
        <v>447</v>
      </c>
      <c r="F248" s="119" t="s">
        <v>137</v>
      </c>
      <c r="G248" s="31"/>
    </row>
    <row r="249" spans="2:7" x14ac:dyDescent="0.25">
      <c r="B249" s="28"/>
      <c r="C249" s="82">
        <v>2025</v>
      </c>
      <c r="D249" s="74" t="s">
        <v>40</v>
      </c>
      <c r="E249" s="74" t="s">
        <v>459</v>
      </c>
      <c r="F249" s="119" t="s">
        <v>137</v>
      </c>
      <c r="G249" s="31"/>
    </row>
    <row r="250" spans="2:7" x14ac:dyDescent="0.25">
      <c r="B250" s="28"/>
      <c r="C250" s="82">
        <v>2025</v>
      </c>
      <c r="D250" s="74" t="s">
        <v>40</v>
      </c>
      <c r="E250" s="74" t="s">
        <v>458</v>
      </c>
      <c r="F250" s="119" t="s">
        <v>137</v>
      </c>
      <c r="G250" s="31"/>
    </row>
    <row r="251" spans="2:7" x14ac:dyDescent="0.25">
      <c r="B251" s="28"/>
      <c r="C251" s="82">
        <v>2025</v>
      </c>
      <c r="D251" s="74" t="s">
        <v>40</v>
      </c>
      <c r="E251" s="74" t="s">
        <v>455</v>
      </c>
      <c r="F251" s="119" t="s">
        <v>137</v>
      </c>
      <c r="G251" s="31"/>
    </row>
    <row r="252" spans="2:7" x14ac:dyDescent="0.25">
      <c r="B252" s="28"/>
      <c r="C252" s="82">
        <v>2025</v>
      </c>
      <c r="D252" s="74" t="s">
        <v>40</v>
      </c>
      <c r="E252" s="74" t="s">
        <v>457</v>
      </c>
      <c r="F252" s="119" t="s">
        <v>137</v>
      </c>
      <c r="G252" s="31"/>
    </row>
    <row r="253" spans="2:7" x14ac:dyDescent="0.25">
      <c r="B253" s="28"/>
      <c r="C253" s="82">
        <v>2025</v>
      </c>
      <c r="D253" s="74" t="s">
        <v>40</v>
      </c>
      <c r="E253" s="74" t="s">
        <v>461</v>
      </c>
      <c r="F253" s="119" t="s">
        <v>137</v>
      </c>
      <c r="G253" s="31"/>
    </row>
    <row r="254" spans="2:7" x14ac:dyDescent="0.25">
      <c r="B254" s="28"/>
      <c r="C254" s="82">
        <v>2025</v>
      </c>
      <c r="D254" s="74" t="s">
        <v>40</v>
      </c>
      <c r="E254" s="74" t="s">
        <v>947</v>
      </c>
      <c r="F254" s="119" t="s">
        <v>137</v>
      </c>
      <c r="G254" s="31"/>
    </row>
    <row r="255" spans="2:7" x14ac:dyDescent="0.25">
      <c r="B255" s="28"/>
      <c r="C255" s="82">
        <v>2025</v>
      </c>
      <c r="D255" s="74" t="s">
        <v>40</v>
      </c>
      <c r="E255" s="74" t="s">
        <v>456</v>
      </c>
      <c r="F255" s="119" t="s">
        <v>137</v>
      </c>
      <c r="G255" s="31"/>
    </row>
    <row r="256" spans="2:7" x14ac:dyDescent="0.25">
      <c r="B256" s="28"/>
      <c r="C256" s="82">
        <v>2025</v>
      </c>
      <c r="D256" s="74" t="s">
        <v>40</v>
      </c>
      <c r="E256" s="74" t="s">
        <v>460</v>
      </c>
      <c r="F256" s="119" t="s">
        <v>137</v>
      </c>
      <c r="G256" s="31"/>
    </row>
    <row r="257" spans="2:7" x14ac:dyDescent="0.25">
      <c r="B257" s="28"/>
      <c r="C257" s="82">
        <v>2025</v>
      </c>
      <c r="D257" s="74" t="s">
        <v>40</v>
      </c>
      <c r="E257" s="74" t="s">
        <v>453</v>
      </c>
      <c r="F257" s="119">
        <v>13</v>
      </c>
      <c r="G257" s="31"/>
    </row>
    <row r="258" spans="2:7" x14ac:dyDescent="0.25">
      <c r="B258" s="28"/>
      <c r="C258" s="82">
        <v>2025</v>
      </c>
      <c r="D258" s="74" t="s">
        <v>40</v>
      </c>
      <c r="E258" s="74" t="s">
        <v>454</v>
      </c>
      <c r="F258" s="119">
        <v>8</v>
      </c>
      <c r="G258" s="31"/>
    </row>
    <row r="259" spans="2:7" x14ac:dyDescent="0.25">
      <c r="B259" s="28"/>
      <c r="C259" s="82">
        <v>2025</v>
      </c>
      <c r="D259" s="74" t="s">
        <v>40</v>
      </c>
      <c r="E259" s="198" t="s">
        <v>295</v>
      </c>
      <c r="F259" s="119" t="s">
        <v>137</v>
      </c>
      <c r="G259" s="31"/>
    </row>
    <row r="260" spans="2:7" x14ac:dyDescent="0.25">
      <c r="B260" s="28"/>
      <c r="C260" s="82">
        <v>2025</v>
      </c>
      <c r="D260" s="74" t="s">
        <v>41</v>
      </c>
      <c r="E260" s="74" t="s">
        <v>469</v>
      </c>
      <c r="F260" s="119" t="s">
        <v>137</v>
      </c>
      <c r="G260" s="31"/>
    </row>
    <row r="261" spans="2:7" x14ac:dyDescent="0.25">
      <c r="B261" s="28"/>
      <c r="C261" s="82">
        <v>2025</v>
      </c>
      <c r="D261" s="74" t="s">
        <v>41</v>
      </c>
      <c r="E261" s="74" t="s">
        <v>173</v>
      </c>
      <c r="F261" s="119" t="s">
        <v>137</v>
      </c>
      <c r="G261" s="31"/>
    </row>
    <row r="262" spans="2:7" x14ac:dyDescent="0.25">
      <c r="B262" s="28"/>
      <c r="C262" s="82">
        <v>2025</v>
      </c>
      <c r="D262" s="74" t="s">
        <v>41</v>
      </c>
      <c r="E262" s="74" t="s">
        <v>468</v>
      </c>
      <c r="F262" s="119" t="s">
        <v>137</v>
      </c>
      <c r="G262" s="31"/>
    </row>
    <row r="263" spans="2:7" x14ac:dyDescent="0.25">
      <c r="B263" s="28"/>
      <c r="C263" s="82">
        <v>2025</v>
      </c>
      <c r="D263" s="74" t="s">
        <v>41</v>
      </c>
      <c r="E263" s="74" t="s">
        <v>463</v>
      </c>
      <c r="F263" s="119" t="s">
        <v>137</v>
      </c>
      <c r="G263" s="31"/>
    </row>
    <row r="264" spans="2:7" x14ac:dyDescent="0.25">
      <c r="B264" s="28"/>
      <c r="C264" s="82">
        <v>2025</v>
      </c>
      <c r="D264" s="74" t="s">
        <v>41</v>
      </c>
      <c r="E264" s="74" t="s">
        <v>462</v>
      </c>
      <c r="F264" s="119" t="s">
        <v>137</v>
      </c>
      <c r="G264" s="31"/>
    </row>
    <row r="265" spans="2:7" x14ac:dyDescent="0.25">
      <c r="B265" s="28"/>
      <c r="C265" s="82">
        <v>2025</v>
      </c>
      <c r="D265" s="74" t="s">
        <v>41</v>
      </c>
      <c r="E265" s="74" t="s">
        <v>465</v>
      </c>
      <c r="F265" s="119" t="s">
        <v>137</v>
      </c>
      <c r="G265" s="31"/>
    </row>
    <row r="266" spans="2:7" x14ac:dyDescent="0.25">
      <c r="B266" s="28"/>
      <c r="C266" s="82">
        <v>2025</v>
      </c>
      <c r="D266" s="74" t="s">
        <v>41</v>
      </c>
      <c r="E266" s="74" t="s">
        <v>466</v>
      </c>
      <c r="F266" s="119" t="s">
        <v>137</v>
      </c>
      <c r="G266" s="31"/>
    </row>
    <row r="267" spans="2:7" x14ac:dyDescent="0.25">
      <c r="B267" s="28"/>
      <c r="C267" s="82">
        <v>2025</v>
      </c>
      <c r="D267" s="74" t="s">
        <v>41</v>
      </c>
      <c r="E267" s="74" t="s">
        <v>318</v>
      </c>
      <c r="F267" s="119" t="s">
        <v>137</v>
      </c>
      <c r="G267" s="31"/>
    </row>
    <row r="268" spans="2:7" x14ac:dyDescent="0.25">
      <c r="B268" s="28"/>
      <c r="C268" s="82">
        <v>2025</v>
      </c>
      <c r="D268" s="74" t="s">
        <v>41</v>
      </c>
      <c r="E268" s="74" t="s">
        <v>471</v>
      </c>
      <c r="F268" s="119" t="s">
        <v>137</v>
      </c>
      <c r="G268" s="31"/>
    </row>
    <row r="269" spans="2:7" x14ac:dyDescent="0.25">
      <c r="B269" s="28"/>
      <c r="C269" s="82">
        <v>2025</v>
      </c>
      <c r="D269" s="74" t="s">
        <v>41</v>
      </c>
      <c r="E269" s="74" t="s">
        <v>467</v>
      </c>
      <c r="F269" s="119">
        <v>6</v>
      </c>
      <c r="G269" s="31"/>
    </row>
    <row r="270" spans="2:7" x14ac:dyDescent="0.25">
      <c r="B270" s="28"/>
      <c r="C270" s="82">
        <v>2025</v>
      </c>
      <c r="D270" s="74" t="s">
        <v>41</v>
      </c>
      <c r="E270" s="74" t="s">
        <v>470</v>
      </c>
      <c r="F270" s="119" t="s">
        <v>137</v>
      </c>
      <c r="G270" s="31"/>
    </row>
    <row r="271" spans="2:7" x14ac:dyDescent="0.25">
      <c r="B271" s="28"/>
      <c r="C271" s="82">
        <v>2025</v>
      </c>
      <c r="D271" s="74" t="s">
        <v>41</v>
      </c>
      <c r="E271" s="74" t="s">
        <v>464</v>
      </c>
      <c r="F271" s="119" t="s">
        <v>137</v>
      </c>
      <c r="G271" s="31"/>
    </row>
    <row r="272" spans="2:7" x14ac:dyDescent="0.25">
      <c r="B272" s="28"/>
      <c r="C272" s="82">
        <v>2025</v>
      </c>
      <c r="D272" s="74" t="s">
        <v>27</v>
      </c>
      <c r="E272" s="74" t="s">
        <v>473</v>
      </c>
      <c r="F272" s="119">
        <v>5</v>
      </c>
      <c r="G272" s="31"/>
    </row>
    <row r="273" spans="2:7" x14ac:dyDescent="0.25">
      <c r="B273" s="28"/>
      <c r="C273" s="82">
        <v>2025</v>
      </c>
      <c r="D273" s="74" t="s">
        <v>27</v>
      </c>
      <c r="E273" s="74" t="s">
        <v>474</v>
      </c>
      <c r="F273" s="119">
        <v>10</v>
      </c>
      <c r="G273" s="31"/>
    </row>
    <row r="274" spans="2:7" x14ac:dyDescent="0.25">
      <c r="B274" s="28"/>
      <c r="C274" s="82">
        <v>2025</v>
      </c>
      <c r="D274" s="74" t="s">
        <v>27</v>
      </c>
      <c r="E274" s="74" t="s">
        <v>948</v>
      </c>
      <c r="F274" s="119">
        <v>5</v>
      </c>
      <c r="G274" s="31"/>
    </row>
    <row r="275" spans="2:7" x14ac:dyDescent="0.25">
      <c r="B275" s="28"/>
      <c r="C275" s="82">
        <v>2025</v>
      </c>
      <c r="D275" s="74" t="s">
        <v>27</v>
      </c>
      <c r="E275" s="74" t="s">
        <v>475</v>
      </c>
      <c r="F275" s="119" t="s">
        <v>137</v>
      </c>
      <c r="G275" s="31"/>
    </row>
    <row r="276" spans="2:7" x14ac:dyDescent="0.25">
      <c r="B276" s="28"/>
      <c r="C276" s="82">
        <v>2025</v>
      </c>
      <c r="D276" s="74" t="s">
        <v>27</v>
      </c>
      <c r="E276" s="74" t="s">
        <v>472</v>
      </c>
      <c r="F276" s="119">
        <v>10</v>
      </c>
      <c r="G276" s="31"/>
    </row>
    <row r="277" spans="2:7" x14ac:dyDescent="0.25">
      <c r="B277" s="28"/>
      <c r="C277" s="82">
        <v>2025</v>
      </c>
      <c r="D277" s="74" t="s">
        <v>28</v>
      </c>
      <c r="E277" s="74" t="s">
        <v>479</v>
      </c>
      <c r="F277" s="119">
        <v>13</v>
      </c>
      <c r="G277" s="31"/>
    </row>
    <row r="278" spans="2:7" x14ac:dyDescent="0.25">
      <c r="B278" s="28"/>
      <c r="C278" s="82">
        <v>2025</v>
      </c>
      <c r="D278" s="74" t="s">
        <v>28</v>
      </c>
      <c r="E278" s="74" t="s">
        <v>476</v>
      </c>
      <c r="F278" s="119" t="s">
        <v>137</v>
      </c>
      <c r="G278" s="31"/>
    </row>
    <row r="279" spans="2:7" x14ac:dyDescent="0.25">
      <c r="B279" s="28"/>
      <c r="C279" s="82">
        <v>2025</v>
      </c>
      <c r="D279" s="74" t="s">
        <v>28</v>
      </c>
      <c r="E279" s="74" t="s">
        <v>478</v>
      </c>
      <c r="F279" s="119" t="s">
        <v>137</v>
      </c>
      <c r="G279" s="31"/>
    </row>
    <row r="280" spans="2:7" x14ac:dyDescent="0.25">
      <c r="B280" s="28"/>
      <c r="C280" s="82">
        <v>2025</v>
      </c>
      <c r="D280" s="74" t="s">
        <v>28</v>
      </c>
      <c r="E280" s="74" t="s">
        <v>477</v>
      </c>
      <c r="F280" s="119">
        <v>8</v>
      </c>
      <c r="G280" s="31"/>
    </row>
    <row r="281" spans="2:7" x14ac:dyDescent="0.25">
      <c r="B281" s="28"/>
      <c r="C281" s="82">
        <v>2025</v>
      </c>
      <c r="D281" s="74" t="s">
        <v>28</v>
      </c>
      <c r="E281" s="74" t="s">
        <v>949</v>
      </c>
      <c r="F281" s="119" t="s">
        <v>137</v>
      </c>
      <c r="G281" s="31"/>
    </row>
    <row r="282" spans="2:7" x14ac:dyDescent="0.25">
      <c r="B282" s="28"/>
      <c r="C282" s="82">
        <v>2025</v>
      </c>
      <c r="D282" s="74" t="s">
        <v>29</v>
      </c>
      <c r="E282" s="74" t="s">
        <v>481</v>
      </c>
      <c r="F282" s="119" t="s">
        <v>137</v>
      </c>
      <c r="G282" s="31"/>
    </row>
    <row r="283" spans="2:7" x14ac:dyDescent="0.25">
      <c r="B283" s="28"/>
      <c r="C283" s="82">
        <v>2025</v>
      </c>
      <c r="D283" s="74" t="s">
        <v>29</v>
      </c>
      <c r="E283" s="74" t="s">
        <v>482</v>
      </c>
      <c r="F283" s="119">
        <v>10</v>
      </c>
      <c r="G283" s="31"/>
    </row>
    <row r="284" spans="2:7" x14ac:dyDescent="0.25">
      <c r="B284" s="28"/>
      <c r="C284" s="82">
        <v>2025</v>
      </c>
      <c r="D284" s="74" t="s">
        <v>29</v>
      </c>
      <c r="E284" s="74" t="s">
        <v>480</v>
      </c>
      <c r="F284" s="119">
        <v>5</v>
      </c>
      <c r="G284" s="31"/>
    </row>
    <row r="285" spans="2:7" x14ac:dyDescent="0.25">
      <c r="B285" s="28"/>
      <c r="C285" s="82">
        <v>2025</v>
      </c>
      <c r="D285" s="74" t="s">
        <v>42</v>
      </c>
      <c r="E285" s="74" t="s">
        <v>483</v>
      </c>
      <c r="F285" s="119" t="s">
        <v>137</v>
      </c>
      <c r="G285" s="31"/>
    </row>
    <row r="286" spans="2:7" x14ac:dyDescent="0.25">
      <c r="B286" s="28"/>
      <c r="C286" s="82">
        <v>2025</v>
      </c>
      <c r="D286" s="74" t="s">
        <v>42</v>
      </c>
      <c r="E286" s="74" t="s">
        <v>489</v>
      </c>
      <c r="F286" s="119" t="s">
        <v>137</v>
      </c>
      <c r="G286" s="31"/>
    </row>
    <row r="287" spans="2:7" x14ac:dyDescent="0.25">
      <c r="B287" s="28"/>
      <c r="C287" s="82">
        <v>2025</v>
      </c>
      <c r="D287" s="74" t="s">
        <v>42</v>
      </c>
      <c r="E287" s="74" t="s">
        <v>486</v>
      </c>
      <c r="F287" s="119" t="s">
        <v>137</v>
      </c>
      <c r="G287" s="31"/>
    </row>
    <row r="288" spans="2:7" x14ac:dyDescent="0.25">
      <c r="B288" s="28"/>
      <c r="C288" s="82">
        <v>2025</v>
      </c>
      <c r="D288" s="74" t="s">
        <v>42</v>
      </c>
      <c r="E288" s="74" t="s">
        <v>485</v>
      </c>
      <c r="F288" s="119">
        <v>5</v>
      </c>
      <c r="G288" s="31"/>
    </row>
    <row r="289" spans="2:7" x14ac:dyDescent="0.25">
      <c r="B289" s="28"/>
      <c r="C289" s="82">
        <v>2025</v>
      </c>
      <c r="D289" s="74" t="s">
        <v>42</v>
      </c>
      <c r="E289" s="74" t="s">
        <v>484</v>
      </c>
      <c r="F289" s="119" t="s">
        <v>137</v>
      </c>
      <c r="G289" s="31"/>
    </row>
    <row r="290" spans="2:7" x14ac:dyDescent="0.25">
      <c r="B290" s="28"/>
      <c r="C290" s="82">
        <v>2025</v>
      </c>
      <c r="D290" s="74" t="s">
        <v>42</v>
      </c>
      <c r="E290" s="74" t="s">
        <v>487</v>
      </c>
      <c r="F290" s="119" t="s">
        <v>137</v>
      </c>
      <c r="G290" s="31"/>
    </row>
    <row r="291" spans="2:7" x14ac:dyDescent="0.25">
      <c r="B291" s="28"/>
      <c r="C291" s="82">
        <v>2025</v>
      </c>
      <c r="D291" s="74" t="s">
        <v>42</v>
      </c>
      <c r="E291" s="74" t="s">
        <v>488</v>
      </c>
      <c r="F291" s="119">
        <v>5</v>
      </c>
      <c r="G291" s="31"/>
    </row>
    <row r="292" spans="2:7" x14ac:dyDescent="0.25">
      <c r="B292" s="28"/>
      <c r="C292" s="82">
        <v>2025</v>
      </c>
      <c r="D292" s="74" t="s">
        <v>30</v>
      </c>
      <c r="E292" s="74" t="s">
        <v>491</v>
      </c>
      <c r="F292" s="119">
        <v>10</v>
      </c>
      <c r="G292" s="31"/>
    </row>
    <row r="293" spans="2:7" x14ac:dyDescent="0.25">
      <c r="B293" s="28"/>
      <c r="C293" s="82">
        <v>2025</v>
      </c>
      <c r="D293" s="74" t="s">
        <v>30</v>
      </c>
      <c r="E293" s="74" t="s">
        <v>490</v>
      </c>
      <c r="F293" s="119" t="s">
        <v>137</v>
      </c>
      <c r="G293" s="31"/>
    </row>
    <row r="294" spans="2:7" x14ac:dyDescent="0.25">
      <c r="B294" s="28"/>
      <c r="C294" s="82">
        <v>2025</v>
      </c>
      <c r="D294" s="74" t="s">
        <v>59</v>
      </c>
      <c r="E294" s="74" t="s">
        <v>156</v>
      </c>
      <c r="F294" s="119" t="s">
        <v>137</v>
      </c>
      <c r="G294" s="31"/>
    </row>
    <row r="295" spans="2:7" x14ac:dyDescent="0.25">
      <c r="B295" s="28"/>
      <c r="C295" s="82">
        <v>2025</v>
      </c>
      <c r="D295" s="74" t="s">
        <v>59</v>
      </c>
      <c r="E295" s="74" t="s">
        <v>492</v>
      </c>
      <c r="F295" s="119" t="s">
        <v>137</v>
      </c>
      <c r="G295" s="31"/>
    </row>
    <row r="296" spans="2:7" x14ac:dyDescent="0.25">
      <c r="B296" s="28"/>
      <c r="C296" s="82">
        <v>2025</v>
      </c>
      <c r="D296" s="74" t="s">
        <v>59</v>
      </c>
      <c r="E296" s="74" t="s">
        <v>495</v>
      </c>
      <c r="F296" s="119" t="s">
        <v>137</v>
      </c>
      <c r="G296" s="31"/>
    </row>
    <row r="297" spans="2:7" x14ac:dyDescent="0.25">
      <c r="B297" s="28"/>
      <c r="C297" s="82">
        <v>2025</v>
      </c>
      <c r="D297" s="74" t="s">
        <v>59</v>
      </c>
      <c r="E297" s="74" t="s">
        <v>494</v>
      </c>
      <c r="F297" s="119" t="s">
        <v>137</v>
      </c>
      <c r="G297" s="31"/>
    </row>
    <row r="298" spans="2:7" x14ac:dyDescent="0.25">
      <c r="B298" s="28"/>
      <c r="C298" s="82">
        <v>2025</v>
      </c>
      <c r="D298" s="74" t="s">
        <v>59</v>
      </c>
      <c r="E298" s="74" t="s">
        <v>493</v>
      </c>
      <c r="F298" s="119" t="s">
        <v>137</v>
      </c>
      <c r="G298" s="31"/>
    </row>
    <row r="299" spans="2:7" x14ac:dyDescent="0.25">
      <c r="B299" s="28"/>
      <c r="C299" s="82">
        <v>2025</v>
      </c>
      <c r="D299" s="74" t="s">
        <v>70</v>
      </c>
      <c r="E299" s="74" t="s">
        <v>499</v>
      </c>
      <c r="F299" s="119">
        <v>9</v>
      </c>
      <c r="G299" s="31"/>
    </row>
    <row r="300" spans="2:7" x14ac:dyDescent="0.25">
      <c r="B300" s="28"/>
      <c r="C300" s="82">
        <v>2025</v>
      </c>
      <c r="D300" s="74" t="s">
        <v>70</v>
      </c>
      <c r="E300" s="74" t="s">
        <v>500</v>
      </c>
      <c r="F300" s="119">
        <v>8</v>
      </c>
      <c r="G300" s="31"/>
    </row>
    <row r="301" spans="2:7" x14ac:dyDescent="0.25">
      <c r="B301" s="28"/>
      <c r="C301" s="82">
        <v>2025</v>
      </c>
      <c r="D301" s="74" t="s">
        <v>70</v>
      </c>
      <c r="E301" s="74" t="s">
        <v>497</v>
      </c>
      <c r="F301" s="119" t="s">
        <v>137</v>
      </c>
      <c r="G301" s="31"/>
    </row>
    <row r="302" spans="2:7" x14ac:dyDescent="0.25">
      <c r="B302" s="28"/>
      <c r="C302" s="82">
        <v>2025</v>
      </c>
      <c r="D302" s="74" t="s">
        <v>70</v>
      </c>
      <c r="E302" s="74" t="s">
        <v>498</v>
      </c>
      <c r="F302" s="119" t="s">
        <v>137</v>
      </c>
      <c r="G302" s="31"/>
    </row>
    <row r="303" spans="2:7" x14ac:dyDescent="0.25">
      <c r="B303" s="28"/>
      <c r="C303" s="82">
        <v>2025</v>
      </c>
      <c r="D303" s="74" t="s">
        <v>70</v>
      </c>
      <c r="E303" s="74" t="s">
        <v>496</v>
      </c>
      <c r="F303" s="119" t="s">
        <v>137</v>
      </c>
      <c r="G303" s="31"/>
    </row>
    <row r="304" spans="2:7" x14ac:dyDescent="0.25">
      <c r="B304" s="28"/>
      <c r="C304" s="82">
        <v>2025</v>
      </c>
      <c r="D304" s="74" t="s">
        <v>91</v>
      </c>
      <c r="E304" s="74" t="s">
        <v>506</v>
      </c>
      <c r="F304" s="119" t="s">
        <v>137</v>
      </c>
      <c r="G304" s="31"/>
    </row>
    <row r="305" spans="2:7" x14ac:dyDescent="0.25">
      <c r="B305" s="28"/>
      <c r="C305" s="82">
        <v>2025</v>
      </c>
      <c r="D305" s="74" t="s">
        <v>91</v>
      </c>
      <c r="E305" s="74" t="s">
        <v>503</v>
      </c>
      <c r="F305" s="119" t="s">
        <v>137</v>
      </c>
      <c r="G305" s="31"/>
    </row>
    <row r="306" spans="2:7" x14ac:dyDescent="0.25">
      <c r="B306" s="28"/>
      <c r="C306" s="82">
        <v>2025</v>
      </c>
      <c r="D306" s="74" t="s">
        <v>91</v>
      </c>
      <c r="E306" s="74" t="s">
        <v>504</v>
      </c>
      <c r="F306" s="119" t="s">
        <v>137</v>
      </c>
      <c r="G306" s="31"/>
    </row>
    <row r="307" spans="2:7" x14ac:dyDescent="0.25">
      <c r="B307" s="28"/>
      <c r="C307" s="82">
        <v>2025</v>
      </c>
      <c r="D307" s="74" t="s">
        <v>91</v>
      </c>
      <c r="E307" s="74" t="s">
        <v>502</v>
      </c>
      <c r="F307" s="119" t="s">
        <v>137</v>
      </c>
      <c r="G307" s="31"/>
    </row>
    <row r="308" spans="2:7" x14ac:dyDescent="0.25">
      <c r="B308" s="28"/>
      <c r="C308" s="82">
        <v>2025</v>
      </c>
      <c r="D308" s="74" t="s">
        <v>91</v>
      </c>
      <c r="E308" s="74" t="s">
        <v>505</v>
      </c>
      <c r="F308" s="119">
        <v>6</v>
      </c>
      <c r="G308" s="31"/>
    </row>
    <row r="309" spans="2:7" x14ac:dyDescent="0.25">
      <c r="B309" s="28"/>
      <c r="C309" s="82">
        <v>2025</v>
      </c>
      <c r="D309" s="74" t="s">
        <v>91</v>
      </c>
      <c r="E309" s="74" t="s">
        <v>501</v>
      </c>
      <c r="F309" s="119">
        <v>7</v>
      </c>
      <c r="G309" s="31"/>
    </row>
    <row r="310" spans="2:7" x14ac:dyDescent="0.25">
      <c r="B310" s="28"/>
      <c r="C310" s="82">
        <v>2025</v>
      </c>
      <c r="D310" s="74" t="s">
        <v>92</v>
      </c>
      <c r="E310" s="74" t="s">
        <v>515</v>
      </c>
      <c r="F310" s="119">
        <v>6</v>
      </c>
      <c r="G310" s="31"/>
    </row>
    <row r="311" spans="2:7" x14ac:dyDescent="0.25">
      <c r="B311" s="28"/>
      <c r="C311" s="82">
        <v>2025</v>
      </c>
      <c r="D311" s="74" t="s">
        <v>92</v>
      </c>
      <c r="E311" s="74" t="s">
        <v>507</v>
      </c>
      <c r="F311" s="119" t="s">
        <v>137</v>
      </c>
      <c r="G311" s="31"/>
    </row>
    <row r="312" spans="2:7" x14ac:dyDescent="0.25">
      <c r="B312" s="28"/>
      <c r="C312" s="82">
        <v>2025</v>
      </c>
      <c r="D312" s="74" t="s">
        <v>92</v>
      </c>
      <c r="E312" s="74" t="s">
        <v>510</v>
      </c>
      <c r="F312" s="119">
        <v>10</v>
      </c>
      <c r="G312" s="31"/>
    </row>
    <row r="313" spans="2:7" x14ac:dyDescent="0.25">
      <c r="B313" s="28"/>
      <c r="C313" s="82">
        <v>2025</v>
      </c>
      <c r="D313" s="74" t="s">
        <v>92</v>
      </c>
      <c r="E313" s="74" t="s">
        <v>513</v>
      </c>
      <c r="F313" s="119" t="s">
        <v>137</v>
      </c>
      <c r="G313" s="31"/>
    </row>
    <row r="314" spans="2:7" x14ac:dyDescent="0.25">
      <c r="B314" s="28"/>
      <c r="C314" s="82">
        <v>2025</v>
      </c>
      <c r="D314" s="74" t="s">
        <v>92</v>
      </c>
      <c r="E314" s="74" t="s">
        <v>249</v>
      </c>
      <c r="F314" s="119" t="s">
        <v>137</v>
      </c>
      <c r="G314" s="31"/>
    </row>
    <row r="315" spans="2:7" x14ac:dyDescent="0.25">
      <c r="B315" s="28"/>
      <c r="C315" s="82">
        <v>2025</v>
      </c>
      <c r="D315" s="74" t="s">
        <v>92</v>
      </c>
      <c r="E315" s="74" t="s">
        <v>509</v>
      </c>
      <c r="F315" s="119" t="s">
        <v>137</v>
      </c>
      <c r="G315" s="31"/>
    </row>
    <row r="316" spans="2:7" x14ac:dyDescent="0.25">
      <c r="B316" s="28"/>
      <c r="C316" s="82">
        <v>2025</v>
      </c>
      <c r="D316" s="74" t="s">
        <v>92</v>
      </c>
      <c r="E316" s="74" t="s">
        <v>508</v>
      </c>
      <c r="F316" s="119" t="s">
        <v>137</v>
      </c>
      <c r="G316" s="31"/>
    </row>
    <row r="317" spans="2:7" x14ac:dyDescent="0.25">
      <c r="B317" s="28"/>
      <c r="C317" s="82">
        <v>2025</v>
      </c>
      <c r="D317" s="74" t="s">
        <v>92</v>
      </c>
      <c r="E317" s="74" t="s">
        <v>512</v>
      </c>
      <c r="F317" s="119">
        <v>17</v>
      </c>
      <c r="G317" s="31"/>
    </row>
    <row r="318" spans="2:7" x14ac:dyDescent="0.25">
      <c r="B318" s="28"/>
      <c r="C318" s="82">
        <v>2025</v>
      </c>
      <c r="D318" s="74" t="s">
        <v>92</v>
      </c>
      <c r="E318" s="74" t="s">
        <v>511</v>
      </c>
      <c r="F318" s="119">
        <v>6</v>
      </c>
      <c r="G318" s="31"/>
    </row>
    <row r="319" spans="2:7" x14ac:dyDescent="0.25">
      <c r="B319" s="28"/>
      <c r="C319" s="82">
        <v>2025</v>
      </c>
      <c r="D319" s="74" t="s">
        <v>92</v>
      </c>
      <c r="E319" s="74" t="s">
        <v>516</v>
      </c>
      <c r="F319" s="119" t="s">
        <v>137</v>
      </c>
      <c r="G319" s="31"/>
    </row>
    <row r="320" spans="2:7" x14ac:dyDescent="0.25">
      <c r="B320" s="28"/>
      <c r="C320" s="82">
        <v>2025</v>
      </c>
      <c r="D320" s="74" t="s">
        <v>92</v>
      </c>
      <c r="E320" s="74" t="s">
        <v>514</v>
      </c>
      <c r="F320" s="119">
        <v>12</v>
      </c>
      <c r="G320" s="31"/>
    </row>
    <row r="321" spans="2:7" x14ac:dyDescent="0.25">
      <c r="B321" s="28"/>
      <c r="C321" s="82">
        <v>2025</v>
      </c>
      <c r="D321" s="74" t="s">
        <v>92</v>
      </c>
      <c r="E321" s="74" t="s">
        <v>407</v>
      </c>
      <c r="F321" s="119">
        <v>6</v>
      </c>
      <c r="G321" s="31"/>
    </row>
    <row r="322" spans="2:7" x14ac:dyDescent="0.25">
      <c r="B322" s="28"/>
      <c r="C322" s="82">
        <v>2025</v>
      </c>
      <c r="D322" s="74" t="s">
        <v>31</v>
      </c>
      <c r="E322" s="74" t="s">
        <v>541</v>
      </c>
      <c r="F322" s="119" t="s">
        <v>137</v>
      </c>
      <c r="G322" s="31"/>
    </row>
    <row r="323" spans="2:7" x14ac:dyDescent="0.25">
      <c r="B323" s="28"/>
      <c r="C323" s="82">
        <v>2025</v>
      </c>
      <c r="D323" s="74" t="s">
        <v>31</v>
      </c>
      <c r="E323" s="74" t="s">
        <v>529</v>
      </c>
      <c r="F323" s="119" t="s">
        <v>137</v>
      </c>
      <c r="G323" s="31"/>
    </row>
    <row r="324" spans="2:7" x14ac:dyDescent="0.25">
      <c r="B324" s="28"/>
      <c r="C324" s="82">
        <v>2025</v>
      </c>
      <c r="D324" s="74" t="s">
        <v>31</v>
      </c>
      <c r="E324" s="74" t="s">
        <v>219</v>
      </c>
      <c r="F324" s="119" t="s">
        <v>137</v>
      </c>
      <c r="G324" s="31"/>
    </row>
    <row r="325" spans="2:7" x14ac:dyDescent="0.25">
      <c r="B325" s="28"/>
      <c r="C325" s="82">
        <v>2025</v>
      </c>
      <c r="D325" s="74" t="s">
        <v>31</v>
      </c>
      <c r="E325" s="74" t="s">
        <v>556</v>
      </c>
      <c r="F325" s="119">
        <v>12</v>
      </c>
      <c r="G325" s="31"/>
    </row>
    <row r="326" spans="2:7" x14ac:dyDescent="0.25">
      <c r="B326" s="28"/>
      <c r="C326" s="82">
        <v>2025</v>
      </c>
      <c r="D326" s="74" t="s">
        <v>31</v>
      </c>
      <c r="E326" s="74" t="s">
        <v>527</v>
      </c>
      <c r="F326" s="119" t="s">
        <v>137</v>
      </c>
      <c r="G326" s="31"/>
    </row>
    <row r="327" spans="2:7" x14ac:dyDescent="0.25">
      <c r="B327" s="28"/>
      <c r="C327" s="82">
        <v>2025</v>
      </c>
      <c r="D327" s="74" t="s">
        <v>31</v>
      </c>
      <c r="E327" s="74" t="s">
        <v>551</v>
      </c>
      <c r="F327" s="119">
        <v>5</v>
      </c>
      <c r="G327" s="31"/>
    </row>
    <row r="328" spans="2:7" x14ac:dyDescent="0.25">
      <c r="B328" s="28"/>
      <c r="C328" s="82">
        <v>2025</v>
      </c>
      <c r="D328" s="74" t="s">
        <v>31</v>
      </c>
      <c r="E328" s="74" t="s">
        <v>542</v>
      </c>
      <c r="F328" s="119">
        <v>6</v>
      </c>
      <c r="G328" s="31"/>
    </row>
    <row r="329" spans="2:7" x14ac:dyDescent="0.25">
      <c r="B329" s="28"/>
      <c r="C329" s="82">
        <v>2025</v>
      </c>
      <c r="D329" s="74" t="s">
        <v>31</v>
      </c>
      <c r="E329" s="74" t="s">
        <v>555</v>
      </c>
      <c r="F329" s="119">
        <v>22</v>
      </c>
      <c r="G329" s="31"/>
    </row>
    <row r="330" spans="2:7" x14ac:dyDescent="0.25">
      <c r="B330" s="28"/>
      <c r="C330" s="82">
        <v>2025</v>
      </c>
      <c r="D330" s="74" t="s">
        <v>31</v>
      </c>
      <c r="E330" s="74" t="s">
        <v>538</v>
      </c>
      <c r="F330" s="119">
        <v>6</v>
      </c>
      <c r="G330" s="31"/>
    </row>
    <row r="331" spans="2:7" x14ac:dyDescent="0.25">
      <c r="B331" s="28"/>
      <c r="C331" s="82">
        <v>2025</v>
      </c>
      <c r="D331" s="74" t="s">
        <v>31</v>
      </c>
      <c r="E331" s="74" t="s">
        <v>544</v>
      </c>
      <c r="F331" s="119">
        <v>5</v>
      </c>
      <c r="G331" s="31"/>
    </row>
    <row r="332" spans="2:7" x14ac:dyDescent="0.25">
      <c r="B332" s="28"/>
      <c r="C332" s="82">
        <v>2025</v>
      </c>
      <c r="D332" s="74" t="s">
        <v>31</v>
      </c>
      <c r="E332" s="74" t="s">
        <v>528</v>
      </c>
      <c r="F332" s="119" t="s">
        <v>137</v>
      </c>
      <c r="G332" s="31"/>
    </row>
    <row r="333" spans="2:7" x14ac:dyDescent="0.25">
      <c r="B333" s="28"/>
      <c r="C333" s="82">
        <v>2025</v>
      </c>
      <c r="D333" s="74" t="s">
        <v>31</v>
      </c>
      <c r="E333" s="74" t="s">
        <v>552</v>
      </c>
      <c r="F333" s="119">
        <v>10</v>
      </c>
      <c r="G333" s="31"/>
    </row>
    <row r="334" spans="2:7" x14ac:dyDescent="0.25">
      <c r="B334" s="28"/>
      <c r="C334" s="82">
        <v>2025</v>
      </c>
      <c r="D334" s="74" t="s">
        <v>31</v>
      </c>
      <c r="E334" s="74" t="s">
        <v>522</v>
      </c>
      <c r="F334" s="119" t="s">
        <v>137</v>
      </c>
      <c r="G334" s="31"/>
    </row>
    <row r="335" spans="2:7" x14ac:dyDescent="0.25">
      <c r="B335" s="28"/>
      <c r="C335" s="82">
        <v>2025</v>
      </c>
      <c r="D335" s="74" t="s">
        <v>31</v>
      </c>
      <c r="E335" s="74" t="s">
        <v>549</v>
      </c>
      <c r="F335" s="119">
        <v>10</v>
      </c>
      <c r="G335" s="31"/>
    </row>
    <row r="336" spans="2:7" x14ac:dyDescent="0.25">
      <c r="B336" s="28"/>
      <c r="C336" s="82">
        <v>2025</v>
      </c>
      <c r="D336" s="74" t="s">
        <v>31</v>
      </c>
      <c r="E336" s="74" t="s">
        <v>540</v>
      </c>
      <c r="F336" s="119" t="s">
        <v>137</v>
      </c>
      <c r="G336" s="31"/>
    </row>
    <row r="337" spans="2:7" x14ac:dyDescent="0.25">
      <c r="B337" s="28"/>
      <c r="C337" s="82">
        <v>2025</v>
      </c>
      <c r="D337" s="74" t="s">
        <v>31</v>
      </c>
      <c r="E337" s="74" t="s">
        <v>532</v>
      </c>
      <c r="F337" s="119" t="s">
        <v>137</v>
      </c>
      <c r="G337" s="31"/>
    </row>
    <row r="338" spans="2:7" x14ac:dyDescent="0.25">
      <c r="B338" s="28"/>
      <c r="C338" s="82">
        <v>2025</v>
      </c>
      <c r="D338" s="74" t="s">
        <v>31</v>
      </c>
      <c r="E338" s="74" t="s">
        <v>526</v>
      </c>
      <c r="F338" s="119" t="s">
        <v>137</v>
      </c>
      <c r="G338" s="31"/>
    </row>
    <row r="339" spans="2:7" x14ac:dyDescent="0.25">
      <c r="B339" s="28"/>
      <c r="C339" s="82">
        <v>2025</v>
      </c>
      <c r="D339" s="74" t="s">
        <v>31</v>
      </c>
      <c r="E339" s="74" t="s">
        <v>536</v>
      </c>
      <c r="F339" s="119" t="s">
        <v>137</v>
      </c>
      <c r="G339" s="31"/>
    </row>
    <row r="340" spans="2:7" x14ac:dyDescent="0.25">
      <c r="B340" s="28"/>
      <c r="C340" s="82">
        <v>2025</v>
      </c>
      <c r="D340" s="74" t="s">
        <v>31</v>
      </c>
      <c r="E340" s="74" t="s">
        <v>517</v>
      </c>
      <c r="F340" s="119">
        <v>11</v>
      </c>
      <c r="G340" s="31"/>
    </row>
    <row r="341" spans="2:7" x14ac:dyDescent="0.25">
      <c r="B341" s="28"/>
      <c r="C341" s="82">
        <v>2025</v>
      </c>
      <c r="D341" s="74" t="s">
        <v>31</v>
      </c>
      <c r="E341" s="74" t="s">
        <v>554</v>
      </c>
      <c r="F341" s="119">
        <v>8</v>
      </c>
      <c r="G341" s="31"/>
    </row>
    <row r="342" spans="2:7" x14ac:dyDescent="0.25">
      <c r="B342" s="28"/>
      <c r="C342" s="82">
        <v>2025</v>
      </c>
      <c r="D342" s="74" t="s">
        <v>31</v>
      </c>
      <c r="E342" s="74" t="s">
        <v>553</v>
      </c>
      <c r="F342" s="119">
        <v>6</v>
      </c>
      <c r="G342" s="31"/>
    </row>
    <row r="343" spans="2:7" x14ac:dyDescent="0.25">
      <c r="B343" s="28"/>
      <c r="C343" s="82">
        <v>2025</v>
      </c>
      <c r="D343" s="74" t="s">
        <v>31</v>
      </c>
      <c r="E343" s="74" t="s">
        <v>531</v>
      </c>
      <c r="F343" s="119">
        <v>8</v>
      </c>
      <c r="G343" s="31"/>
    </row>
    <row r="344" spans="2:7" x14ac:dyDescent="0.25">
      <c r="B344" s="28"/>
      <c r="C344" s="82">
        <v>2025</v>
      </c>
      <c r="D344" s="74" t="s">
        <v>31</v>
      </c>
      <c r="E344" s="74" t="s">
        <v>523</v>
      </c>
      <c r="F344" s="119">
        <v>7</v>
      </c>
      <c r="G344" s="31"/>
    </row>
    <row r="345" spans="2:7" x14ac:dyDescent="0.25">
      <c r="B345" s="28"/>
      <c r="C345" s="82">
        <v>2025</v>
      </c>
      <c r="D345" s="74" t="s">
        <v>31</v>
      </c>
      <c r="E345" s="74" t="s">
        <v>518</v>
      </c>
      <c r="F345" s="119" t="s">
        <v>137</v>
      </c>
      <c r="G345" s="31"/>
    </row>
    <row r="346" spans="2:7" x14ac:dyDescent="0.25">
      <c r="B346" s="28"/>
      <c r="C346" s="82">
        <v>2025</v>
      </c>
      <c r="D346" s="74" t="s">
        <v>31</v>
      </c>
      <c r="E346" s="74" t="s">
        <v>548</v>
      </c>
      <c r="F346" s="119">
        <v>5</v>
      </c>
      <c r="G346" s="31"/>
    </row>
    <row r="347" spans="2:7" x14ac:dyDescent="0.25">
      <c r="B347" s="28"/>
      <c r="C347" s="82">
        <v>2025</v>
      </c>
      <c r="D347" s="74" t="s">
        <v>31</v>
      </c>
      <c r="E347" s="74" t="s">
        <v>543</v>
      </c>
      <c r="F347" s="119">
        <v>8</v>
      </c>
      <c r="G347" s="31"/>
    </row>
    <row r="348" spans="2:7" x14ac:dyDescent="0.25">
      <c r="B348" s="28"/>
      <c r="C348" s="82">
        <v>2025</v>
      </c>
      <c r="D348" s="74" t="s">
        <v>31</v>
      </c>
      <c r="E348" s="74" t="s">
        <v>550</v>
      </c>
      <c r="F348" s="119" t="s">
        <v>137</v>
      </c>
      <c r="G348" s="31"/>
    </row>
    <row r="349" spans="2:7" x14ac:dyDescent="0.25">
      <c r="B349" s="28"/>
      <c r="C349" s="82">
        <v>2025</v>
      </c>
      <c r="D349" s="74" t="s">
        <v>31</v>
      </c>
      <c r="E349" s="74" t="s">
        <v>539</v>
      </c>
      <c r="F349" s="119" t="s">
        <v>137</v>
      </c>
      <c r="G349" s="31"/>
    </row>
    <row r="350" spans="2:7" x14ac:dyDescent="0.25">
      <c r="B350" s="28"/>
      <c r="C350" s="82">
        <v>2025</v>
      </c>
      <c r="D350" s="74" t="s">
        <v>31</v>
      </c>
      <c r="E350" s="74" t="s">
        <v>520</v>
      </c>
      <c r="F350" s="119">
        <v>10</v>
      </c>
      <c r="G350" s="31"/>
    </row>
    <row r="351" spans="2:7" x14ac:dyDescent="0.25">
      <c r="B351" s="28"/>
      <c r="C351" s="82">
        <v>2025</v>
      </c>
      <c r="D351" s="74" t="s">
        <v>31</v>
      </c>
      <c r="E351" s="74" t="s">
        <v>525</v>
      </c>
      <c r="F351" s="119">
        <v>16</v>
      </c>
      <c r="G351" s="31"/>
    </row>
    <row r="352" spans="2:7" x14ac:dyDescent="0.25">
      <c r="B352" s="28"/>
      <c r="C352" s="82">
        <v>2025</v>
      </c>
      <c r="D352" s="74" t="s">
        <v>31</v>
      </c>
      <c r="E352" s="74" t="s">
        <v>519</v>
      </c>
      <c r="F352" s="119">
        <v>14</v>
      </c>
      <c r="G352" s="31"/>
    </row>
    <row r="353" spans="2:7" x14ac:dyDescent="0.25">
      <c r="B353" s="28"/>
      <c r="C353" s="82">
        <v>2025</v>
      </c>
      <c r="D353" s="74" t="s">
        <v>31</v>
      </c>
      <c r="E353" s="74" t="s">
        <v>545</v>
      </c>
      <c r="F353" s="119" t="s">
        <v>137</v>
      </c>
      <c r="G353" s="31"/>
    </row>
    <row r="354" spans="2:7" x14ac:dyDescent="0.25">
      <c r="B354" s="28"/>
      <c r="C354" s="82">
        <v>2025</v>
      </c>
      <c r="D354" s="74" t="s">
        <v>31</v>
      </c>
      <c r="E354" s="74" t="s">
        <v>547</v>
      </c>
      <c r="F354" s="119">
        <v>8</v>
      </c>
      <c r="G354" s="31"/>
    </row>
    <row r="355" spans="2:7" x14ac:dyDescent="0.25">
      <c r="B355" s="28"/>
      <c r="C355" s="82">
        <v>2025</v>
      </c>
      <c r="D355" s="74" t="s">
        <v>31</v>
      </c>
      <c r="E355" s="74" t="s">
        <v>533</v>
      </c>
      <c r="F355" s="119">
        <v>12</v>
      </c>
      <c r="G355" s="31"/>
    </row>
    <row r="356" spans="2:7" x14ac:dyDescent="0.25">
      <c r="B356" s="28"/>
      <c r="C356" s="82">
        <v>2025</v>
      </c>
      <c r="D356" s="74" t="s">
        <v>31</v>
      </c>
      <c r="E356" s="74" t="s">
        <v>521</v>
      </c>
      <c r="F356" s="119" t="s">
        <v>137</v>
      </c>
      <c r="G356" s="31"/>
    </row>
    <row r="357" spans="2:7" x14ac:dyDescent="0.25">
      <c r="B357" s="28"/>
      <c r="C357" s="82">
        <v>2025</v>
      </c>
      <c r="D357" s="74" t="s">
        <v>31</v>
      </c>
      <c r="E357" s="74" t="s">
        <v>530</v>
      </c>
      <c r="F357" s="119" t="s">
        <v>137</v>
      </c>
      <c r="G357" s="31"/>
    </row>
    <row r="358" spans="2:7" x14ac:dyDescent="0.25">
      <c r="B358" s="28"/>
      <c r="C358" s="82">
        <v>2025</v>
      </c>
      <c r="D358" s="74" t="s">
        <v>31</v>
      </c>
      <c r="E358" s="74" t="s">
        <v>537</v>
      </c>
      <c r="F358" s="119">
        <v>7</v>
      </c>
      <c r="G358" s="31"/>
    </row>
    <row r="359" spans="2:7" x14ac:dyDescent="0.25">
      <c r="B359" s="28"/>
      <c r="C359" s="82">
        <v>2025</v>
      </c>
      <c r="D359" s="74" t="s">
        <v>31</v>
      </c>
      <c r="E359" s="74" t="s">
        <v>546</v>
      </c>
      <c r="F359" s="119">
        <v>11</v>
      </c>
      <c r="G359" s="31"/>
    </row>
    <row r="360" spans="2:7" x14ac:dyDescent="0.25">
      <c r="B360" s="28"/>
      <c r="C360" s="82">
        <v>2025</v>
      </c>
      <c r="D360" s="74" t="s">
        <v>31</v>
      </c>
      <c r="E360" s="74" t="s">
        <v>535</v>
      </c>
      <c r="F360" s="119">
        <v>5</v>
      </c>
      <c r="G360" s="31"/>
    </row>
    <row r="361" spans="2:7" x14ac:dyDescent="0.25">
      <c r="B361" s="28"/>
      <c r="C361" s="82">
        <v>2025</v>
      </c>
      <c r="D361" s="74" t="s">
        <v>31</v>
      </c>
      <c r="E361" s="74" t="s">
        <v>534</v>
      </c>
      <c r="F361" s="119" t="s">
        <v>137</v>
      </c>
      <c r="G361" s="31"/>
    </row>
    <row r="362" spans="2:7" x14ac:dyDescent="0.25">
      <c r="B362" s="28"/>
      <c r="C362" s="82">
        <v>2025</v>
      </c>
      <c r="D362" s="74" t="s">
        <v>31</v>
      </c>
      <c r="E362" s="74" t="s">
        <v>524</v>
      </c>
      <c r="F362" s="119" t="s">
        <v>137</v>
      </c>
      <c r="G362" s="31"/>
    </row>
    <row r="363" spans="2:7" x14ac:dyDescent="0.25">
      <c r="B363" s="28"/>
      <c r="C363" s="82">
        <v>2025</v>
      </c>
      <c r="D363" s="74" t="s">
        <v>71</v>
      </c>
      <c r="E363" s="74" t="s">
        <v>564</v>
      </c>
      <c r="F363" s="119" t="s">
        <v>137</v>
      </c>
      <c r="G363" s="31"/>
    </row>
    <row r="364" spans="2:7" x14ac:dyDescent="0.25">
      <c r="B364" s="28"/>
      <c r="C364" s="82">
        <v>2025</v>
      </c>
      <c r="D364" s="74" t="s">
        <v>71</v>
      </c>
      <c r="E364" s="74" t="s">
        <v>562</v>
      </c>
      <c r="F364" s="119" t="s">
        <v>137</v>
      </c>
      <c r="G364" s="31"/>
    </row>
    <row r="365" spans="2:7" x14ac:dyDescent="0.25">
      <c r="B365" s="28"/>
      <c r="C365" s="82">
        <v>2025</v>
      </c>
      <c r="D365" s="74" t="s">
        <v>71</v>
      </c>
      <c r="E365" s="74" t="s">
        <v>563</v>
      </c>
      <c r="F365" s="119" t="s">
        <v>137</v>
      </c>
      <c r="G365" s="31"/>
    </row>
    <row r="366" spans="2:7" x14ac:dyDescent="0.25">
      <c r="B366" s="28"/>
      <c r="C366" s="82">
        <v>2025</v>
      </c>
      <c r="D366" s="74" t="s">
        <v>71</v>
      </c>
      <c r="E366" s="74" t="s">
        <v>561</v>
      </c>
      <c r="F366" s="119" t="s">
        <v>137</v>
      </c>
      <c r="G366" s="31"/>
    </row>
    <row r="367" spans="2:7" x14ac:dyDescent="0.25">
      <c r="B367" s="28"/>
      <c r="C367" s="82">
        <v>2025</v>
      </c>
      <c r="D367" s="74" t="s">
        <v>71</v>
      </c>
      <c r="E367" s="74" t="s">
        <v>557</v>
      </c>
      <c r="F367" s="119" t="s">
        <v>137</v>
      </c>
      <c r="G367" s="31"/>
    </row>
    <row r="368" spans="2:7" x14ac:dyDescent="0.25">
      <c r="B368" s="28"/>
      <c r="C368" s="82">
        <v>2025</v>
      </c>
      <c r="D368" s="74" t="s">
        <v>71</v>
      </c>
      <c r="E368" s="74" t="s">
        <v>560</v>
      </c>
      <c r="F368" s="119" t="s">
        <v>137</v>
      </c>
      <c r="G368" s="31"/>
    </row>
    <row r="369" spans="2:7" x14ac:dyDescent="0.25">
      <c r="B369" s="28"/>
      <c r="C369" s="82">
        <v>2025</v>
      </c>
      <c r="D369" s="74" t="s">
        <v>71</v>
      </c>
      <c r="E369" s="74" t="s">
        <v>559</v>
      </c>
      <c r="F369" s="119" t="s">
        <v>137</v>
      </c>
      <c r="G369" s="31"/>
    </row>
    <row r="370" spans="2:7" x14ac:dyDescent="0.25">
      <c r="B370" s="28"/>
      <c r="C370" s="82">
        <v>2025</v>
      </c>
      <c r="D370" s="74" t="s">
        <v>71</v>
      </c>
      <c r="E370" s="74" t="s">
        <v>558</v>
      </c>
      <c r="F370" s="119" t="s">
        <v>137</v>
      </c>
      <c r="G370" s="31"/>
    </row>
    <row r="371" spans="2:7" x14ac:dyDescent="0.25">
      <c r="B371" s="28"/>
      <c r="C371" s="82">
        <v>2025</v>
      </c>
      <c r="D371" s="74" t="s">
        <v>71</v>
      </c>
      <c r="E371" s="74" t="s">
        <v>565</v>
      </c>
      <c r="F371" s="119" t="s">
        <v>137</v>
      </c>
      <c r="G371" s="31"/>
    </row>
    <row r="372" spans="2:7" x14ac:dyDescent="0.25">
      <c r="B372" s="28"/>
      <c r="C372" s="82">
        <v>2025</v>
      </c>
      <c r="D372" s="74" t="s">
        <v>93</v>
      </c>
      <c r="E372" s="74" t="s">
        <v>569</v>
      </c>
      <c r="F372" s="119" t="s">
        <v>137</v>
      </c>
      <c r="G372" s="31"/>
    </row>
    <row r="373" spans="2:7" x14ac:dyDescent="0.25">
      <c r="B373" s="28"/>
      <c r="C373" s="82">
        <v>2025</v>
      </c>
      <c r="D373" s="74" t="s">
        <v>93</v>
      </c>
      <c r="E373" s="74" t="s">
        <v>568</v>
      </c>
      <c r="F373" s="119" t="s">
        <v>137</v>
      </c>
      <c r="G373" s="31"/>
    </row>
    <row r="374" spans="2:7" x14ac:dyDescent="0.25">
      <c r="B374" s="28"/>
      <c r="C374" s="82">
        <v>2025</v>
      </c>
      <c r="D374" s="74" t="s">
        <v>93</v>
      </c>
      <c r="E374" s="74" t="s">
        <v>571</v>
      </c>
      <c r="F374" s="119">
        <v>6</v>
      </c>
      <c r="G374" s="31"/>
    </row>
    <row r="375" spans="2:7" x14ac:dyDescent="0.25">
      <c r="B375" s="28"/>
      <c r="C375" s="82">
        <v>2025</v>
      </c>
      <c r="D375" s="74" t="s">
        <v>93</v>
      </c>
      <c r="E375" s="74" t="s">
        <v>566</v>
      </c>
      <c r="F375" s="119" t="s">
        <v>137</v>
      </c>
      <c r="G375" s="31"/>
    </row>
    <row r="376" spans="2:7" x14ac:dyDescent="0.25">
      <c r="B376" s="28"/>
      <c r="C376" s="82">
        <v>2025</v>
      </c>
      <c r="D376" s="74" t="s">
        <v>93</v>
      </c>
      <c r="E376" s="74" t="s">
        <v>567</v>
      </c>
      <c r="F376" s="119">
        <v>6</v>
      </c>
      <c r="G376" s="31"/>
    </row>
    <row r="377" spans="2:7" x14ac:dyDescent="0.25">
      <c r="B377" s="28"/>
      <c r="C377" s="82">
        <v>2025</v>
      </c>
      <c r="D377" s="74" t="s">
        <v>93</v>
      </c>
      <c r="E377" s="74" t="s">
        <v>570</v>
      </c>
      <c r="F377" s="119" t="s">
        <v>137</v>
      </c>
      <c r="G377" s="31"/>
    </row>
    <row r="378" spans="2:7" x14ac:dyDescent="0.25">
      <c r="B378" s="28"/>
      <c r="C378" s="82">
        <v>2025</v>
      </c>
      <c r="D378" s="74" t="s">
        <v>72</v>
      </c>
      <c r="E378" s="74" t="s">
        <v>572</v>
      </c>
      <c r="F378" s="119">
        <v>5</v>
      </c>
      <c r="G378" s="31"/>
    </row>
    <row r="379" spans="2:7" x14ac:dyDescent="0.25">
      <c r="B379" s="28"/>
      <c r="C379" s="82">
        <v>2025</v>
      </c>
      <c r="D379" s="74" t="s">
        <v>72</v>
      </c>
      <c r="E379" s="74" t="s">
        <v>573</v>
      </c>
      <c r="F379" s="119" t="s">
        <v>137</v>
      </c>
      <c r="G379" s="31"/>
    </row>
    <row r="380" spans="2:7" x14ac:dyDescent="0.25">
      <c r="B380" s="28"/>
      <c r="C380" s="82">
        <v>2025</v>
      </c>
      <c r="D380" s="74" t="s">
        <v>43</v>
      </c>
      <c r="E380" s="74" t="s">
        <v>576</v>
      </c>
      <c r="F380" s="119" t="s">
        <v>137</v>
      </c>
      <c r="G380" s="31"/>
    </row>
    <row r="381" spans="2:7" x14ac:dyDescent="0.25">
      <c r="B381" s="28"/>
      <c r="C381" s="82">
        <v>2025</v>
      </c>
      <c r="D381" s="74" t="s">
        <v>43</v>
      </c>
      <c r="E381" s="74" t="s">
        <v>578</v>
      </c>
      <c r="F381" s="119" t="s">
        <v>137</v>
      </c>
      <c r="G381" s="31"/>
    </row>
    <row r="382" spans="2:7" x14ac:dyDescent="0.25">
      <c r="B382" s="28"/>
      <c r="C382" s="82">
        <v>2025</v>
      </c>
      <c r="D382" s="74" t="s">
        <v>43</v>
      </c>
      <c r="E382" s="74" t="s">
        <v>575</v>
      </c>
      <c r="F382" s="119" t="s">
        <v>137</v>
      </c>
      <c r="G382" s="31"/>
    </row>
    <row r="383" spans="2:7" x14ac:dyDescent="0.25">
      <c r="B383" s="28"/>
      <c r="C383" s="82">
        <v>2025</v>
      </c>
      <c r="D383" s="74" t="s">
        <v>43</v>
      </c>
      <c r="E383" s="74" t="s">
        <v>574</v>
      </c>
      <c r="F383" s="119" t="s">
        <v>137</v>
      </c>
      <c r="G383" s="31"/>
    </row>
    <row r="384" spans="2:7" x14ac:dyDescent="0.25">
      <c r="B384" s="28"/>
      <c r="C384" s="82">
        <v>2025</v>
      </c>
      <c r="D384" s="74" t="s">
        <v>43</v>
      </c>
      <c r="E384" s="74" t="s">
        <v>577</v>
      </c>
      <c r="F384" s="119" t="s">
        <v>137</v>
      </c>
      <c r="G384" s="31"/>
    </row>
    <row r="385" spans="2:7" x14ac:dyDescent="0.25">
      <c r="B385" s="28"/>
      <c r="C385" s="82">
        <v>2025</v>
      </c>
      <c r="D385" s="74" t="s">
        <v>73</v>
      </c>
      <c r="E385" s="74" t="s">
        <v>583</v>
      </c>
      <c r="F385" s="119" t="s">
        <v>137</v>
      </c>
      <c r="G385" s="31"/>
    </row>
    <row r="386" spans="2:7" x14ac:dyDescent="0.25">
      <c r="B386" s="28"/>
      <c r="C386" s="82">
        <v>2025</v>
      </c>
      <c r="D386" s="74" t="s">
        <v>73</v>
      </c>
      <c r="E386" s="74" t="s">
        <v>585</v>
      </c>
      <c r="F386" s="119" t="s">
        <v>137</v>
      </c>
      <c r="G386" s="31"/>
    </row>
    <row r="387" spans="2:7" x14ac:dyDescent="0.25">
      <c r="B387" s="28"/>
      <c r="C387" s="82">
        <v>2025</v>
      </c>
      <c r="D387" s="74" t="s">
        <v>73</v>
      </c>
      <c r="E387" s="74" t="s">
        <v>580</v>
      </c>
      <c r="F387" s="119" t="s">
        <v>137</v>
      </c>
      <c r="G387" s="31"/>
    </row>
    <row r="388" spans="2:7" x14ac:dyDescent="0.25">
      <c r="B388" s="28"/>
      <c r="C388" s="82">
        <v>2025</v>
      </c>
      <c r="D388" s="74" t="s">
        <v>73</v>
      </c>
      <c r="E388" s="74" t="s">
        <v>588</v>
      </c>
      <c r="F388" s="119" t="s">
        <v>137</v>
      </c>
      <c r="G388" s="31"/>
    </row>
    <row r="389" spans="2:7" x14ac:dyDescent="0.25">
      <c r="B389" s="28"/>
      <c r="C389" s="82">
        <v>2025</v>
      </c>
      <c r="D389" s="74" t="s">
        <v>73</v>
      </c>
      <c r="E389" s="74" t="s">
        <v>584</v>
      </c>
      <c r="F389" s="119" t="s">
        <v>137</v>
      </c>
      <c r="G389" s="31"/>
    </row>
    <row r="390" spans="2:7" x14ac:dyDescent="0.25">
      <c r="B390" s="28"/>
      <c r="C390" s="82">
        <v>2025</v>
      </c>
      <c r="D390" s="74" t="s">
        <v>73</v>
      </c>
      <c r="E390" s="74" t="s">
        <v>579</v>
      </c>
      <c r="F390" s="119" t="s">
        <v>137</v>
      </c>
      <c r="G390" s="31"/>
    </row>
    <row r="391" spans="2:7" x14ac:dyDescent="0.25">
      <c r="B391" s="28"/>
      <c r="C391" s="82">
        <v>2025</v>
      </c>
      <c r="D391" s="74" t="s">
        <v>73</v>
      </c>
      <c r="E391" s="74" t="s">
        <v>581</v>
      </c>
      <c r="F391" s="119" t="s">
        <v>137</v>
      </c>
      <c r="G391" s="31"/>
    </row>
    <row r="392" spans="2:7" x14ac:dyDescent="0.25">
      <c r="B392" s="28"/>
      <c r="C392" s="82">
        <v>2025</v>
      </c>
      <c r="D392" s="74" t="s">
        <v>73</v>
      </c>
      <c r="E392" s="74" t="s">
        <v>587</v>
      </c>
      <c r="F392" s="119" t="s">
        <v>137</v>
      </c>
      <c r="G392" s="31"/>
    </row>
    <row r="393" spans="2:7" x14ac:dyDescent="0.25">
      <c r="B393" s="28"/>
      <c r="C393" s="82">
        <v>2025</v>
      </c>
      <c r="D393" s="74" t="s">
        <v>73</v>
      </c>
      <c r="E393" s="74" t="s">
        <v>582</v>
      </c>
      <c r="F393" s="119" t="s">
        <v>137</v>
      </c>
      <c r="G393" s="31"/>
    </row>
    <row r="394" spans="2:7" x14ac:dyDescent="0.25">
      <c r="B394" s="28"/>
      <c r="C394" s="82">
        <v>2025</v>
      </c>
      <c r="D394" s="74" t="s">
        <v>73</v>
      </c>
      <c r="E394" s="74" t="s">
        <v>586</v>
      </c>
      <c r="F394" s="119" t="s">
        <v>137</v>
      </c>
      <c r="G394" s="31"/>
    </row>
    <row r="395" spans="2:7" x14ac:dyDescent="0.25">
      <c r="B395" s="28"/>
      <c r="C395" s="82">
        <v>2025</v>
      </c>
      <c r="D395" s="74" t="s">
        <v>32</v>
      </c>
      <c r="E395" s="74" t="s">
        <v>589</v>
      </c>
      <c r="F395" s="119" t="s">
        <v>137</v>
      </c>
      <c r="G395" s="31"/>
    </row>
    <row r="396" spans="2:7" x14ac:dyDescent="0.25">
      <c r="B396" s="28"/>
      <c r="C396" s="82">
        <v>2025</v>
      </c>
      <c r="D396" s="74" t="s">
        <v>32</v>
      </c>
      <c r="E396" s="74" t="s">
        <v>590</v>
      </c>
      <c r="F396" s="119">
        <v>5</v>
      </c>
      <c r="G396" s="31"/>
    </row>
    <row r="397" spans="2:7" x14ac:dyDescent="0.25">
      <c r="B397" s="28"/>
      <c r="C397" s="82">
        <v>2025</v>
      </c>
      <c r="D397" s="74" t="s">
        <v>32</v>
      </c>
      <c r="E397" s="74" t="s">
        <v>591</v>
      </c>
      <c r="F397" s="119">
        <v>15</v>
      </c>
      <c r="G397" s="31"/>
    </row>
    <row r="398" spans="2:7" x14ac:dyDescent="0.25">
      <c r="B398" s="28"/>
      <c r="C398" s="82">
        <v>2025</v>
      </c>
      <c r="D398" s="74" t="s">
        <v>32</v>
      </c>
      <c r="E398" s="74" t="s">
        <v>593</v>
      </c>
      <c r="F398" s="119">
        <v>15</v>
      </c>
      <c r="G398" s="31"/>
    </row>
    <row r="399" spans="2:7" x14ac:dyDescent="0.25">
      <c r="B399" s="28"/>
      <c r="C399" s="82">
        <v>2025</v>
      </c>
      <c r="D399" s="74" t="s">
        <v>32</v>
      </c>
      <c r="E399" s="74" t="s">
        <v>592</v>
      </c>
      <c r="F399" s="119">
        <v>5</v>
      </c>
      <c r="G399" s="31"/>
    </row>
    <row r="400" spans="2:7" x14ac:dyDescent="0.25">
      <c r="B400" s="28"/>
      <c r="C400" s="82">
        <v>2025</v>
      </c>
      <c r="D400" s="74" t="s">
        <v>60</v>
      </c>
      <c r="E400" s="74" t="s">
        <v>594</v>
      </c>
      <c r="F400" s="119" t="s">
        <v>137</v>
      </c>
      <c r="G400" s="31"/>
    </row>
    <row r="401" spans="2:7" x14ac:dyDescent="0.25">
      <c r="B401" s="28"/>
      <c r="C401" s="82">
        <v>2025</v>
      </c>
      <c r="D401" s="74" t="s">
        <v>61</v>
      </c>
      <c r="E401" s="74" t="s">
        <v>597</v>
      </c>
      <c r="F401" s="119">
        <v>6</v>
      </c>
      <c r="G401" s="31"/>
    </row>
    <row r="402" spans="2:7" x14ac:dyDescent="0.25">
      <c r="B402" s="28"/>
      <c r="C402" s="82">
        <v>2025</v>
      </c>
      <c r="D402" s="74" t="s">
        <v>61</v>
      </c>
      <c r="E402" s="74" t="s">
        <v>596</v>
      </c>
      <c r="F402" s="119" t="s">
        <v>137</v>
      </c>
      <c r="G402" s="31"/>
    </row>
    <row r="403" spans="2:7" x14ac:dyDescent="0.25">
      <c r="B403" s="28"/>
      <c r="C403" s="82">
        <v>2025</v>
      </c>
      <c r="D403" s="74" t="s">
        <v>61</v>
      </c>
      <c r="E403" s="74" t="s">
        <v>595</v>
      </c>
      <c r="F403" s="119" t="s">
        <v>137</v>
      </c>
      <c r="G403" s="31"/>
    </row>
    <row r="404" spans="2:7" x14ac:dyDescent="0.25">
      <c r="B404" s="28"/>
      <c r="C404" s="82">
        <v>2025</v>
      </c>
      <c r="D404" s="74" t="s">
        <v>61</v>
      </c>
      <c r="E404" s="74" t="s">
        <v>598</v>
      </c>
      <c r="F404" s="119" t="s">
        <v>137</v>
      </c>
      <c r="G404" s="31"/>
    </row>
    <row r="405" spans="2:7" x14ac:dyDescent="0.25">
      <c r="B405" s="28"/>
      <c r="C405" s="82">
        <v>2025</v>
      </c>
      <c r="D405" s="74" t="s">
        <v>94</v>
      </c>
      <c r="E405" s="74" t="s">
        <v>599</v>
      </c>
      <c r="F405" s="119">
        <v>6</v>
      </c>
      <c r="G405" s="31"/>
    </row>
    <row r="406" spans="2:7" x14ac:dyDescent="0.25">
      <c r="B406" s="28"/>
      <c r="C406" s="82">
        <v>2025</v>
      </c>
      <c r="D406" s="74" t="s">
        <v>94</v>
      </c>
      <c r="E406" s="74" t="s">
        <v>601</v>
      </c>
      <c r="F406" s="119" t="s">
        <v>137</v>
      </c>
      <c r="G406" s="31"/>
    </row>
    <row r="407" spans="2:7" x14ac:dyDescent="0.25">
      <c r="B407" s="28"/>
      <c r="C407" s="82">
        <v>2025</v>
      </c>
      <c r="D407" s="74" t="s">
        <v>94</v>
      </c>
      <c r="E407" s="74" t="s">
        <v>600</v>
      </c>
      <c r="F407" s="119" t="s">
        <v>137</v>
      </c>
      <c r="G407" s="31"/>
    </row>
    <row r="408" spans="2:7" x14ac:dyDescent="0.25">
      <c r="B408" s="28"/>
      <c r="C408" s="82">
        <v>2025</v>
      </c>
      <c r="D408" s="74" t="s">
        <v>94</v>
      </c>
      <c r="E408" s="74" t="s">
        <v>603</v>
      </c>
      <c r="F408" s="119" t="s">
        <v>137</v>
      </c>
      <c r="G408" s="31"/>
    </row>
    <row r="409" spans="2:7" x14ac:dyDescent="0.25">
      <c r="B409" s="28"/>
      <c r="C409" s="82">
        <v>2025</v>
      </c>
      <c r="D409" s="74" t="s">
        <v>94</v>
      </c>
      <c r="E409" s="74" t="s">
        <v>602</v>
      </c>
      <c r="F409" s="119" t="s">
        <v>137</v>
      </c>
      <c r="G409" s="31"/>
    </row>
    <row r="410" spans="2:7" x14ac:dyDescent="0.25">
      <c r="B410" s="28"/>
      <c r="C410" s="82">
        <v>2025</v>
      </c>
      <c r="D410" s="74" t="s">
        <v>94</v>
      </c>
      <c r="E410" s="74" t="s">
        <v>605</v>
      </c>
      <c r="F410" s="119">
        <v>8</v>
      </c>
      <c r="G410" s="31"/>
    </row>
    <row r="411" spans="2:7" x14ac:dyDescent="0.25">
      <c r="B411" s="28"/>
      <c r="C411" s="82">
        <v>2025</v>
      </c>
      <c r="D411" s="74" t="s">
        <v>94</v>
      </c>
      <c r="E411" s="74" t="s">
        <v>604</v>
      </c>
      <c r="F411" s="119" t="s">
        <v>137</v>
      </c>
      <c r="G411" s="31"/>
    </row>
    <row r="412" spans="2:7" x14ac:dyDescent="0.25">
      <c r="B412" s="28"/>
      <c r="C412" s="82">
        <v>2025</v>
      </c>
      <c r="D412" s="74" t="s">
        <v>62</v>
      </c>
      <c r="E412" s="74" t="s">
        <v>606</v>
      </c>
      <c r="F412" s="119" t="s">
        <v>137</v>
      </c>
      <c r="G412" s="31"/>
    </row>
    <row r="413" spans="2:7" x14ac:dyDescent="0.25">
      <c r="B413" s="28"/>
      <c r="C413" s="82">
        <v>2025</v>
      </c>
      <c r="D413" s="74" t="s">
        <v>62</v>
      </c>
      <c r="E413" s="74" t="s">
        <v>608</v>
      </c>
      <c r="F413" s="119" t="s">
        <v>137</v>
      </c>
      <c r="G413" s="31"/>
    </row>
    <row r="414" spans="2:7" x14ac:dyDescent="0.25">
      <c r="B414" s="28"/>
      <c r="C414" s="82">
        <v>2025</v>
      </c>
      <c r="D414" s="74" t="s">
        <v>62</v>
      </c>
      <c r="E414" s="74" t="s">
        <v>607</v>
      </c>
      <c r="F414" s="119" t="s">
        <v>137</v>
      </c>
      <c r="G414" s="31"/>
    </row>
    <row r="415" spans="2:7" x14ac:dyDescent="0.25">
      <c r="B415" s="28"/>
      <c r="C415" s="82">
        <v>2025</v>
      </c>
      <c r="D415" s="74" t="s">
        <v>44</v>
      </c>
      <c r="E415" s="74" t="s">
        <v>612</v>
      </c>
      <c r="F415" s="119" t="s">
        <v>137</v>
      </c>
      <c r="G415" s="31"/>
    </row>
    <row r="416" spans="2:7" x14ac:dyDescent="0.25">
      <c r="B416" s="28"/>
      <c r="C416" s="82">
        <v>2025</v>
      </c>
      <c r="D416" s="74" t="s">
        <v>44</v>
      </c>
      <c r="E416" s="74" t="s">
        <v>613</v>
      </c>
      <c r="F416" s="119" t="s">
        <v>137</v>
      </c>
      <c r="G416" s="31"/>
    </row>
    <row r="417" spans="2:7" x14ac:dyDescent="0.25">
      <c r="B417" s="28"/>
      <c r="C417" s="82">
        <v>2025</v>
      </c>
      <c r="D417" s="74" t="s">
        <v>44</v>
      </c>
      <c r="E417" s="74" t="s">
        <v>609</v>
      </c>
      <c r="F417" s="119" t="s">
        <v>137</v>
      </c>
      <c r="G417" s="31"/>
    </row>
    <row r="418" spans="2:7" x14ac:dyDescent="0.25">
      <c r="B418" s="28"/>
      <c r="C418" s="82">
        <v>2025</v>
      </c>
      <c r="D418" s="74" t="s">
        <v>44</v>
      </c>
      <c r="E418" s="74" t="s">
        <v>611</v>
      </c>
      <c r="F418" s="119" t="s">
        <v>137</v>
      </c>
      <c r="G418" s="31"/>
    </row>
    <row r="419" spans="2:7" x14ac:dyDescent="0.25">
      <c r="B419" s="28"/>
      <c r="C419" s="82">
        <v>2025</v>
      </c>
      <c r="D419" s="74" t="s">
        <v>44</v>
      </c>
      <c r="E419" s="74" t="s">
        <v>610</v>
      </c>
      <c r="F419" s="119" t="s">
        <v>137</v>
      </c>
      <c r="G419" s="31"/>
    </row>
    <row r="420" spans="2:7" x14ac:dyDescent="0.25">
      <c r="B420" s="28"/>
      <c r="C420" s="82">
        <v>2025</v>
      </c>
      <c r="D420" s="74" t="s">
        <v>95</v>
      </c>
      <c r="E420" s="74" t="s">
        <v>614</v>
      </c>
      <c r="F420" s="119" t="s">
        <v>137</v>
      </c>
      <c r="G420" s="31"/>
    </row>
    <row r="421" spans="2:7" x14ac:dyDescent="0.25">
      <c r="B421" s="28"/>
      <c r="C421" s="82">
        <v>2025</v>
      </c>
      <c r="D421" s="74" t="s">
        <v>95</v>
      </c>
      <c r="E421" s="74" t="s">
        <v>616</v>
      </c>
      <c r="F421" s="119">
        <v>11</v>
      </c>
      <c r="G421" s="31"/>
    </row>
    <row r="422" spans="2:7" x14ac:dyDescent="0.25">
      <c r="B422" s="28"/>
      <c r="C422" s="82">
        <v>2025</v>
      </c>
      <c r="D422" s="74" t="s">
        <v>95</v>
      </c>
      <c r="E422" s="74" t="s">
        <v>617</v>
      </c>
      <c r="F422" s="119" t="s">
        <v>137</v>
      </c>
      <c r="G422" s="31"/>
    </row>
    <row r="423" spans="2:7" x14ac:dyDescent="0.25">
      <c r="B423" s="28"/>
      <c r="C423" s="82">
        <v>2025</v>
      </c>
      <c r="D423" s="74" t="s">
        <v>95</v>
      </c>
      <c r="E423" s="74" t="s">
        <v>615</v>
      </c>
      <c r="F423" s="119">
        <v>6</v>
      </c>
      <c r="G423" s="31"/>
    </row>
    <row r="424" spans="2:7" x14ac:dyDescent="0.25">
      <c r="B424" s="28"/>
      <c r="C424" s="82">
        <v>2025</v>
      </c>
      <c r="D424" s="74" t="s">
        <v>96</v>
      </c>
      <c r="E424" s="74" t="s">
        <v>621</v>
      </c>
      <c r="F424" s="119">
        <v>5</v>
      </c>
      <c r="G424" s="31"/>
    </row>
    <row r="425" spans="2:7" x14ac:dyDescent="0.25">
      <c r="B425" s="28"/>
      <c r="C425" s="82">
        <v>2025</v>
      </c>
      <c r="D425" s="74" t="s">
        <v>96</v>
      </c>
      <c r="E425" s="74" t="s">
        <v>623</v>
      </c>
      <c r="F425" s="119">
        <v>9</v>
      </c>
      <c r="G425" s="31"/>
    </row>
    <row r="426" spans="2:7" x14ac:dyDescent="0.25">
      <c r="B426" s="28"/>
      <c r="C426" s="82">
        <v>2025</v>
      </c>
      <c r="D426" s="74" t="s">
        <v>96</v>
      </c>
      <c r="E426" s="74" t="s">
        <v>618</v>
      </c>
      <c r="F426" s="119" t="s">
        <v>137</v>
      </c>
      <c r="G426" s="31"/>
    </row>
    <row r="427" spans="2:7" x14ac:dyDescent="0.25">
      <c r="B427" s="28"/>
      <c r="C427" s="82">
        <v>2025</v>
      </c>
      <c r="D427" s="74" t="s">
        <v>96</v>
      </c>
      <c r="E427" s="74" t="s">
        <v>619</v>
      </c>
      <c r="F427" s="119" t="s">
        <v>137</v>
      </c>
      <c r="G427" s="31"/>
    </row>
    <row r="428" spans="2:7" x14ac:dyDescent="0.25">
      <c r="B428" s="28"/>
      <c r="C428" s="82">
        <v>2025</v>
      </c>
      <c r="D428" s="74" t="s">
        <v>96</v>
      </c>
      <c r="E428" s="74" t="s">
        <v>620</v>
      </c>
      <c r="F428" s="119">
        <v>7</v>
      </c>
      <c r="G428" s="31"/>
    </row>
    <row r="429" spans="2:7" x14ac:dyDescent="0.25">
      <c r="B429" s="28"/>
      <c r="C429" s="82">
        <v>2025</v>
      </c>
      <c r="D429" s="74" t="s">
        <v>96</v>
      </c>
      <c r="E429" s="74" t="s">
        <v>622</v>
      </c>
      <c r="F429" s="119" t="s">
        <v>137</v>
      </c>
      <c r="G429" s="31"/>
    </row>
    <row r="430" spans="2:7" x14ac:dyDescent="0.25">
      <c r="B430" s="28"/>
      <c r="C430" s="82">
        <v>2025</v>
      </c>
      <c r="D430" s="74" t="s">
        <v>74</v>
      </c>
      <c r="E430" s="74" t="s">
        <v>631</v>
      </c>
      <c r="F430" s="119" t="s">
        <v>137</v>
      </c>
      <c r="G430" s="31"/>
    </row>
    <row r="431" spans="2:7" x14ac:dyDescent="0.25">
      <c r="B431" s="28"/>
      <c r="C431" s="82">
        <v>2025</v>
      </c>
      <c r="D431" s="74" t="s">
        <v>74</v>
      </c>
      <c r="E431" s="74" t="s">
        <v>633</v>
      </c>
      <c r="F431" s="119" t="s">
        <v>137</v>
      </c>
      <c r="G431" s="31"/>
    </row>
    <row r="432" spans="2:7" x14ac:dyDescent="0.25">
      <c r="B432" s="28"/>
      <c r="C432" s="82">
        <v>2025</v>
      </c>
      <c r="D432" s="74" t="s">
        <v>74</v>
      </c>
      <c r="E432" s="74" t="s">
        <v>628</v>
      </c>
      <c r="F432" s="119" t="s">
        <v>137</v>
      </c>
      <c r="G432" s="31"/>
    </row>
    <row r="433" spans="2:7" x14ac:dyDescent="0.25">
      <c r="B433" s="28"/>
      <c r="C433" s="82">
        <v>2025</v>
      </c>
      <c r="D433" s="74" t="s">
        <v>74</v>
      </c>
      <c r="E433" s="74" t="s">
        <v>950</v>
      </c>
      <c r="F433" s="119" t="s">
        <v>137</v>
      </c>
      <c r="G433" s="31"/>
    </row>
    <row r="434" spans="2:7" x14ac:dyDescent="0.25">
      <c r="B434" s="28"/>
      <c r="C434" s="82">
        <v>2025</v>
      </c>
      <c r="D434" s="74" t="s">
        <v>74</v>
      </c>
      <c r="E434" s="74" t="s">
        <v>632</v>
      </c>
      <c r="F434" s="119">
        <v>11</v>
      </c>
      <c r="G434" s="31"/>
    </row>
    <row r="435" spans="2:7" x14ac:dyDescent="0.25">
      <c r="B435" s="28"/>
      <c r="C435" s="82">
        <v>2025</v>
      </c>
      <c r="D435" s="74" t="s">
        <v>74</v>
      </c>
      <c r="E435" s="74" t="s">
        <v>629</v>
      </c>
      <c r="F435" s="119" t="s">
        <v>137</v>
      </c>
      <c r="G435" s="31"/>
    </row>
    <row r="436" spans="2:7" x14ac:dyDescent="0.25">
      <c r="B436" s="28"/>
      <c r="C436" s="82">
        <v>2025</v>
      </c>
      <c r="D436" s="74" t="s">
        <v>74</v>
      </c>
      <c r="E436" s="74" t="s">
        <v>634</v>
      </c>
      <c r="F436" s="119" t="s">
        <v>137</v>
      </c>
      <c r="G436" s="31"/>
    </row>
    <row r="437" spans="2:7" x14ac:dyDescent="0.25">
      <c r="B437" s="28"/>
      <c r="C437" s="82">
        <v>2025</v>
      </c>
      <c r="D437" s="74" t="s">
        <v>74</v>
      </c>
      <c r="E437" s="74" t="s">
        <v>624</v>
      </c>
      <c r="F437" s="119">
        <v>10</v>
      </c>
      <c r="G437" s="31"/>
    </row>
    <row r="438" spans="2:7" x14ac:dyDescent="0.25">
      <c r="B438" s="28"/>
      <c r="C438" s="82">
        <v>2025</v>
      </c>
      <c r="D438" s="74" t="s">
        <v>74</v>
      </c>
      <c r="E438" s="74" t="s">
        <v>630</v>
      </c>
      <c r="F438" s="119" t="s">
        <v>137</v>
      </c>
      <c r="G438" s="31"/>
    </row>
    <row r="439" spans="2:7" x14ac:dyDescent="0.25">
      <c r="B439" s="28"/>
      <c r="C439" s="82">
        <v>2025</v>
      </c>
      <c r="D439" s="74" t="s">
        <v>74</v>
      </c>
      <c r="E439" s="74" t="s">
        <v>627</v>
      </c>
      <c r="F439" s="119" t="s">
        <v>137</v>
      </c>
      <c r="G439" s="31"/>
    </row>
    <row r="440" spans="2:7" x14ac:dyDescent="0.25">
      <c r="B440" s="28"/>
      <c r="C440" s="82">
        <v>2025</v>
      </c>
      <c r="D440" s="74" t="s">
        <v>74</v>
      </c>
      <c r="E440" s="74" t="s">
        <v>626</v>
      </c>
      <c r="F440" s="119" t="s">
        <v>137</v>
      </c>
      <c r="G440" s="31"/>
    </row>
    <row r="441" spans="2:7" x14ac:dyDescent="0.25">
      <c r="B441" s="28"/>
      <c r="C441" s="82">
        <v>2025</v>
      </c>
      <c r="D441" s="74" t="s">
        <v>74</v>
      </c>
      <c r="E441" s="74" t="s">
        <v>625</v>
      </c>
      <c r="F441" s="119" t="s">
        <v>137</v>
      </c>
      <c r="G441" s="31"/>
    </row>
    <row r="442" spans="2:7" x14ac:dyDescent="0.25">
      <c r="B442" s="28"/>
      <c r="C442" s="82">
        <v>2025</v>
      </c>
      <c r="D442" s="74" t="s">
        <v>45</v>
      </c>
      <c r="E442" s="74" t="s">
        <v>635</v>
      </c>
      <c r="F442" s="119">
        <v>5</v>
      </c>
      <c r="G442" s="31"/>
    </row>
    <row r="443" spans="2:7" x14ac:dyDescent="0.25">
      <c r="B443" s="28"/>
      <c r="C443" s="82">
        <v>2025</v>
      </c>
      <c r="D443" s="74" t="s">
        <v>45</v>
      </c>
      <c r="E443" s="74" t="s">
        <v>636</v>
      </c>
      <c r="F443" s="119" t="s">
        <v>137</v>
      </c>
      <c r="G443" s="31"/>
    </row>
    <row r="444" spans="2:7" x14ac:dyDescent="0.25">
      <c r="B444" s="28"/>
      <c r="C444" s="82">
        <v>2025</v>
      </c>
      <c r="D444" s="74" t="s">
        <v>97</v>
      </c>
      <c r="E444" s="74" t="s">
        <v>640</v>
      </c>
      <c r="F444" s="119">
        <v>5</v>
      </c>
      <c r="G444" s="31"/>
    </row>
    <row r="445" spans="2:7" x14ac:dyDescent="0.25">
      <c r="B445" s="28"/>
      <c r="C445" s="82">
        <v>2025</v>
      </c>
      <c r="D445" s="74" t="s">
        <v>97</v>
      </c>
      <c r="E445" s="74" t="s">
        <v>642</v>
      </c>
      <c r="F445" s="119" t="s">
        <v>137</v>
      </c>
      <c r="G445" s="31"/>
    </row>
    <row r="446" spans="2:7" x14ac:dyDescent="0.25">
      <c r="B446" s="28"/>
      <c r="C446" s="82">
        <v>2025</v>
      </c>
      <c r="D446" s="74" t="s">
        <v>97</v>
      </c>
      <c r="E446" s="74" t="s">
        <v>648</v>
      </c>
      <c r="F446" s="119">
        <v>7</v>
      </c>
      <c r="G446" s="31"/>
    </row>
    <row r="447" spans="2:7" x14ac:dyDescent="0.25">
      <c r="B447" s="28"/>
      <c r="C447" s="82">
        <v>2025</v>
      </c>
      <c r="D447" s="74" t="s">
        <v>97</v>
      </c>
      <c r="E447" s="74" t="s">
        <v>644</v>
      </c>
      <c r="F447" s="119" t="s">
        <v>137</v>
      </c>
      <c r="G447" s="31"/>
    </row>
    <row r="448" spans="2:7" x14ac:dyDescent="0.25">
      <c r="B448" s="28"/>
      <c r="C448" s="82">
        <v>2025</v>
      </c>
      <c r="D448" s="74" t="s">
        <v>97</v>
      </c>
      <c r="E448" s="74" t="s">
        <v>651</v>
      </c>
      <c r="F448" s="119">
        <v>8</v>
      </c>
      <c r="G448" s="31"/>
    </row>
    <row r="449" spans="2:7" x14ac:dyDescent="0.25">
      <c r="B449" s="28"/>
      <c r="C449" s="82">
        <v>2025</v>
      </c>
      <c r="D449" s="74" t="s">
        <v>97</v>
      </c>
      <c r="E449" s="74" t="s">
        <v>646</v>
      </c>
      <c r="F449" s="119" t="s">
        <v>137</v>
      </c>
      <c r="G449" s="31"/>
    </row>
    <row r="450" spans="2:7" x14ac:dyDescent="0.25">
      <c r="B450" s="28"/>
      <c r="C450" s="82">
        <v>2025</v>
      </c>
      <c r="D450" s="74" t="s">
        <v>97</v>
      </c>
      <c r="E450" s="74" t="s">
        <v>653</v>
      </c>
      <c r="F450" s="119">
        <v>5</v>
      </c>
      <c r="G450" s="31"/>
    </row>
    <row r="451" spans="2:7" x14ac:dyDescent="0.25">
      <c r="B451" s="28"/>
      <c r="C451" s="82">
        <v>2025</v>
      </c>
      <c r="D451" s="74" t="s">
        <v>97</v>
      </c>
      <c r="E451" s="74" t="s">
        <v>951</v>
      </c>
      <c r="F451" s="119">
        <v>7</v>
      </c>
      <c r="G451" s="31"/>
    </row>
    <row r="452" spans="2:7" x14ac:dyDescent="0.25">
      <c r="B452" s="28"/>
      <c r="C452" s="82">
        <v>2025</v>
      </c>
      <c r="D452" s="74" t="s">
        <v>97</v>
      </c>
      <c r="E452" s="74" t="s">
        <v>645</v>
      </c>
      <c r="F452" s="119" t="s">
        <v>137</v>
      </c>
      <c r="G452" s="31"/>
    </row>
    <row r="453" spans="2:7" x14ac:dyDescent="0.25">
      <c r="B453" s="28"/>
      <c r="C453" s="82">
        <v>2025</v>
      </c>
      <c r="D453" s="74" t="s">
        <v>97</v>
      </c>
      <c r="E453" s="74" t="s">
        <v>641</v>
      </c>
      <c r="F453" s="119">
        <v>12</v>
      </c>
      <c r="G453" s="31"/>
    </row>
    <row r="454" spans="2:7" x14ac:dyDescent="0.25">
      <c r="B454" s="28"/>
      <c r="C454" s="82">
        <v>2025</v>
      </c>
      <c r="D454" s="74" t="s">
        <v>97</v>
      </c>
      <c r="E454" s="74" t="s">
        <v>657</v>
      </c>
      <c r="F454" s="119" t="s">
        <v>137</v>
      </c>
      <c r="G454" s="31"/>
    </row>
    <row r="455" spans="2:7" x14ac:dyDescent="0.25">
      <c r="B455" s="28"/>
      <c r="C455" s="82">
        <v>2025</v>
      </c>
      <c r="D455" s="74" t="s">
        <v>97</v>
      </c>
      <c r="E455" s="74" t="s">
        <v>658</v>
      </c>
      <c r="F455" s="119">
        <v>22</v>
      </c>
      <c r="G455" s="31"/>
    </row>
    <row r="456" spans="2:7" x14ac:dyDescent="0.25">
      <c r="B456" s="28"/>
      <c r="C456" s="82">
        <v>2025</v>
      </c>
      <c r="D456" s="74" t="s">
        <v>97</v>
      </c>
      <c r="E456" s="74" t="s">
        <v>643</v>
      </c>
      <c r="F456" s="119">
        <v>6</v>
      </c>
      <c r="G456" s="31"/>
    </row>
    <row r="457" spans="2:7" x14ac:dyDescent="0.25">
      <c r="B457" s="28"/>
      <c r="C457" s="82">
        <v>2025</v>
      </c>
      <c r="D457" s="74" t="s">
        <v>97</v>
      </c>
      <c r="E457" s="74" t="s">
        <v>647</v>
      </c>
      <c r="F457" s="119" t="s">
        <v>137</v>
      </c>
      <c r="G457" s="31"/>
    </row>
    <row r="458" spans="2:7" x14ac:dyDescent="0.25">
      <c r="B458" s="28"/>
      <c r="C458" s="82">
        <v>2025</v>
      </c>
      <c r="D458" s="74" t="s">
        <v>97</v>
      </c>
      <c r="E458" s="74" t="s">
        <v>650</v>
      </c>
      <c r="F458" s="119">
        <v>11</v>
      </c>
      <c r="G458" s="31"/>
    </row>
    <row r="459" spans="2:7" x14ac:dyDescent="0.25">
      <c r="B459" s="28"/>
      <c r="C459" s="82">
        <v>2025</v>
      </c>
      <c r="D459" s="74" t="s">
        <v>97</v>
      </c>
      <c r="E459" s="74" t="s">
        <v>652</v>
      </c>
      <c r="F459" s="119">
        <v>17</v>
      </c>
      <c r="G459" s="31"/>
    </row>
    <row r="460" spans="2:7" x14ac:dyDescent="0.25">
      <c r="B460" s="28"/>
      <c r="C460" s="82">
        <v>2025</v>
      </c>
      <c r="D460" s="74" t="s">
        <v>97</v>
      </c>
      <c r="E460" s="74" t="s">
        <v>655</v>
      </c>
      <c r="F460" s="119">
        <v>11</v>
      </c>
      <c r="G460" s="31"/>
    </row>
    <row r="461" spans="2:7" x14ac:dyDescent="0.25">
      <c r="B461" s="28"/>
      <c r="C461" s="82">
        <v>2025</v>
      </c>
      <c r="D461" s="74" t="s">
        <v>97</v>
      </c>
      <c r="E461" s="74" t="s">
        <v>639</v>
      </c>
      <c r="F461" s="119">
        <v>6</v>
      </c>
      <c r="G461" s="31"/>
    </row>
    <row r="462" spans="2:7" x14ac:dyDescent="0.25">
      <c r="B462" s="28"/>
      <c r="C462" s="82">
        <v>2025</v>
      </c>
      <c r="D462" s="74" t="s">
        <v>97</v>
      </c>
      <c r="E462" s="74" t="s">
        <v>638</v>
      </c>
      <c r="F462" s="119">
        <v>5</v>
      </c>
      <c r="G462" s="31"/>
    </row>
    <row r="463" spans="2:7" x14ac:dyDescent="0.25">
      <c r="B463" s="28"/>
      <c r="C463" s="82">
        <v>2025</v>
      </c>
      <c r="D463" s="74" t="s">
        <v>97</v>
      </c>
      <c r="E463" s="74" t="s">
        <v>654</v>
      </c>
      <c r="F463" s="119">
        <v>6</v>
      </c>
      <c r="G463" s="31"/>
    </row>
    <row r="464" spans="2:7" x14ac:dyDescent="0.25">
      <c r="B464" s="28"/>
      <c r="C464" s="82">
        <v>2025</v>
      </c>
      <c r="D464" s="74" t="s">
        <v>97</v>
      </c>
      <c r="E464" s="74" t="s">
        <v>649</v>
      </c>
      <c r="F464" s="119">
        <v>12</v>
      </c>
      <c r="G464" s="31"/>
    </row>
    <row r="465" spans="2:7" x14ac:dyDescent="0.25">
      <c r="B465" s="28"/>
      <c r="C465" s="82">
        <v>2025</v>
      </c>
      <c r="D465" s="74" t="s">
        <v>97</v>
      </c>
      <c r="E465" s="74" t="s">
        <v>637</v>
      </c>
      <c r="F465" s="119">
        <v>6</v>
      </c>
      <c r="G465" s="31"/>
    </row>
    <row r="466" spans="2:7" x14ac:dyDescent="0.25">
      <c r="B466" s="28"/>
      <c r="C466" s="82">
        <v>2025</v>
      </c>
      <c r="D466" s="74" t="s">
        <v>97</v>
      </c>
      <c r="E466" s="74" t="s">
        <v>656</v>
      </c>
      <c r="F466" s="119" t="s">
        <v>137</v>
      </c>
      <c r="G466" s="31"/>
    </row>
    <row r="467" spans="2:7" x14ac:dyDescent="0.25">
      <c r="B467" s="28"/>
      <c r="C467" s="82">
        <v>2025</v>
      </c>
      <c r="D467" s="74" t="s">
        <v>75</v>
      </c>
      <c r="E467" s="74" t="s">
        <v>661</v>
      </c>
      <c r="F467" s="119" t="s">
        <v>137</v>
      </c>
      <c r="G467" s="31"/>
    </row>
    <row r="468" spans="2:7" x14ac:dyDescent="0.25">
      <c r="B468" s="28"/>
      <c r="C468" s="82">
        <v>2025</v>
      </c>
      <c r="D468" s="74" t="s">
        <v>75</v>
      </c>
      <c r="E468" s="74" t="s">
        <v>659</v>
      </c>
      <c r="F468" s="119" t="s">
        <v>137</v>
      </c>
      <c r="G468" s="31"/>
    </row>
    <row r="469" spans="2:7" x14ac:dyDescent="0.25">
      <c r="B469" s="28"/>
      <c r="C469" s="82">
        <v>2025</v>
      </c>
      <c r="D469" s="74" t="s">
        <v>75</v>
      </c>
      <c r="E469" s="74" t="s">
        <v>662</v>
      </c>
      <c r="F469" s="119">
        <v>5</v>
      </c>
      <c r="G469" s="31"/>
    </row>
    <row r="470" spans="2:7" x14ac:dyDescent="0.25">
      <c r="B470" s="28"/>
      <c r="C470" s="82">
        <v>2025</v>
      </c>
      <c r="D470" s="74" t="s">
        <v>75</v>
      </c>
      <c r="E470" s="74" t="s">
        <v>664</v>
      </c>
      <c r="F470" s="119" t="s">
        <v>137</v>
      </c>
      <c r="G470" s="31"/>
    </row>
    <row r="471" spans="2:7" x14ac:dyDescent="0.25">
      <c r="B471" s="28"/>
      <c r="C471" s="82">
        <v>2025</v>
      </c>
      <c r="D471" s="74" t="s">
        <v>75</v>
      </c>
      <c r="E471" s="74" t="s">
        <v>665</v>
      </c>
      <c r="F471" s="119" t="s">
        <v>137</v>
      </c>
      <c r="G471" s="31"/>
    </row>
    <row r="472" spans="2:7" x14ac:dyDescent="0.25">
      <c r="B472" s="28"/>
      <c r="C472" s="82">
        <v>2025</v>
      </c>
      <c r="D472" s="74" t="s">
        <v>75</v>
      </c>
      <c r="E472" s="74" t="s">
        <v>663</v>
      </c>
      <c r="F472" s="119" t="s">
        <v>137</v>
      </c>
      <c r="G472" s="31"/>
    </row>
    <row r="473" spans="2:7" x14ac:dyDescent="0.25">
      <c r="B473" s="28"/>
      <c r="C473" s="82">
        <v>2025</v>
      </c>
      <c r="D473" s="74" t="s">
        <v>75</v>
      </c>
      <c r="E473" s="74" t="s">
        <v>660</v>
      </c>
      <c r="F473" s="119" t="s">
        <v>137</v>
      </c>
      <c r="G473" s="31"/>
    </row>
    <row r="474" spans="2:7" x14ac:dyDescent="0.25">
      <c r="B474" s="28"/>
      <c r="C474" s="82">
        <v>2025</v>
      </c>
      <c r="D474" s="74" t="s">
        <v>46</v>
      </c>
      <c r="E474" s="74" t="s">
        <v>678</v>
      </c>
      <c r="F474" s="119" t="s">
        <v>137</v>
      </c>
      <c r="G474" s="31"/>
    </row>
    <row r="475" spans="2:7" x14ac:dyDescent="0.25">
      <c r="B475" s="28"/>
      <c r="C475" s="82">
        <v>2025</v>
      </c>
      <c r="D475" s="74" t="s">
        <v>46</v>
      </c>
      <c r="E475" s="74" t="s">
        <v>676</v>
      </c>
      <c r="F475" s="119" t="s">
        <v>137</v>
      </c>
      <c r="G475" s="31"/>
    </row>
    <row r="476" spans="2:7" x14ac:dyDescent="0.25">
      <c r="B476" s="28"/>
      <c r="C476" s="82">
        <v>2025</v>
      </c>
      <c r="D476" s="74" t="s">
        <v>46</v>
      </c>
      <c r="E476" s="74" t="s">
        <v>675</v>
      </c>
      <c r="F476" s="119" t="s">
        <v>137</v>
      </c>
      <c r="G476" s="31"/>
    </row>
    <row r="477" spans="2:7" x14ac:dyDescent="0.25">
      <c r="B477" s="28"/>
      <c r="C477" s="82">
        <v>2025</v>
      </c>
      <c r="D477" s="74" t="s">
        <v>46</v>
      </c>
      <c r="E477" s="74" t="s">
        <v>677</v>
      </c>
      <c r="F477" s="119" t="s">
        <v>137</v>
      </c>
      <c r="G477" s="31"/>
    </row>
    <row r="478" spans="2:7" x14ac:dyDescent="0.25">
      <c r="B478" s="28"/>
      <c r="C478" s="82">
        <v>2025</v>
      </c>
      <c r="D478" s="74" t="s">
        <v>46</v>
      </c>
      <c r="E478" s="74" t="s">
        <v>674</v>
      </c>
      <c r="F478" s="119" t="s">
        <v>137</v>
      </c>
      <c r="G478" s="31"/>
    </row>
    <row r="479" spans="2:7" x14ac:dyDescent="0.25">
      <c r="B479" s="28"/>
      <c r="C479" s="82">
        <v>2025</v>
      </c>
      <c r="D479" s="74" t="s">
        <v>46</v>
      </c>
      <c r="E479" s="74" t="s">
        <v>680</v>
      </c>
      <c r="F479" s="119" t="s">
        <v>137</v>
      </c>
      <c r="G479" s="31"/>
    </row>
    <row r="480" spans="2:7" x14ac:dyDescent="0.25">
      <c r="B480" s="28"/>
      <c r="C480" s="82">
        <v>2025</v>
      </c>
      <c r="D480" s="74" t="s">
        <v>46</v>
      </c>
      <c r="E480" s="74" t="s">
        <v>668</v>
      </c>
      <c r="F480" s="119" t="s">
        <v>137</v>
      </c>
      <c r="G480" s="31"/>
    </row>
    <row r="481" spans="2:7" x14ac:dyDescent="0.25">
      <c r="B481" s="28"/>
      <c r="C481" s="82">
        <v>2025</v>
      </c>
      <c r="D481" s="74" t="s">
        <v>46</v>
      </c>
      <c r="E481" s="74" t="s">
        <v>679</v>
      </c>
      <c r="F481" s="119" t="s">
        <v>137</v>
      </c>
      <c r="G481" s="31"/>
    </row>
    <row r="482" spans="2:7" x14ac:dyDescent="0.25">
      <c r="B482" s="28"/>
      <c r="C482" s="82">
        <v>2025</v>
      </c>
      <c r="D482" s="74" t="s">
        <v>46</v>
      </c>
      <c r="E482" s="74" t="s">
        <v>681</v>
      </c>
      <c r="F482" s="119" t="s">
        <v>137</v>
      </c>
      <c r="G482" s="31"/>
    </row>
    <row r="483" spans="2:7" x14ac:dyDescent="0.25">
      <c r="B483" s="28"/>
      <c r="C483" s="82">
        <v>2025</v>
      </c>
      <c r="D483" s="74" t="s">
        <v>46</v>
      </c>
      <c r="E483" s="74" t="s">
        <v>667</v>
      </c>
      <c r="F483" s="119" t="s">
        <v>137</v>
      </c>
      <c r="G483" s="31"/>
    </row>
    <row r="484" spans="2:7" x14ac:dyDescent="0.25">
      <c r="B484" s="28"/>
      <c r="C484" s="82">
        <v>2025</v>
      </c>
      <c r="D484" s="74" t="s">
        <v>46</v>
      </c>
      <c r="E484" s="74" t="s">
        <v>673</v>
      </c>
      <c r="F484" s="119" t="s">
        <v>137</v>
      </c>
      <c r="G484" s="31"/>
    </row>
    <row r="485" spans="2:7" x14ac:dyDescent="0.25">
      <c r="B485" s="28"/>
      <c r="C485" s="82">
        <v>2025</v>
      </c>
      <c r="D485" s="74" t="s">
        <v>46</v>
      </c>
      <c r="E485" s="74" t="s">
        <v>669</v>
      </c>
      <c r="F485" s="119" t="s">
        <v>137</v>
      </c>
      <c r="G485" s="31"/>
    </row>
    <row r="486" spans="2:7" x14ac:dyDescent="0.25">
      <c r="B486" s="28"/>
      <c r="C486" s="82">
        <v>2025</v>
      </c>
      <c r="D486" s="74" t="s">
        <v>46</v>
      </c>
      <c r="E486" s="74" t="s">
        <v>670</v>
      </c>
      <c r="F486" s="119" t="s">
        <v>137</v>
      </c>
      <c r="G486" s="31"/>
    </row>
    <row r="487" spans="2:7" x14ac:dyDescent="0.25">
      <c r="B487" s="28"/>
      <c r="C487" s="82">
        <v>2025</v>
      </c>
      <c r="D487" s="74" t="s">
        <v>46</v>
      </c>
      <c r="E487" s="74" t="s">
        <v>682</v>
      </c>
      <c r="F487" s="119" t="s">
        <v>137</v>
      </c>
      <c r="G487" s="31"/>
    </row>
    <row r="488" spans="2:7" x14ac:dyDescent="0.25">
      <c r="B488" s="28"/>
      <c r="C488" s="82">
        <v>2025</v>
      </c>
      <c r="D488" s="74" t="s">
        <v>46</v>
      </c>
      <c r="E488" s="74" t="s">
        <v>672</v>
      </c>
      <c r="F488" s="119" t="s">
        <v>137</v>
      </c>
      <c r="G488" s="31"/>
    </row>
    <row r="489" spans="2:7" x14ac:dyDescent="0.25">
      <c r="B489" s="28"/>
      <c r="C489" s="82">
        <v>2025</v>
      </c>
      <c r="D489" s="74" t="s">
        <v>46</v>
      </c>
      <c r="E489" s="74" t="s">
        <v>671</v>
      </c>
      <c r="F489" s="119" t="s">
        <v>137</v>
      </c>
      <c r="G489" s="31"/>
    </row>
    <row r="490" spans="2:7" x14ac:dyDescent="0.25">
      <c r="B490" s="28"/>
      <c r="C490" s="82">
        <v>2025</v>
      </c>
      <c r="D490" s="74" t="s">
        <v>46</v>
      </c>
      <c r="E490" s="74" t="s">
        <v>666</v>
      </c>
      <c r="F490" s="119" t="s">
        <v>137</v>
      </c>
      <c r="G490" s="31"/>
    </row>
    <row r="491" spans="2:7" x14ac:dyDescent="0.25">
      <c r="B491" s="28"/>
      <c r="C491" s="82">
        <v>2025</v>
      </c>
      <c r="D491" s="74" t="s">
        <v>63</v>
      </c>
      <c r="E491" s="74" t="s">
        <v>685</v>
      </c>
      <c r="F491" s="119" t="s">
        <v>137</v>
      </c>
      <c r="G491" s="31"/>
    </row>
    <row r="492" spans="2:7" x14ac:dyDescent="0.25">
      <c r="B492" s="28"/>
      <c r="C492" s="82">
        <v>2025</v>
      </c>
      <c r="D492" s="74" t="s">
        <v>63</v>
      </c>
      <c r="E492" s="74" t="s">
        <v>686</v>
      </c>
      <c r="F492" s="119" t="s">
        <v>137</v>
      </c>
      <c r="G492" s="31"/>
    </row>
    <row r="493" spans="2:7" x14ac:dyDescent="0.25">
      <c r="B493" s="28"/>
      <c r="C493" s="82">
        <v>2025</v>
      </c>
      <c r="D493" s="74" t="s">
        <v>63</v>
      </c>
      <c r="E493" s="74" t="s">
        <v>683</v>
      </c>
      <c r="F493" s="119" t="s">
        <v>137</v>
      </c>
      <c r="G493" s="31"/>
    </row>
    <row r="494" spans="2:7" x14ac:dyDescent="0.25">
      <c r="B494" s="28"/>
      <c r="C494" s="82">
        <v>2025</v>
      </c>
      <c r="D494" s="74" t="s">
        <v>63</v>
      </c>
      <c r="E494" s="74" t="s">
        <v>684</v>
      </c>
      <c r="F494" s="119" t="s">
        <v>137</v>
      </c>
      <c r="G494" s="31"/>
    </row>
    <row r="495" spans="2:7" x14ac:dyDescent="0.25">
      <c r="B495" s="28"/>
      <c r="C495" s="82">
        <v>2025</v>
      </c>
      <c r="D495" s="74" t="s">
        <v>47</v>
      </c>
      <c r="E495" s="74" t="s">
        <v>694</v>
      </c>
      <c r="F495" s="119">
        <v>8</v>
      </c>
      <c r="G495" s="31"/>
    </row>
    <row r="496" spans="2:7" x14ac:dyDescent="0.25">
      <c r="B496" s="28"/>
      <c r="C496" s="82">
        <v>2025</v>
      </c>
      <c r="D496" s="74" t="s">
        <v>47</v>
      </c>
      <c r="E496" s="74" t="s">
        <v>695</v>
      </c>
      <c r="F496" s="119">
        <v>5</v>
      </c>
      <c r="G496" s="31"/>
    </row>
    <row r="497" spans="2:7" x14ac:dyDescent="0.25">
      <c r="B497" s="28"/>
      <c r="C497" s="82">
        <v>2025</v>
      </c>
      <c r="D497" s="74" t="s">
        <v>47</v>
      </c>
      <c r="E497" s="74" t="s">
        <v>687</v>
      </c>
      <c r="F497" s="119" t="s">
        <v>137</v>
      </c>
      <c r="G497" s="31"/>
    </row>
    <row r="498" spans="2:7" x14ac:dyDescent="0.25">
      <c r="B498" s="28"/>
      <c r="C498" s="82">
        <v>2025</v>
      </c>
      <c r="D498" s="74" t="s">
        <v>47</v>
      </c>
      <c r="E498" s="74" t="s">
        <v>688</v>
      </c>
      <c r="F498" s="119" t="s">
        <v>137</v>
      </c>
      <c r="G498" s="31"/>
    </row>
    <row r="499" spans="2:7" x14ac:dyDescent="0.25">
      <c r="B499" s="28"/>
      <c r="C499" s="82">
        <v>2025</v>
      </c>
      <c r="D499" s="74" t="s">
        <v>47</v>
      </c>
      <c r="E499" s="74" t="s">
        <v>691</v>
      </c>
      <c r="F499" s="119" t="s">
        <v>137</v>
      </c>
      <c r="G499" s="31"/>
    </row>
    <row r="500" spans="2:7" x14ac:dyDescent="0.25">
      <c r="B500" s="28"/>
      <c r="C500" s="82">
        <v>2025</v>
      </c>
      <c r="D500" s="74" t="s">
        <v>47</v>
      </c>
      <c r="E500" s="74" t="s">
        <v>696</v>
      </c>
      <c r="F500" s="119" t="s">
        <v>137</v>
      </c>
      <c r="G500" s="31"/>
    </row>
    <row r="501" spans="2:7" x14ac:dyDescent="0.25">
      <c r="B501" s="28"/>
      <c r="C501" s="82">
        <v>2025</v>
      </c>
      <c r="D501" s="74" t="s">
        <v>47</v>
      </c>
      <c r="E501" s="74" t="s">
        <v>689</v>
      </c>
      <c r="F501" s="119" t="s">
        <v>137</v>
      </c>
      <c r="G501" s="31"/>
    </row>
    <row r="502" spans="2:7" x14ac:dyDescent="0.25">
      <c r="B502" s="28"/>
      <c r="C502" s="82">
        <v>2025</v>
      </c>
      <c r="D502" s="74" t="s">
        <v>47</v>
      </c>
      <c r="E502" s="74" t="s">
        <v>693</v>
      </c>
      <c r="F502" s="119" t="s">
        <v>137</v>
      </c>
      <c r="G502" s="31"/>
    </row>
    <row r="503" spans="2:7" x14ac:dyDescent="0.25">
      <c r="B503" s="28"/>
      <c r="C503" s="82">
        <v>2025</v>
      </c>
      <c r="D503" s="74" t="s">
        <v>47</v>
      </c>
      <c r="E503" s="74" t="s">
        <v>697</v>
      </c>
      <c r="F503" s="119" t="s">
        <v>137</v>
      </c>
      <c r="G503" s="31"/>
    </row>
    <row r="504" spans="2:7" x14ac:dyDescent="0.25">
      <c r="B504" s="28"/>
      <c r="C504" s="82">
        <v>2025</v>
      </c>
      <c r="D504" s="74" t="s">
        <v>47</v>
      </c>
      <c r="E504" s="74" t="s">
        <v>690</v>
      </c>
      <c r="F504" s="119" t="s">
        <v>137</v>
      </c>
      <c r="G504" s="31"/>
    </row>
    <row r="505" spans="2:7" x14ac:dyDescent="0.25">
      <c r="B505" s="28"/>
      <c r="C505" s="82">
        <v>2025</v>
      </c>
      <c r="D505" s="74" t="s">
        <v>47</v>
      </c>
      <c r="E505" s="74" t="s">
        <v>692</v>
      </c>
      <c r="F505" s="119" t="s">
        <v>137</v>
      </c>
      <c r="G505" s="31"/>
    </row>
    <row r="506" spans="2:7" x14ac:dyDescent="0.25">
      <c r="B506" s="28"/>
      <c r="C506" s="82">
        <v>2025</v>
      </c>
      <c r="D506" s="74" t="s">
        <v>76</v>
      </c>
      <c r="E506" s="74" t="s">
        <v>699</v>
      </c>
      <c r="F506" s="119" t="s">
        <v>137</v>
      </c>
      <c r="G506" s="31"/>
    </row>
    <row r="507" spans="2:7" x14ac:dyDescent="0.25">
      <c r="B507" s="28"/>
      <c r="C507" s="82">
        <v>2025</v>
      </c>
      <c r="D507" s="74" t="s">
        <v>76</v>
      </c>
      <c r="E507" s="74" t="s">
        <v>698</v>
      </c>
      <c r="F507" s="119">
        <v>10</v>
      </c>
      <c r="G507" s="31"/>
    </row>
    <row r="508" spans="2:7" x14ac:dyDescent="0.25">
      <c r="B508" s="28"/>
      <c r="C508" s="82">
        <v>2025</v>
      </c>
      <c r="D508" s="74" t="s">
        <v>76</v>
      </c>
      <c r="E508" s="74" t="s">
        <v>484</v>
      </c>
      <c r="F508" s="119">
        <v>10</v>
      </c>
      <c r="G508" s="31"/>
    </row>
    <row r="509" spans="2:7" x14ac:dyDescent="0.25">
      <c r="B509" s="28"/>
      <c r="C509" s="82">
        <v>2025</v>
      </c>
      <c r="D509" s="74" t="s">
        <v>77</v>
      </c>
      <c r="E509" s="74" t="s">
        <v>702</v>
      </c>
      <c r="F509" s="119" t="s">
        <v>137</v>
      </c>
      <c r="G509" s="31"/>
    </row>
    <row r="510" spans="2:7" x14ac:dyDescent="0.25">
      <c r="B510" s="28"/>
      <c r="C510" s="82">
        <v>2025</v>
      </c>
      <c r="D510" s="74" t="s">
        <v>77</v>
      </c>
      <c r="E510" s="74" t="s">
        <v>701</v>
      </c>
      <c r="F510" s="119" t="s">
        <v>137</v>
      </c>
      <c r="G510" s="31"/>
    </row>
    <row r="511" spans="2:7" x14ac:dyDescent="0.25">
      <c r="B511" s="28"/>
      <c r="C511" s="82">
        <v>2025</v>
      </c>
      <c r="D511" s="74" t="s">
        <v>77</v>
      </c>
      <c r="E511" s="74" t="s">
        <v>708</v>
      </c>
      <c r="F511" s="119" t="s">
        <v>137</v>
      </c>
      <c r="G511" s="31"/>
    </row>
    <row r="512" spans="2:7" x14ac:dyDescent="0.25">
      <c r="B512" s="28"/>
      <c r="C512" s="82">
        <v>2025</v>
      </c>
      <c r="D512" s="74" t="s">
        <v>77</v>
      </c>
      <c r="E512" s="74" t="s">
        <v>709</v>
      </c>
      <c r="F512" s="119" t="s">
        <v>137</v>
      </c>
      <c r="G512" s="31"/>
    </row>
    <row r="513" spans="2:7" x14ac:dyDescent="0.25">
      <c r="B513" s="28"/>
      <c r="C513" s="82">
        <v>2025</v>
      </c>
      <c r="D513" s="74" t="s">
        <v>77</v>
      </c>
      <c r="E513" s="74" t="s">
        <v>703</v>
      </c>
      <c r="F513" s="119">
        <v>13</v>
      </c>
      <c r="G513" s="31"/>
    </row>
    <row r="514" spans="2:7" x14ac:dyDescent="0.25">
      <c r="B514" s="28"/>
      <c r="C514" s="82">
        <v>2025</v>
      </c>
      <c r="D514" s="74" t="s">
        <v>77</v>
      </c>
      <c r="E514" s="74" t="s">
        <v>704</v>
      </c>
      <c r="F514" s="119" t="s">
        <v>137</v>
      </c>
      <c r="G514" s="31"/>
    </row>
    <row r="515" spans="2:7" x14ac:dyDescent="0.25">
      <c r="B515" s="28"/>
      <c r="C515" s="82">
        <v>2025</v>
      </c>
      <c r="D515" s="74" t="s">
        <v>77</v>
      </c>
      <c r="E515" s="74" t="s">
        <v>706</v>
      </c>
      <c r="F515" s="119" t="s">
        <v>137</v>
      </c>
      <c r="G515" s="31"/>
    </row>
    <row r="516" spans="2:7" x14ac:dyDescent="0.25">
      <c r="B516" s="28"/>
      <c r="C516" s="82">
        <v>2025</v>
      </c>
      <c r="D516" s="74" t="s">
        <v>77</v>
      </c>
      <c r="E516" s="74" t="s">
        <v>700</v>
      </c>
      <c r="F516" s="119" t="s">
        <v>137</v>
      </c>
      <c r="G516" s="31"/>
    </row>
    <row r="517" spans="2:7" x14ac:dyDescent="0.25">
      <c r="B517" s="28"/>
      <c r="C517" s="82">
        <v>2025</v>
      </c>
      <c r="D517" s="74" t="s">
        <v>77</v>
      </c>
      <c r="E517" s="74" t="s">
        <v>705</v>
      </c>
      <c r="F517" s="119" t="s">
        <v>137</v>
      </c>
      <c r="G517" s="31"/>
    </row>
    <row r="518" spans="2:7" x14ac:dyDescent="0.25">
      <c r="B518" s="28"/>
      <c r="C518" s="82">
        <v>2025</v>
      </c>
      <c r="D518" s="74" t="s">
        <v>77</v>
      </c>
      <c r="E518" s="74" t="s">
        <v>707</v>
      </c>
      <c r="F518" s="119" t="s">
        <v>137</v>
      </c>
      <c r="G518" s="31"/>
    </row>
    <row r="519" spans="2:7" x14ac:dyDescent="0.25">
      <c r="B519" s="28"/>
      <c r="C519" s="82">
        <v>2025</v>
      </c>
      <c r="D519" s="74" t="s">
        <v>33</v>
      </c>
      <c r="E519" s="74" t="s">
        <v>716</v>
      </c>
      <c r="F519" s="119" t="s">
        <v>137</v>
      </c>
      <c r="G519" s="31"/>
    </row>
    <row r="520" spans="2:7" x14ac:dyDescent="0.25">
      <c r="B520" s="28"/>
      <c r="C520" s="82">
        <v>2025</v>
      </c>
      <c r="D520" s="74" t="s">
        <v>33</v>
      </c>
      <c r="E520" s="74" t="s">
        <v>719</v>
      </c>
      <c r="F520" s="119">
        <v>5</v>
      </c>
      <c r="G520" s="31"/>
    </row>
    <row r="521" spans="2:7" x14ac:dyDescent="0.25">
      <c r="B521" s="28"/>
      <c r="C521" s="82">
        <v>2025</v>
      </c>
      <c r="D521" s="74" t="s">
        <v>33</v>
      </c>
      <c r="E521" s="74" t="s">
        <v>711</v>
      </c>
      <c r="F521" s="119" t="s">
        <v>137</v>
      </c>
      <c r="G521" s="31"/>
    </row>
    <row r="522" spans="2:7" x14ac:dyDescent="0.25">
      <c r="B522" s="28"/>
      <c r="C522" s="82">
        <v>2025</v>
      </c>
      <c r="D522" s="74" t="s">
        <v>33</v>
      </c>
      <c r="E522" s="74" t="s">
        <v>718</v>
      </c>
      <c r="F522" s="119" t="s">
        <v>137</v>
      </c>
      <c r="G522" s="31"/>
    </row>
    <row r="523" spans="2:7" x14ac:dyDescent="0.25">
      <c r="B523" s="28"/>
      <c r="C523" s="82">
        <v>2025</v>
      </c>
      <c r="D523" s="74" t="s">
        <v>33</v>
      </c>
      <c r="E523" s="74" t="s">
        <v>714</v>
      </c>
      <c r="F523" s="119">
        <v>7</v>
      </c>
      <c r="G523" s="31"/>
    </row>
    <row r="524" spans="2:7" x14ac:dyDescent="0.25">
      <c r="B524" s="28"/>
      <c r="C524" s="82">
        <v>2025</v>
      </c>
      <c r="D524" s="74" t="s">
        <v>33</v>
      </c>
      <c r="E524" s="74" t="s">
        <v>717</v>
      </c>
      <c r="F524" s="119" t="s">
        <v>137</v>
      </c>
      <c r="G524" s="31"/>
    </row>
    <row r="525" spans="2:7" x14ac:dyDescent="0.25">
      <c r="B525" s="28"/>
      <c r="C525" s="82">
        <v>2025</v>
      </c>
      <c r="D525" s="74" t="s">
        <v>33</v>
      </c>
      <c r="E525" s="74" t="s">
        <v>712</v>
      </c>
      <c r="F525" s="119">
        <v>8</v>
      </c>
      <c r="G525" s="31"/>
    </row>
    <row r="526" spans="2:7" x14ac:dyDescent="0.25">
      <c r="B526" s="28"/>
      <c r="C526" s="82">
        <v>2025</v>
      </c>
      <c r="D526" s="74" t="s">
        <v>33</v>
      </c>
      <c r="E526" s="74" t="s">
        <v>710</v>
      </c>
      <c r="F526" s="119" t="s">
        <v>137</v>
      </c>
      <c r="G526" s="31"/>
    </row>
    <row r="527" spans="2:7" x14ac:dyDescent="0.25">
      <c r="B527" s="28"/>
      <c r="C527" s="82">
        <v>2025</v>
      </c>
      <c r="D527" s="74" t="s">
        <v>33</v>
      </c>
      <c r="E527" s="74" t="s">
        <v>715</v>
      </c>
      <c r="F527" s="119" t="s">
        <v>137</v>
      </c>
      <c r="G527" s="31"/>
    </row>
    <row r="528" spans="2:7" x14ac:dyDescent="0.25">
      <c r="B528" s="28"/>
      <c r="C528" s="82">
        <v>2025</v>
      </c>
      <c r="D528" s="74" t="s">
        <v>33</v>
      </c>
      <c r="E528" s="74" t="s">
        <v>713</v>
      </c>
      <c r="F528" s="119">
        <v>9</v>
      </c>
      <c r="G528" s="31"/>
    </row>
    <row r="529" spans="2:7" x14ac:dyDescent="0.25">
      <c r="B529" s="28"/>
      <c r="C529" s="82">
        <v>2025</v>
      </c>
      <c r="D529" s="74" t="s">
        <v>34</v>
      </c>
      <c r="E529" s="74" t="s">
        <v>721</v>
      </c>
      <c r="F529" s="119">
        <v>10</v>
      </c>
      <c r="G529" s="31"/>
    </row>
    <row r="530" spans="2:7" x14ac:dyDescent="0.25">
      <c r="B530" s="28"/>
      <c r="C530" s="82">
        <v>2025</v>
      </c>
      <c r="D530" s="74" t="s">
        <v>34</v>
      </c>
      <c r="E530" s="74" t="s">
        <v>720</v>
      </c>
      <c r="F530" s="119">
        <v>8</v>
      </c>
      <c r="G530" s="31"/>
    </row>
    <row r="531" spans="2:7" x14ac:dyDescent="0.25">
      <c r="B531" s="28"/>
      <c r="C531" s="82">
        <v>2025</v>
      </c>
      <c r="D531" s="74" t="s">
        <v>34</v>
      </c>
      <c r="E531" s="74" t="s">
        <v>723</v>
      </c>
      <c r="F531" s="119">
        <v>5</v>
      </c>
      <c r="G531" s="31"/>
    </row>
    <row r="532" spans="2:7" x14ac:dyDescent="0.25">
      <c r="B532" s="28"/>
      <c r="C532" s="82">
        <v>2025</v>
      </c>
      <c r="D532" s="74" t="s">
        <v>34</v>
      </c>
      <c r="E532" s="74" t="s">
        <v>722</v>
      </c>
      <c r="F532" s="119">
        <v>11</v>
      </c>
      <c r="G532" s="31"/>
    </row>
    <row r="533" spans="2:7" x14ac:dyDescent="0.25">
      <c r="B533" s="28"/>
      <c r="C533" s="82">
        <v>2025</v>
      </c>
      <c r="D533" s="74" t="s">
        <v>48</v>
      </c>
      <c r="E533" s="74" t="s">
        <v>724</v>
      </c>
      <c r="F533" s="119" t="s">
        <v>137</v>
      </c>
      <c r="G533" s="31"/>
    </row>
    <row r="534" spans="2:7" x14ac:dyDescent="0.25">
      <c r="B534" s="28"/>
      <c r="C534" s="82">
        <v>2025</v>
      </c>
      <c r="D534" s="74" t="s">
        <v>49</v>
      </c>
      <c r="E534" s="74" t="s">
        <v>739</v>
      </c>
      <c r="F534" s="119">
        <v>6</v>
      </c>
      <c r="G534" s="31"/>
    </row>
    <row r="535" spans="2:7" x14ac:dyDescent="0.25">
      <c r="B535" s="28"/>
      <c r="C535" s="82">
        <v>2025</v>
      </c>
      <c r="D535" s="74" t="s">
        <v>49</v>
      </c>
      <c r="E535" s="74" t="s">
        <v>731</v>
      </c>
      <c r="F535" s="119" t="s">
        <v>137</v>
      </c>
      <c r="G535" s="31"/>
    </row>
    <row r="536" spans="2:7" x14ac:dyDescent="0.25">
      <c r="B536" s="28"/>
      <c r="C536" s="82">
        <v>2025</v>
      </c>
      <c r="D536" s="74" t="s">
        <v>49</v>
      </c>
      <c r="E536" s="74" t="s">
        <v>728</v>
      </c>
      <c r="F536" s="119" t="s">
        <v>137</v>
      </c>
      <c r="G536" s="31"/>
    </row>
    <row r="537" spans="2:7" x14ac:dyDescent="0.25">
      <c r="B537" s="28"/>
      <c r="C537" s="82">
        <v>2025</v>
      </c>
      <c r="D537" s="74" t="s">
        <v>49</v>
      </c>
      <c r="E537" s="74" t="s">
        <v>738</v>
      </c>
      <c r="F537" s="119">
        <v>6</v>
      </c>
      <c r="G537" s="31"/>
    </row>
    <row r="538" spans="2:7" x14ac:dyDescent="0.25">
      <c r="B538" s="28"/>
      <c r="C538" s="82">
        <v>2025</v>
      </c>
      <c r="D538" s="74" t="s">
        <v>49</v>
      </c>
      <c r="E538" s="74" t="s">
        <v>726</v>
      </c>
      <c r="F538" s="119" t="s">
        <v>137</v>
      </c>
      <c r="G538" s="31"/>
    </row>
    <row r="539" spans="2:7" x14ac:dyDescent="0.25">
      <c r="B539" s="28"/>
      <c r="C539" s="82">
        <v>2025</v>
      </c>
      <c r="D539" s="74" t="s">
        <v>49</v>
      </c>
      <c r="E539" s="74" t="s">
        <v>730</v>
      </c>
      <c r="F539" s="119" t="s">
        <v>137</v>
      </c>
      <c r="G539" s="31"/>
    </row>
    <row r="540" spans="2:7" x14ac:dyDescent="0.25">
      <c r="B540" s="28"/>
      <c r="C540" s="82">
        <v>2025</v>
      </c>
      <c r="D540" s="74" t="s">
        <v>49</v>
      </c>
      <c r="E540" s="74" t="s">
        <v>732</v>
      </c>
      <c r="F540" s="119" t="s">
        <v>137</v>
      </c>
      <c r="G540" s="31"/>
    </row>
    <row r="541" spans="2:7" x14ac:dyDescent="0.25">
      <c r="B541" s="28"/>
      <c r="C541" s="82">
        <v>2025</v>
      </c>
      <c r="D541" s="74" t="s">
        <v>49</v>
      </c>
      <c r="E541" s="74" t="s">
        <v>727</v>
      </c>
      <c r="F541" s="119" t="s">
        <v>137</v>
      </c>
      <c r="G541" s="31"/>
    </row>
    <row r="542" spans="2:7" x14ac:dyDescent="0.25">
      <c r="B542" s="28"/>
      <c r="C542" s="82">
        <v>2025</v>
      </c>
      <c r="D542" s="74" t="s">
        <v>49</v>
      </c>
      <c r="E542" s="74" t="s">
        <v>733</v>
      </c>
      <c r="F542" s="119" t="s">
        <v>137</v>
      </c>
      <c r="G542" s="31"/>
    </row>
    <row r="543" spans="2:7" x14ac:dyDescent="0.25">
      <c r="B543" s="28"/>
      <c r="C543" s="82">
        <v>2025</v>
      </c>
      <c r="D543" s="74" t="s">
        <v>49</v>
      </c>
      <c r="E543" s="74" t="s">
        <v>740</v>
      </c>
      <c r="F543" s="119" t="s">
        <v>137</v>
      </c>
      <c r="G543" s="31"/>
    </row>
    <row r="544" spans="2:7" x14ac:dyDescent="0.25">
      <c r="B544" s="28"/>
      <c r="C544" s="82">
        <v>2025</v>
      </c>
      <c r="D544" s="74" t="s">
        <v>49</v>
      </c>
      <c r="E544" s="74" t="s">
        <v>734</v>
      </c>
      <c r="F544" s="119" t="s">
        <v>137</v>
      </c>
      <c r="G544" s="31"/>
    </row>
    <row r="545" spans="2:7" x14ac:dyDescent="0.25">
      <c r="B545" s="28"/>
      <c r="C545" s="82">
        <v>2025</v>
      </c>
      <c r="D545" s="74" t="s">
        <v>49</v>
      </c>
      <c r="E545" s="74" t="s">
        <v>736</v>
      </c>
      <c r="F545" s="119" t="s">
        <v>137</v>
      </c>
      <c r="G545" s="31"/>
    </row>
    <row r="546" spans="2:7" x14ac:dyDescent="0.25">
      <c r="B546" s="28"/>
      <c r="C546" s="82">
        <v>2025</v>
      </c>
      <c r="D546" s="74" t="s">
        <v>49</v>
      </c>
      <c r="E546" s="74" t="s">
        <v>634</v>
      </c>
      <c r="F546" s="119" t="s">
        <v>137</v>
      </c>
      <c r="G546" s="31"/>
    </row>
    <row r="547" spans="2:7" x14ac:dyDescent="0.25">
      <c r="B547" s="28"/>
      <c r="C547" s="82">
        <v>2025</v>
      </c>
      <c r="D547" s="74" t="s">
        <v>49</v>
      </c>
      <c r="E547" s="74" t="s">
        <v>725</v>
      </c>
      <c r="F547" s="119" t="s">
        <v>137</v>
      </c>
      <c r="G547" s="31"/>
    </row>
    <row r="548" spans="2:7" x14ac:dyDescent="0.25">
      <c r="B548" s="28"/>
      <c r="C548" s="82">
        <v>2025</v>
      </c>
      <c r="D548" s="74" t="s">
        <v>49</v>
      </c>
      <c r="E548" s="74" t="s">
        <v>737</v>
      </c>
      <c r="F548" s="119">
        <v>6</v>
      </c>
      <c r="G548" s="31"/>
    </row>
    <row r="549" spans="2:7" x14ac:dyDescent="0.25">
      <c r="B549" s="28"/>
      <c r="C549" s="82">
        <v>2025</v>
      </c>
      <c r="D549" s="74" t="s">
        <v>49</v>
      </c>
      <c r="E549" s="74" t="s">
        <v>729</v>
      </c>
      <c r="F549" s="119" t="s">
        <v>137</v>
      </c>
      <c r="G549" s="31"/>
    </row>
    <row r="550" spans="2:7" x14ac:dyDescent="0.25">
      <c r="B550" s="28"/>
      <c r="C550" s="82">
        <v>2025</v>
      </c>
      <c r="D550" s="74" t="s">
        <v>49</v>
      </c>
      <c r="E550" s="74" t="s">
        <v>735</v>
      </c>
      <c r="F550" s="119">
        <v>5</v>
      </c>
      <c r="G550" s="31"/>
    </row>
    <row r="551" spans="2:7" x14ac:dyDescent="0.25">
      <c r="B551" s="28"/>
      <c r="C551" s="82">
        <v>2025</v>
      </c>
      <c r="D551" s="74" t="s">
        <v>50</v>
      </c>
      <c r="E551" s="74" t="s">
        <v>747</v>
      </c>
      <c r="F551" s="119">
        <v>5</v>
      </c>
      <c r="G551" s="31"/>
    </row>
    <row r="552" spans="2:7" x14ac:dyDescent="0.25">
      <c r="B552" s="28"/>
      <c r="C552" s="82">
        <v>2025</v>
      </c>
      <c r="D552" s="74" t="s">
        <v>50</v>
      </c>
      <c r="E552" s="74" t="s">
        <v>745</v>
      </c>
      <c r="F552" s="119" t="s">
        <v>137</v>
      </c>
      <c r="G552" s="31"/>
    </row>
    <row r="553" spans="2:7" x14ac:dyDescent="0.25">
      <c r="B553" s="28"/>
      <c r="C553" s="82">
        <v>2025</v>
      </c>
      <c r="D553" s="74" t="s">
        <v>50</v>
      </c>
      <c r="E553" s="74" t="s">
        <v>743</v>
      </c>
      <c r="F553" s="119" t="s">
        <v>137</v>
      </c>
      <c r="G553" s="31"/>
    </row>
    <row r="554" spans="2:7" x14ac:dyDescent="0.25">
      <c r="B554" s="28"/>
      <c r="C554" s="82">
        <v>2025</v>
      </c>
      <c r="D554" s="74" t="s">
        <v>50</v>
      </c>
      <c r="E554" s="74" t="s">
        <v>746</v>
      </c>
      <c r="F554" s="119" t="s">
        <v>137</v>
      </c>
      <c r="G554" s="31"/>
    </row>
    <row r="555" spans="2:7" x14ac:dyDescent="0.25">
      <c r="B555" s="28"/>
      <c r="C555" s="82">
        <v>2025</v>
      </c>
      <c r="D555" s="74" t="s">
        <v>50</v>
      </c>
      <c r="E555" s="74" t="s">
        <v>744</v>
      </c>
      <c r="F555" s="119" t="s">
        <v>137</v>
      </c>
      <c r="G555" s="31"/>
    </row>
    <row r="556" spans="2:7" x14ac:dyDescent="0.25">
      <c r="B556" s="28"/>
      <c r="C556" s="82">
        <v>2025</v>
      </c>
      <c r="D556" s="74" t="s">
        <v>50</v>
      </c>
      <c r="E556" s="74" t="s">
        <v>742</v>
      </c>
      <c r="F556" s="119" t="s">
        <v>137</v>
      </c>
      <c r="G556" s="31"/>
    </row>
    <row r="557" spans="2:7" x14ac:dyDescent="0.25">
      <c r="B557" s="28"/>
      <c r="C557" s="82">
        <v>2025</v>
      </c>
      <c r="D557" s="74" t="s">
        <v>50</v>
      </c>
      <c r="E557" s="74" t="s">
        <v>741</v>
      </c>
      <c r="F557" s="119" t="s">
        <v>137</v>
      </c>
      <c r="G557" s="31"/>
    </row>
    <row r="558" spans="2:7" x14ac:dyDescent="0.25">
      <c r="B558" s="28"/>
      <c r="C558" s="82">
        <v>2025</v>
      </c>
      <c r="D558" s="74" t="s">
        <v>51</v>
      </c>
      <c r="E558" s="74" t="s">
        <v>756</v>
      </c>
      <c r="F558" s="119" t="s">
        <v>137</v>
      </c>
      <c r="G558" s="31"/>
    </row>
    <row r="559" spans="2:7" x14ac:dyDescent="0.25">
      <c r="B559" s="28"/>
      <c r="C559" s="82">
        <v>2025</v>
      </c>
      <c r="D559" s="74" t="s">
        <v>51</v>
      </c>
      <c r="E559" s="74" t="s">
        <v>758</v>
      </c>
      <c r="F559" s="119" t="s">
        <v>137</v>
      </c>
      <c r="G559" s="31"/>
    </row>
    <row r="560" spans="2:7" x14ac:dyDescent="0.25">
      <c r="B560" s="28"/>
      <c r="C560" s="82">
        <v>2025</v>
      </c>
      <c r="D560" s="74" t="s">
        <v>51</v>
      </c>
      <c r="E560" s="74" t="s">
        <v>749</v>
      </c>
      <c r="F560" s="119" t="s">
        <v>137</v>
      </c>
      <c r="G560" s="31"/>
    </row>
    <row r="561" spans="2:7" x14ac:dyDescent="0.25">
      <c r="B561" s="28"/>
      <c r="C561" s="82">
        <v>2025</v>
      </c>
      <c r="D561" s="74" t="s">
        <v>51</v>
      </c>
      <c r="E561" s="74" t="s">
        <v>755</v>
      </c>
      <c r="F561" s="119" t="s">
        <v>137</v>
      </c>
      <c r="G561" s="31"/>
    </row>
    <row r="562" spans="2:7" x14ac:dyDescent="0.25">
      <c r="B562" s="28"/>
      <c r="C562" s="82">
        <v>2025</v>
      </c>
      <c r="D562" s="74" t="s">
        <v>51</v>
      </c>
      <c r="E562" s="74" t="s">
        <v>751</v>
      </c>
      <c r="F562" s="119">
        <v>6</v>
      </c>
      <c r="G562" s="31"/>
    </row>
    <row r="563" spans="2:7" x14ac:dyDescent="0.25">
      <c r="B563" s="28"/>
      <c r="C563" s="82">
        <v>2025</v>
      </c>
      <c r="D563" s="74" t="s">
        <v>51</v>
      </c>
      <c r="E563" s="74" t="s">
        <v>752</v>
      </c>
      <c r="F563" s="119" t="s">
        <v>137</v>
      </c>
      <c r="G563" s="31"/>
    </row>
    <row r="564" spans="2:7" x14ac:dyDescent="0.25">
      <c r="B564" s="28"/>
      <c r="C564" s="82">
        <v>2025</v>
      </c>
      <c r="D564" s="74" t="s">
        <v>51</v>
      </c>
      <c r="E564" s="74" t="s">
        <v>757</v>
      </c>
      <c r="F564" s="119" t="s">
        <v>137</v>
      </c>
      <c r="G564" s="31"/>
    </row>
    <row r="565" spans="2:7" x14ac:dyDescent="0.25">
      <c r="B565" s="28"/>
      <c r="C565" s="82">
        <v>2025</v>
      </c>
      <c r="D565" s="74" t="s">
        <v>51</v>
      </c>
      <c r="E565" s="74" t="s">
        <v>750</v>
      </c>
      <c r="F565" s="119">
        <v>7</v>
      </c>
      <c r="G565" s="31"/>
    </row>
    <row r="566" spans="2:7" x14ac:dyDescent="0.25">
      <c r="B566" s="28"/>
      <c r="C566" s="82">
        <v>2025</v>
      </c>
      <c r="D566" s="74" t="s">
        <v>51</v>
      </c>
      <c r="E566" s="74" t="s">
        <v>754</v>
      </c>
      <c r="F566" s="119" t="s">
        <v>137</v>
      </c>
      <c r="G566" s="31"/>
    </row>
    <row r="567" spans="2:7" x14ac:dyDescent="0.25">
      <c r="B567" s="28"/>
      <c r="C567" s="82">
        <v>2025</v>
      </c>
      <c r="D567" s="74" t="s">
        <v>51</v>
      </c>
      <c r="E567" s="74" t="s">
        <v>748</v>
      </c>
      <c r="F567" s="119" t="s">
        <v>137</v>
      </c>
      <c r="G567" s="31"/>
    </row>
    <row r="568" spans="2:7" x14ac:dyDescent="0.25">
      <c r="B568" s="28"/>
      <c r="C568" s="82">
        <v>2025</v>
      </c>
      <c r="D568" s="74" t="s">
        <v>51</v>
      </c>
      <c r="E568" s="74" t="s">
        <v>753</v>
      </c>
      <c r="F568" s="119" t="s">
        <v>137</v>
      </c>
      <c r="G568" s="31"/>
    </row>
    <row r="569" spans="2:7" x14ac:dyDescent="0.25">
      <c r="B569" s="28"/>
      <c r="C569" s="82">
        <v>2025</v>
      </c>
      <c r="D569" s="74" t="s">
        <v>78</v>
      </c>
      <c r="E569" s="74" t="s">
        <v>759</v>
      </c>
      <c r="F569" s="119" t="s">
        <v>137</v>
      </c>
      <c r="G569" s="31"/>
    </row>
    <row r="570" spans="2:7" x14ac:dyDescent="0.25">
      <c r="B570" s="28"/>
      <c r="C570" s="82">
        <v>2025</v>
      </c>
      <c r="D570" s="74" t="s">
        <v>78</v>
      </c>
      <c r="E570" s="74" t="s">
        <v>761</v>
      </c>
      <c r="F570" s="119">
        <v>9</v>
      </c>
      <c r="G570" s="31"/>
    </row>
    <row r="571" spans="2:7" x14ac:dyDescent="0.25">
      <c r="B571" s="28"/>
      <c r="C571" s="82">
        <v>2025</v>
      </c>
      <c r="D571" s="74" t="s">
        <v>78</v>
      </c>
      <c r="E571" s="74" t="s">
        <v>952</v>
      </c>
      <c r="F571" s="119" t="s">
        <v>137</v>
      </c>
      <c r="G571" s="31"/>
    </row>
    <row r="572" spans="2:7" x14ac:dyDescent="0.25">
      <c r="B572" s="28"/>
      <c r="C572" s="82">
        <v>2025</v>
      </c>
      <c r="D572" s="74" t="s">
        <v>78</v>
      </c>
      <c r="E572" s="74" t="s">
        <v>766</v>
      </c>
      <c r="F572" s="119" t="s">
        <v>137</v>
      </c>
      <c r="G572" s="31"/>
    </row>
    <row r="573" spans="2:7" x14ac:dyDescent="0.25">
      <c r="B573" s="28"/>
      <c r="C573" s="82">
        <v>2025</v>
      </c>
      <c r="D573" s="74" t="s">
        <v>78</v>
      </c>
      <c r="E573" s="74" t="s">
        <v>768</v>
      </c>
      <c r="F573" s="119" t="s">
        <v>137</v>
      </c>
      <c r="G573" s="31"/>
    </row>
    <row r="574" spans="2:7" x14ac:dyDescent="0.25">
      <c r="B574" s="28"/>
      <c r="C574" s="82">
        <v>2025</v>
      </c>
      <c r="D574" s="74" t="s">
        <v>78</v>
      </c>
      <c r="E574" s="74" t="s">
        <v>763</v>
      </c>
      <c r="F574" s="119">
        <v>8</v>
      </c>
      <c r="G574" s="31"/>
    </row>
    <row r="575" spans="2:7" x14ac:dyDescent="0.25">
      <c r="B575" s="28"/>
      <c r="C575" s="82">
        <v>2025</v>
      </c>
      <c r="D575" s="74" t="s">
        <v>78</v>
      </c>
      <c r="E575" s="74" t="s">
        <v>764</v>
      </c>
      <c r="F575" s="119">
        <v>6</v>
      </c>
      <c r="G575" s="31"/>
    </row>
    <row r="576" spans="2:7" x14ac:dyDescent="0.25">
      <c r="B576" s="28"/>
      <c r="C576" s="82">
        <v>2025</v>
      </c>
      <c r="D576" s="74" t="s">
        <v>78</v>
      </c>
      <c r="E576" s="74" t="s">
        <v>760</v>
      </c>
      <c r="F576" s="119" t="s">
        <v>137</v>
      </c>
      <c r="G576" s="31"/>
    </row>
    <row r="577" spans="2:7" x14ac:dyDescent="0.25">
      <c r="B577" s="28"/>
      <c r="C577" s="82">
        <v>2025</v>
      </c>
      <c r="D577" s="74" t="s">
        <v>78</v>
      </c>
      <c r="E577" s="74" t="s">
        <v>762</v>
      </c>
      <c r="F577" s="119" t="s">
        <v>137</v>
      </c>
      <c r="G577" s="31"/>
    </row>
    <row r="578" spans="2:7" x14ac:dyDescent="0.25">
      <c r="B578" s="28"/>
      <c r="C578" s="82">
        <v>2025</v>
      </c>
      <c r="D578" s="74" t="s">
        <v>78</v>
      </c>
      <c r="E578" s="74" t="s">
        <v>765</v>
      </c>
      <c r="F578" s="119" t="s">
        <v>137</v>
      </c>
      <c r="G578" s="31"/>
    </row>
    <row r="579" spans="2:7" x14ac:dyDescent="0.25">
      <c r="B579" s="28"/>
      <c r="C579" s="82">
        <v>2025</v>
      </c>
      <c r="D579" s="74" t="s">
        <v>78</v>
      </c>
      <c r="E579" s="74" t="s">
        <v>767</v>
      </c>
      <c r="F579" s="119">
        <v>8</v>
      </c>
      <c r="G579" s="31"/>
    </row>
    <row r="580" spans="2:7" x14ac:dyDescent="0.25">
      <c r="B580" s="28"/>
      <c r="C580" s="82">
        <v>2025</v>
      </c>
      <c r="D580" s="74" t="s">
        <v>78</v>
      </c>
      <c r="E580" s="74" t="s">
        <v>484</v>
      </c>
      <c r="F580" s="119" t="s">
        <v>137</v>
      </c>
      <c r="G580" s="31"/>
    </row>
    <row r="581" spans="2:7" x14ac:dyDescent="0.25">
      <c r="B581" s="28"/>
      <c r="C581" s="82">
        <v>2025</v>
      </c>
      <c r="D581" s="74" t="s">
        <v>79</v>
      </c>
      <c r="E581" s="74" t="s">
        <v>769</v>
      </c>
      <c r="F581" s="38">
        <v>5</v>
      </c>
      <c r="G581" s="31"/>
    </row>
    <row r="582" spans="2:7" x14ac:dyDescent="0.25">
      <c r="B582" s="28"/>
      <c r="C582" s="82">
        <v>2025</v>
      </c>
      <c r="D582" s="74" t="s">
        <v>80</v>
      </c>
      <c r="E582" s="74" t="s">
        <v>775</v>
      </c>
      <c r="F582" s="119">
        <v>9</v>
      </c>
      <c r="G582" s="31"/>
    </row>
    <row r="583" spans="2:7" x14ac:dyDescent="0.25">
      <c r="B583" s="28"/>
      <c r="C583" s="82">
        <v>2025</v>
      </c>
      <c r="D583" s="74" t="s">
        <v>80</v>
      </c>
      <c r="E583" s="74" t="s">
        <v>773</v>
      </c>
      <c r="F583" s="119" t="s">
        <v>137</v>
      </c>
      <c r="G583" s="31"/>
    </row>
    <row r="584" spans="2:7" x14ac:dyDescent="0.25">
      <c r="B584" s="28"/>
      <c r="C584" s="82">
        <v>2025</v>
      </c>
      <c r="D584" s="74" t="s">
        <v>80</v>
      </c>
      <c r="E584" s="74" t="s">
        <v>770</v>
      </c>
      <c r="F584" s="119" t="s">
        <v>137</v>
      </c>
      <c r="G584" s="31"/>
    </row>
    <row r="585" spans="2:7" x14ac:dyDescent="0.25">
      <c r="B585" s="28"/>
      <c r="C585" s="82">
        <v>2025</v>
      </c>
      <c r="D585" s="74" t="s">
        <v>80</v>
      </c>
      <c r="E585" s="74" t="s">
        <v>776</v>
      </c>
      <c r="F585" s="119" t="s">
        <v>137</v>
      </c>
      <c r="G585" s="31"/>
    </row>
    <row r="586" spans="2:7" x14ac:dyDescent="0.25">
      <c r="B586" s="28"/>
      <c r="C586" s="82">
        <v>2025</v>
      </c>
      <c r="D586" s="74" t="s">
        <v>80</v>
      </c>
      <c r="E586" s="74" t="s">
        <v>772</v>
      </c>
      <c r="F586" s="119" t="s">
        <v>137</v>
      </c>
      <c r="G586" s="31"/>
    </row>
    <row r="587" spans="2:7" x14ac:dyDescent="0.25">
      <c r="B587" s="28"/>
      <c r="C587" s="82">
        <v>2025</v>
      </c>
      <c r="D587" s="74" t="s">
        <v>80</v>
      </c>
      <c r="E587" s="74" t="s">
        <v>774</v>
      </c>
      <c r="F587" s="119" t="s">
        <v>137</v>
      </c>
      <c r="G587" s="31"/>
    </row>
    <row r="588" spans="2:7" x14ac:dyDescent="0.25">
      <c r="B588" s="28"/>
      <c r="C588" s="82">
        <v>2025</v>
      </c>
      <c r="D588" s="74" t="s">
        <v>80</v>
      </c>
      <c r="E588" s="74" t="s">
        <v>771</v>
      </c>
      <c r="F588" s="119" t="s">
        <v>137</v>
      </c>
      <c r="G588" s="31"/>
    </row>
    <row r="589" spans="2:7" x14ac:dyDescent="0.25">
      <c r="B589" s="28"/>
      <c r="C589" s="82">
        <v>2025</v>
      </c>
      <c r="D589" s="74" t="s">
        <v>81</v>
      </c>
      <c r="E589" s="74" t="s">
        <v>777</v>
      </c>
      <c r="F589" s="119" t="s">
        <v>137</v>
      </c>
      <c r="G589" s="31"/>
    </row>
    <row r="590" spans="2:7" x14ac:dyDescent="0.25">
      <c r="B590" s="28"/>
      <c r="C590" s="82">
        <v>2025</v>
      </c>
      <c r="D590" s="74" t="s">
        <v>81</v>
      </c>
      <c r="E590" s="74" t="s">
        <v>369</v>
      </c>
      <c r="F590" s="119">
        <v>6</v>
      </c>
      <c r="G590" s="31"/>
    </row>
    <row r="591" spans="2:7" x14ac:dyDescent="0.25">
      <c r="B591" s="28"/>
      <c r="C591" s="82">
        <v>2025</v>
      </c>
      <c r="D591" s="74" t="s">
        <v>81</v>
      </c>
      <c r="E591" s="74" t="s">
        <v>778</v>
      </c>
      <c r="F591" s="119" t="s">
        <v>137</v>
      </c>
      <c r="G591" s="31"/>
    </row>
    <row r="592" spans="2:7" x14ac:dyDescent="0.25">
      <c r="B592" s="28"/>
      <c r="C592" s="82">
        <v>2025</v>
      </c>
      <c r="D592" s="74" t="s">
        <v>52</v>
      </c>
      <c r="E592" s="74" t="s">
        <v>782</v>
      </c>
      <c r="F592" s="119" t="s">
        <v>137</v>
      </c>
      <c r="G592" s="31"/>
    </row>
    <row r="593" spans="2:7" x14ac:dyDescent="0.25">
      <c r="B593" s="28"/>
      <c r="C593" s="82">
        <v>2025</v>
      </c>
      <c r="D593" s="74" t="s">
        <v>52</v>
      </c>
      <c r="E593" s="74" t="s">
        <v>780</v>
      </c>
      <c r="F593" s="119" t="s">
        <v>137</v>
      </c>
      <c r="G593" s="31"/>
    </row>
    <row r="594" spans="2:7" x14ac:dyDescent="0.25">
      <c r="B594" s="28"/>
      <c r="C594" s="82">
        <v>2025</v>
      </c>
      <c r="D594" s="74" t="s">
        <v>52</v>
      </c>
      <c r="E594" s="74" t="s">
        <v>171</v>
      </c>
      <c r="F594" s="119" t="s">
        <v>137</v>
      </c>
      <c r="G594" s="31"/>
    </row>
    <row r="595" spans="2:7" x14ac:dyDescent="0.25">
      <c r="B595" s="28"/>
      <c r="C595" s="82">
        <v>2025</v>
      </c>
      <c r="D595" s="74" t="s">
        <v>52</v>
      </c>
      <c r="E595" s="74" t="s">
        <v>781</v>
      </c>
      <c r="F595" s="119" t="s">
        <v>137</v>
      </c>
      <c r="G595" s="31"/>
    </row>
    <row r="596" spans="2:7" x14ac:dyDescent="0.25">
      <c r="B596" s="28"/>
      <c r="C596" s="82">
        <v>2025</v>
      </c>
      <c r="D596" s="74" t="s">
        <v>52</v>
      </c>
      <c r="E596" s="74" t="s">
        <v>779</v>
      </c>
      <c r="F596" s="119" t="s">
        <v>137</v>
      </c>
      <c r="G596" s="31"/>
    </row>
    <row r="597" spans="2:7" x14ac:dyDescent="0.25">
      <c r="B597" s="28"/>
      <c r="C597" s="82">
        <v>2025</v>
      </c>
      <c r="D597" s="74" t="s">
        <v>98</v>
      </c>
      <c r="E597" s="74" t="s">
        <v>784</v>
      </c>
      <c r="F597" s="119" t="s">
        <v>137</v>
      </c>
      <c r="G597" s="31"/>
    </row>
    <row r="598" spans="2:7" x14ac:dyDescent="0.25">
      <c r="B598" s="28"/>
      <c r="C598" s="82">
        <v>2025</v>
      </c>
      <c r="D598" s="74" t="s">
        <v>98</v>
      </c>
      <c r="E598" s="74" t="s">
        <v>785</v>
      </c>
      <c r="F598" s="119" t="s">
        <v>137</v>
      </c>
      <c r="G598" s="31"/>
    </row>
    <row r="599" spans="2:7" x14ac:dyDescent="0.25">
      <c r="B599" s="28"/>
      <c r="C599" s="82">
        <v>2025</v>
      </c>
      <c r="D599" s="74" t="s">
        <v>98</v>
      </c>
      <c r="E599" s="74" t="s">
        <v>790</v>
      </c>
      <c r="F599" s="119" t="s">
        <v>137</v>
      </c>
      <c r="G599" s="31"/>
    </row>
    <row r="600" spans="2:7" x14ac:dyDescent="0.25">
      <c r="B600" s="28"/>
      <c r="C600" s="82">
        <v>2025</v>
      </c>
      <c r="D600" s="74" t="s">
        <v>98</v>
      </c>
      <c r="E600" s="74" t="s">
        <v>787</v>
      </c>
      <c r="F600" s="119" t="s">
        <v>137</v>
      </c>
      <c r="G600" s="31"/>
    </row>
    <row r="601" spans="2:7" x14ac:dyDescent="0.25">
      <c r="B601" s="28"/>
      <c r="C601" s="82">
        <v>2025</v>
      </c>
      <c r="D601" s="74" t="s">
        <v>98</v>
      </c>
      <c r="E601" s="74" t="s">
        <v>794</v>
      </c>
      <c r="F601" s="119" t="s">
        <v>137</v>
      </c>
      <c r="G601" s="31"/>
    </row>
    <row r="602" spans="2:7" x14ac:dyDescent="0.25">
      <c r="B602" s="28"/>
      <c r="C602" s="82">
        <v>2025</v>
      </c>
      <c r="D602" s="74" t="s">
        <v>98</v>
      </c>
      <c r="E602" s="74" t="s">
        <v>797</v>
      </c>
      <c r="F602" s="119">
        <v>5</v>
      </c>
      <c r="G602" s="31"/>
    </row>
    <row r="603" spans="2:7" x14ac:dyDescent="0.25">
      <c r="B603" s="28"/>
      <c r="C603" s="82">
        <v>2025</v>
      </c>
      <c r="D603" s="74" t="s">
        <v>98</v>
      </c>
      <c r="E603" s="74" t="s">
        <v>789</v>
      </c>
      <c r="F603" s="119" t="s">
        <v>137</v>
      </c>
      <c r="G603" s="31"/>
    </row>
    <row r="604" spans="2:7" x14ac:dyDescent="0.25">
      <c r="B604" s="28"/>
      <c r="C604" s="82">
        <v>2025</v>
      </c>
      <c r="D604" s="74" t="s">
        <v>98</v>
      </c>
      <c r="E604" s="74" t="s">
        <v>783</v>
      </c>
      <c r="F604" s="119" t="s">
        <v>137</v>
      </c>
      <c r="G604" s="31"/>
    </row>
    <row r="605" spans="2:7" x14ac:dyDescent="0.25">
      <c r="B605" s="28"/>
      <c r="C605" s="82">
        <v>2025</v>
      </c>
      <c r="D605" s="74" t="s">
        <v>98</v>
      </c>
      <c r="E605" s="74" t="s">
        <v>786</v>
      </c>
      <c r="F605" s="119" t="s">
        <v>137</v>
      </c>
      <c r="G605" s="31"/>
    </row>
    <row r="606" spans="2:7" x14ac:dyDescent="0.25">
      <c r="B606" s="28"/>
      <c r="C606" s="82">
        <v>2025</v>
      </c>
      <c r="D606" s="74" t="s">
        <v>98</v>
      </c>
      <c r="E606" s="74" t="s">
        <v>795</v>
      </c>
      <c r="F606" s="119">
        <v>7</v>
      </c>
      <c r="G606" s="31"/>
    </row>
    <row r="607" spans="2:7" x14ac:dyDescent="0.25">
      <c r="B607" s="28"/>
      <c r="C607" s="82">
        <v>2025</v>
      </c>
      <c r="D607" s="74" t="s">
        <v>98</v>
      </c>
      <c r="E607" s="74" t="s">
        <v>796</v>
      </c>
      <c r="F607" s="119" t="s">
        <v>137</v>
      </c>
      <c r="G607" s="31"/>
    </row>
    <row r="608" spans="2:7" x14ac:dyDescent="0.25">
      <c r="B608" s="28"/>
      <c r="C608" s="82">
        <v>2025</v>
      </c>
      <c r="D608" s="74" t="s">
        <v>98</v>
      </c>
      <c r="E608" s="74" t="s">
        <v>792</v>
      </c>
      <c r="F608" s="119" t="s">
        <v>137</v>
      </c>
      <c r="G608" s="31"/>
    </row>
    <row r="609" spans="2:7" x14ac:dyDescent="0.25">
      <c r="B609" s="28"/>
      <c r="C609" s="82">
        <v>2025</v>
      </c>
      <c r="D609" s="74" t="s">
        <v>98</v>
      </c>
      <c r="E609" s="74" t="s">
        <v>788</v>
      </c>
      <c r="F609" s="119" t="s">
        <v>137</v>
      </c>
      <c r="G609" s="31"/>
    </row>
    <row r="610" spans="2:7" x14ac:dyDescent="0.25">
      <c r="B610" s="28"/>
      <c r="C610" s="82">
        <v>2025</v>
      </c>
      <c r="D610" s="74" t="s">
        <v>98</v>
      </c>
      <c r="E610" s="74" t="s">
        <v>791</v>
      </c>
      <c r="F610" s="119" t="s">
        <v>137</v>
      </c>
      <c r="G610" s="31"/>
    </row>
    <row r="611" spans="2:7" x14ac:dyDescent="0.25">
      <c r="B611" s="28"/>
      <c r="C611" s="82">
        <v>2025</v>
      </c>
      <c r="D611" s="74" t="s">
        <v>98</v>
      </c>
      <c r="E611" s="74" t="s">
        <v>793</v>
      </c>
      <c r="F611" s="119">
        <v>6</v>
      </c>
      <c r="G611" s="31"/>
    </row>
    <row r="612" spans="2:7" x14ac:dyDescent="0.25">
      <c r="B612" s="28"/>
      <c r="C612" s="82">
        <v>2025</v>
      </c>
      <c r="D612" s="74" t="s">
        <v>53</v>
      </c>
      <c r="E612" s="74" t="s">
        <v>799</v>
      </c>
      <c r="F612" s="119" t="s">
        <v>137</v>
      </c>
      <c r="G612" s="31"/>
    </row>
    <row r="613" spans="2:7" x14ac:dyDescent="0.25">
      <c r="B613" s="28"/>
      <c r="C613" s="82">
        <v>2025</v>
      </c>
      <c r="D613" s="74" t="s">
        <v>53</v>
      </c>
      <c r="E613" s="74" t="s">
        <v>801</v>
      </c>
      <c r="F613" s="119" t="s">
        <v>137</v>
      </c>
      <c r="G613" s="31"/>
    </row>
    <row r="614" spans="2:7" x14ac:dyDescent="0.25">
      <c r="B614" s="28"/>
      <c r="C614" s="82">
        <v>2025</v>
      </c>
      <c r="D614" s="74" t="s">
        <v>53</v>
      </c>
      <c r="E614" s="74" t="s">
        <v>798</v>
      </c>
      <c r="F614" s="119" t="s">
        <v>137</v>
      </c>
      <c r="G614" s="31"/>
    </row>
    <row r="615" spans="2:7" x14ac:dyDescent="0.25">
      <c r="B615" s="28"/>
      <c r="C615" s="82">
        <v>2025</v>
      </c>
      <c r="D615" s="74" t="s">
        <v>53</v>
      </c>
      <c r="E615" s="74" t="s">
        <v>800</v>
      </c>
      <c r="F615" s="119" t="s">
        <v>137</v>
      </c>
      <c r="G615" s="31"/>
    </row>
    <row r="616" spans="2:7" x14ac:dyDescent="0.25">
      <c r="B616" s="28"/>
      <c r="C616" s="82">
        <v>2025</v>
      </c>
      <c r="D616" s="74" t="s">
        <v>99</v>
      </c>
      <c r="E616" s="74" t="s">
        <v>810</v>
      </c>
      <c r="F616" s="119">
        <v>8</v>
      </c>
      <c r="G616" s="31"/>
    </row>
    <row r="617" spans="2:7" x14ac:dyDescent="0.25">
      <c r="B617" s="28"/>
      <c r="C617" s="82">
        <v>2025</v>
      </c>
      <c r="D617" s="74" t="s">
        <v>99</v>
      </c>
      <c r="E617" s="74" t="s">
        <v>811</v>
      </c>
      <c r="F617" s="119">
        <v>6</v>
      </c>
      <c r="G617" s="31"/>
    </row>
    <row r="618" spans="2:7" x14ac:dyDescent="0.25">
      <c r="B618" s="28"/>
      <c r="C618" s="82">
        <v>2025</v>
      </c>
      <c r="D618" s="74" t="s">
        <v>99</v>
      </c>
      <c r="E618" s="74" t="s">
        <v>807</v>
      </c>
      <c r="F618" s="119">
        <v>10</v>
      </c>
      <c r="G618" s="31"/>
    </row>
    <row r="619" spans="2:7" x14ac:dyDescent="0.25">
      <c r="B619" s="28"/>
      <c r="C619" s="82">
        <v>2025</v>
      </c>
      <c r="D619" s="74" t="s">
        <v>99</v>
      </c>
      <c r="E619" s="74" t="s">
        <v>802</v>
      </c>
      <c r="F619" s="119">
        <v>5</v>
      </c>
      <c r="G619" s="31"/>
    </row>
    <row r="620" spans="2:7" x14ac:dyDescent="0.25">
      <c r="B620" s="28"/>
      <c r="C620" s="82">
        <v>2025</v>
      </c>
      <c r="D620" s="74" t="s">
        <v>99</v>
      </c>
      <c r="E620" s="74" t="s">
        <v>806</v>
      </c>
      <c r="F620" s="119">
        <v>5</v>
      </c>
      <c r="G620" s="31"/>
    </row>
    <row r="621" spans="2:7" x14ac:dyDescent="0.25">
      <c r="B621" s="28"/>
      <c r="C621" s="82">
        <v>2025</v>
      </c>
      <c r="D621" s="74" t="s">
        <v>99</v>
      </c>
      <c r="E621" s="74" t="s">
        <v>804</v>
      </c>
      <c r="F621" s="119">
        <v>11</v>
      </c>
      <c r="G621" s="31"/>
    </row>
    <row r="622" spans="2:7" x14ac:dyDescent="0.25">
      <c r="B622" s="28"/>
      <c r="C622" s="82">
        <v>2025</v>
      </c>
      <c r="D622" s="74" t="s">
        <v>99</v>
      </c>
      <c r="E622" s="74" t="s">
        <v>808</v>
      </c>
      <c r="F622" s="119">
        <v>13</v>
      </c>
      <c r="G622" s="31"/>
    </row>
    <row r="623" spans="2:7" x14ac:dyDescent="0.25">
      <c r="B623" s="28"/>
      <c r="C623" s="82">
        <v>2025</v>
      </c>
      <c r="D623" s="74" t="s">
        <v>99</v>
      </c>
      <c r="E623" s="74" t="s">
        <v>805</v>
      </c>
      <c r="F623" s="119">
        <v>16</v>
      </c>
      <c r="G623" s="31"/>
    </row>
    <row r="624" spans="2:7" x14ac:dyDescent="0.25">
      <c r="B624" s="28"/>
      <c r="C624" s="82">
        <v>2025</v>
      </c>
      <c r="D624" s="74" t="s">
        <v>99</v>
      </c>
      <c r="E624" s="74" t="s">
        <v>803</v>
      </c>
      <c r="F624" s="119">
        <v>9</v>
      </c>
      <c r="G624" s="31"/>
    </row>
    <row r="625" spans="2:7" x14ac:dyDescent="0.25">
      <c r="B625" s="28"/>
      <c r="C625" s="82">
        <v>2025</v>
      </c>
      <c r="D625" s="74" t="s">
        <v>99</v>
      </c>
      <c r="E625" s="74" t="s">
        <v>809</v>
      </c>
      <c r="F625" s="119">
        <v>10</v>
      </c>
      <c r="G625" s="31"/>
    </row>
    <row r="626" spans="2:7" x14ac:dyDescent="0.25">
      <c r="B626" s="28"/>
      <c r="C626" s="82">
        <v>2025</v>
      </c>
      <c r="D626" s="74" t="s">
        <v>64</v>
      </c>
      <c r="E626" s="74" t="s">
        <v>820</v>
      </c>
      <c r="F626" s="119" t="s">
        <v>137</v>
      </c>
      <c r="G626" s="31"/>
    </row>
    <row r="627" spans="2:7" x14ac:dyDescent="0.25">
      <c r="B627" s="28"/>
      <c r="C627" s="82">
        <v>2025</v>
      </c>
      <c r="D627" s="74" t="s">
        <v>64</v>
      </c>
      <c r="E627" s="74" t="s">
        <v>818</v>
      </c>
      <c r="F627" s="119">
        <v>7</v>
      </c>
      <c r="G627" s="31"/>
    </row>
    <row r="628" spans="2:7" x14ac:dyDescent="0.25">
      <c r="B628" s="28"/>
      <c r="C628" s="82">
        <v>2025</v>
      </c>
      <c r="D628" s="74" t="s">
        <v>64</v>
      </c>
      <c r="E628" s="74" t="s">
        <v>813</v>
      </c>
      <c r="F628" s="119" t="s">
        <v>137</v>
      </c>
      <c r="G628" s="31"/>
    </row>
    <row r="629" spans="2:7" x14ac:dyDescent="0.25">
      <c r="B629" s="28"/>
      <c r="C629" s="82">
        <v>2025</v>
      </c>
      <c r="D629" s="74" t="s">
        <v>64</v>
      </c>
      <c r="E629" s="74" t="s">
        <v>819</v>
      </c>
      <c r="F629" s="119">
        <v>8</v>
      </c>
      <c r="G629" s="31"/>
    </row>
    <row r="630" spans="2:7" x14ac:dyDescent="0.25">
      <c r="B630" s="28"/>
      <c r="C630" s="82">
        <v>2025</v>
      </c>
      <c r="D630" s="74" t="s">
        <v>64</v>
      </c>
      <c r="E630" s="74" t="s">
        <v>817</v>
      </c>
      <c r="F630" s="119" t="s">
        <v>137</v>
      </c>
      <c r="G630" s="31"/>
    </row>
    <row r="631" spans="2:7" x14ac:dyDescent="0.25">
      <c r="B631" s="28"/>
      <c r="C631" s="82">
        <v>2025</v>
      </c>
      <c r="D631" s="74" t="s">
        <v>64</v>
      </c>
      <c r="E631" s="74" t="s">
        <v>814</v>
      </c>
      <c r="F631" s="119" t="s">
        <v>137</v>
      </c>
      <c r="G631" s="31"/>
    </row>
    <row r="632" spans="2:7" x14ac:dyDescent="0.25">
      <c r="B632" s="28"/>
      <c r="C632" s="82">
        <v>2025</v>
      </c>
      <c r="D632" s="74" t="s">
        <v>64</v>
      </c>
      <c r="E632" s="74" t="s">
        <v>812</v>
      </c>
      <c r="F632" s="119" t="s">
        <v>137</v>
      </c>
      <c r="G632" s="31"/>
    </row>
    <row r="633" spans="2:7" x14ac:dyDescent="0.25">
      <c r="B633" s="28"/>
      <c r="C633" s="82">
        <v>2025</v>
      </c>
      <c r="D633" s="74" t="s">
        <v>64</v>
      </c>
      <c r="E633" s="74" t="s">
        <v>816</v>
      </c>
      <c r="F633" s="119" t="s">
        <v>137</v>
      </c>
      <c r="G633" s="31"/>
    </row>
    <row r="634" spans="2:7" x14ac:dyDescent="0.25">
      <c r="B634" s="28"/>
      <c r="C634" s="82">
        <v>2025</v>
      </c>
      <c r="D634" s="74" t="s">
        <v>64</v>
      </c>
      <c r="E634" s="74" t="s">
        <v>815</v>
      </c>
      <c r="F634" s="119" t="s">
        <v>137</v>
      </c>
      <c r="G634" s="31"/>
    </row>
    <row r="635" spans="2:7" x14ac:dyDescent="0.25">
      <c r="B635" s="28"/>
      <c r="C635" s="82">
        <v>2025</v>
      </c>
      <c r="D635" s="74" t="s">
        <v>64</v>
      </c>
      <c r="E635" s="74" t="s">
        <v>593</v>
      </c>
      <c r="F635" s="119" t="s">
        <v>137</v>
      </c>
      <c r="G635" s="31"/>
    </row>
    <row r="636" spans="2:7" x14ac:dyDescent="0.25">
      <c r="B636" s="28"/>
      <c r="C636" s="82">
        <v>2025</v>
      </c>
      <c r="D636" s="74" t="s">
        <v>64</v>
      </c>
      <c r="E636" s="74" t="s">
        <v>607</v>
      </c>
      <c r="F636" s="119">
        <v>9</v>
      </c>
      <c r="G636" s="31"/>
    </row>
    <row r="637" spans="2:7" x14ac:dyDescent="0.25">
      <c r="B637" s="28"/>
      <c r="C637" s="82">
        <v>2025</v>
      </c>
      <c r="D637" s="74" t="s">
        <v>100</v>
      </c>
      <c r="E637" s="74" t="s">
        <v>831</v>
      </c>
      <c r="F637" s="119">
        <v>6</v>
      </c>
      <c r="G637" s="31"/>
    </row>
    <row r="638" spans="2:7" x14ac:dyDescent="0.25">
      <c r="B638" s="28"/>
      <c r="C638" s="82">
        <v>2025</v>
      </c>
      <c r="D638" s="74" t="s">
        <v>100</v>
      </c>
      <c r="E638" s="74" t="s">
        <v>833</v>
      </c>
      <c r="F638" s="119" t="s">
        <v>137</v>
      </c>
      <c r="G638" s="31"/>
    </row>
    <row r="639" spans="2:7" x14ac:dyDescent="0.25">
      <c r="B639" s="28"/>
      <c r="C639" s="82">
        <v>2025</v>
      </c>
      <c r="D639" s="74" t="s">
        <v>100</v>
      </c>
      <c r="E639" s="74" t="s">
        <v>827</v>
      </c>
      <c r="F639" s="119" t="s">
        <v>137</v>
      </c>
      <c r="G639" s="31"/>
    </row>
    <row r="640" spans="2:7" x14ac:dyDescent="0.25">
      <c r="B640" s="28"/>
      <c r="C640" s="82">
        <v>2025</v>
      </c>
      <c r="D640" s="74" t="s">
        <v>100</v>
      </c>
      <c r="E640" s="74" t="s">
        <v>832</v>
      </c>
      <c r="F640" s="119" t="s">
        <v>137</v>
      </c>
      <c r="G640" s="31"/>
    </row>
    <row r="641" spans="2:7" x14ac:dyDescent="0.25">
      <c r="B641" s="28"/>
      <c r="C641" s="82">
        <v>2025</v>
      </c>
      <c r="D641" s="74" t="s">
        <v>100</v>
      </c>
      <c r="E641" s="74" t="s">
        <v>830</v>
      </c>
      <c r="F641" s="119" t="s">
        <v>137</v>
      </c>
      <c r="G641" s="31"/>
    </row>
    <row r="642" spans="2:7" x14ac:dyDescent="0.25">
      <c r="B642" s="28"/>
      <c r="C642" s="82">
        <v>2025</v>
      </c>
      <c r="D642" s="74" t="s">
        <v>100</v>
      </c>
      <c r="E642" s="74" t="s">
        <v>829</v>
      </c>
      <c r="F642" s="119">
        <v>8</v>
      </c>
      <c r="G642" s="31"/>
    </row>
    <row r="643" spans="2:7" x14ac:dyDescent="0.25">
      <c r="B643" s="28"/>
      <c r="C643" s="82">
        <v>2025</v>
      </c>
      <c r="D643" s="74" t="s">
        <v>100</v>
      </c>
      <c r="E643" s="74" t="s">
        <v>593</v>
      </c>
      <c r="F643" s="119" t="s">
        <v>137</v>
      </c>
      <c r="G643" s="31"/>
    </row>
    <row r="644" spans="2:7" x14ac:dyDescent="0.25">
      <c r="B644" s="28"/>
      <c r="C644" s="82">
        <v>2025</v>
      </c>
      <c r="D644" s="74" t="s">
        <v>100</v>
      </c>
      <c r="E644" s="74" t="s">
        <v>828</v>
      </c>
      <c r="F644" s="119" t="s">
        <v>137</v>
      </c>
      <c r="G644" s="31"/>
    </row>
    <row r="645" spans="2:7" x14ac:dyDescent="0.25">
      <c r="B645" s="28"/>
      <c r="C645" s="82">
        <v>2025</v>
      </c>
      <c r="D645" s="74" t="s">
        <v>100</v>
      </c>
      <c r="E645" s="74" t="s">
        <v>826</v>
      </c>
      <c r="F645" s="119" t="s">
        <v>137</v>
      </c>
      <c r="G645" s="31"/>
    </row>
    <row r="646" spans="2:7" x14ac:dyDescent="0.25">
      <c r="B646" s="28"/>
      <c r="C646" s="82">
        <v>2025</v>
      </c>
      <c r="D646" s="74" t="s">
        <v>35</v>
      </c>
      <c r="E646" s="74" t="s">
        <v>825</v>
      </c>
      <c r="F646" s="119" t="s">
        <v>137</v>
      </c>
      <c r="G646" s="31"/>
    </row>
    <row r="647" spans="2:7" x14ac:dyDescent="0.25">
      <c r="B647" s="28"/>
      <c r="C647" s="82">
        <v>2025</v>
      </c>
      <c r="D647" s="74" t="s">
        <v>35</v>
      </c>
      <c r="E647" s="74" t="s">
        <v>823</v>
      </c>
      <c r="F647" s="119">
        <v>10</v>
      </c>
      <c r="G647" s="31"/>
    </row>
    <row r="648" spans="2:7" x14ac:dyDescent="0.25">
      <c r="B648" s="28"/>
      <c r="C648" s="82">
        <v>2025</v>
      </c>
      <c r="D648" s="74" t="s">
        <v>35</v>
      </c>
      <c r="E648" s="74" t="s">
        <v>821</v>
      </c>
      <c r="F648" s="119">
        <v>7</v>
      </c>
      <c r="G648" s="31"/>
    </row>
    <row r="649" spans="2:7" x14ac:dyDescent="0.25">
      <c r="B649" s="28"/>
      <c r="C649" s="82">
        <v>2025</v>
      </c>
      <c r="D649" s="74" t="s">
        <v>35</v>
      </c>
      <c r="E649" s="74" t="s">
        <v>824</v>
      </c>
      <c r="F649" s="119">
        <v>5</v>
      </c>
      <c r="G649" s="31"/>
    </row>
    <row r="650" spans="2:7" x14ac:dyDescent="0.25">
      <c r="B650" s="28"/>
      <c r="C650" s="82">
        <v>2025</v>
      </c>
      <c r="D650" s="74" t="s">
        <v>35</v>
      </c>
      <c r="E650" s="74" t="s">
        <v>822</v>
      </c>
      <c r="F650" s="119" t="s">
        <v>137</v>
      </c>
      <c r="G650" s="31"/>
    </row>
    <row r="651" spans="2:7" x14ac:dyDescent="0.25">
      <c r="B651" s="28"/>
      <c r="C651" s="82">
        <v>2025</v>
      </c>
      <c r="D651" s="74" t="s">
        <v>36</v>
      </c>
      <c r="E651" s="74" t="s">
        <v>834</v>
      </c>
      <c r="F651" s="119" t="s">
        <v>137</v>
      </c>
      <c r="G651" s="31"/>
    </row>
    <row r="652" spans="2:7" x14ac:dyDescent="0.25">
      <c r="B652" s="28"/>
      <c r="C652" s="82">
        <v>2025</v>
      </c>
      <c r="D652" s="74" t="s">
        <v>36</v>
      </c>
      <c r="E652" s="74" t="s">
        <v>835</v>
      </c>
      <c r="F652" s="119" t="s">
        <v>137</v>
      </c>
      <c r="G652" s="31"/>
    </row>
    <row r="653" spans="2:7" x14ac:dyDescent="0.25">
      <c r="B653" s="28"/>
      <c r="C653" s="82">
        <v>2025</v>
      </c>
      <c r="D653" s="74" t="s">
        <v>101</v>
      </c>
      <c r="E653" s="74" t="s">
        <v>844</v>
      </c>
      <c r="F653" s="119" t="s">
        <v>137</v>
      </c>
      <c r="G653" s="31"/>
    </row>
    <row r="654" spans="2:7" x14ac:dyDescent="0.25">
      <c r="B654" s="28"/>
      <c r="C654" s="82">
        <v>2025</v>
      </c>
      <c r="D654" s="74" t="s">
        <v>101</v>
      </c>
      <c r="E654" s="74" t="s">
        <v>845</v>
      </c>
      <c r="F654" s="119">
        <v>9</v>
      </c>
      <c r="G654" s="31"/>
    </row>
    <row r="655" spans="2:7" x14ac:dyDescent="0.25">
      <c r="B655" s="28"/>
      <c r="C655" s="82">
        <v>2025</v>
      </c>
      <c r="D655" s="74" t="s">
        <v>101</v>
      </c>
      <c r="E655" s="74" t="s">
        <v>842</v>
      </c>
      <c r="F655" s="119" t="s">
        <v>137</v>
      </c>
      <c r="G655" s="31"/>
    </row>
    <row r="656" spans="2:7" x14ac:dyDescent="0.25">
      <c r="B656" s="28"/>
      <c r="C656" s="82">
        <v>2025</v>
      </c>
      <c r="D656" s="74" t="s">
        <v>101</v>
      </c>
      <c r="E656" s="74" t="s">
        <v>841</v>
      </c>
      <c r="F656" s="119" t="s">
        <v>137</v>
      </c>
      <c r="G656" s="31"/>
    </row>
    <row r="657" spans="2:7" x14ac:dyDescent="0.25">
      <c r="B657" s="28"/>
      <c r="C657" s="82">
        <v>2025</v>
      </c>
      <c r="D657" s="74" t="s">
        <v>101</v>
      </c>
      <c r="E657" s="74" t="s">
        <v>837</v>
      </c>
      <c r="F657" s="119" t="s">
        <v>137</v>
      </c>
      <c r="G657" s="31"/>
    </row>
    <row r="658" spans="2:7" x14ac:dyDescent="0.25">
      <c r="B658" s="28"/>
      <c r="C658" s="82">
        <v>2025</v>
      </c>
      <c r="D658" s="74" t="s">
        <v>101</v>
      </c>
      <c r="E658" s="74" t="s">
        <v>836</v>
      </c>
      <c r="F658" s="119" t="s">
        <v>137</v>
      </c>
      <c r="G658" s="31"/>
    </row>
    <row r="659" spans="2:7" x14ac:dyDescent="0.25">
      <c r="B659" s="28"/>
      <c r="C659" s="82">
        <v>2025</v>
      </c>
      <c r="D659" s="74" t="s">
        <v>101</v>
      </c>
      <c r="E659" s="74" t="s">
        <v>293</v>
      </c>
      <c r="F659" s="119" t="s">
        <v>137</v>
      </c>
      <c r="G659" s="31"/>
    </row>
    <row r="660" spans="2:7" x14ac:dyDescent="0.25">
      <c r="B660" s="28"/>
      <c r="C660" s="82">
        <v>2025</v>
      </c>
      <c r="D660" s="74" t="s">
        <v>101</v>
      </c>
      <c r="E660" s="74" t="s">
        <v>840</v>
      </c>
      <c r="F660" s="119" t="s">
        <v>137</v>
      </c>
      <c r="G660" s="31"/>
    </row>
    <row r="661" spans="2:7" x14ac:dyDescent="0.25">
      <c r="B661" s="28"/>
      <c r="C661" s="82">
        <v>2025</v>
      </c>
      <c r="D661" s="74" t="s">
        <v>101</v>
      </c>
      <c r="E661" s="74" t="s">
        <v>838</v>
      </c>
      <c r="F661" s="119" t="s">
        <v>137</v>
      </c>
      <c r="G661" s="31"/>
    </row>
    <row r="662" spans="2:7" x14ac:dyDescent="0.25">
      <c r="B662" s="28"/>
      <c r="C662" s="82">
        <v>2025</v>
      </c>
      <c r="D662" s="74" t="s">
        <v>101</v>
      </c>
      <c r="E662" s="74" t="s">
        <v>843</v>
      </c>
      <c r="F662" s="119">
        <v>14</v>
      </c>
      <c r="G662" s="31"/>
    </row>
    <row r="663" spans="2:7" x14ac:dyDescent="0.25">
      <c r="B663" s="28"/>
      <c r="C663" s="82">
        <v>2025</v>
      </c>
      <c r="D663" s="74" t="s">
        <v>101</v>
      </c>
      <c r="E663" s="74" t="s">
        <v>839</v>
      </c>
      <c r="F663" s="119" t="s">
        <v>137</v>
      </c>
      <c r="G663" s="31"/>
    </row>
    <row r="664" spans="2:7" x14ac:dyDescent="0.25">
      <c r="B664" s="28"/>
      <c r="C664" s="82">
        <v>2025</v>
      </c>
      <c r="D664" s="74" t="s">
        <v>102</v>
      </c>
      <c r="E664" s="74" t="s">
        <v>849</v>
      </c>
      <c r="F664" s="119" t="s">
        <v>137</v>
      </c>
      <c r="G664" s="31"/>
    </row>
    <row r="665" spans="2:7" x14ac:dyDescent="0.25">
      <c r="B665" s="28"/>
      <c r="C665" s="82">
        <v>2025</v>
      </c>
      <c r="D665" s="74" t="s">
        <v>102</v>
      </c>
      <c r="E665" s="74" t="s">
        <v>853</v>
      </c>
      <c r="F665" s="119">
        <v>5</v>
      </c>
      <c r="G665" s="31"/>
    </row>
    <row r="666" spans="2:7" x14ac:dyDescent="0.25">
      <c r="B666" s="28"/>
      <c r="C666" s="82">
        <v>2025</v>
      </c>
      <c r="D666" s="74" t="s">
        <v>102</v>
      </c>
      <c r="E666" s="74" t="s">
        <v>851</v>
      </c>
      <c r="F666" s="119" t="s">
        <v>137</v>
      </c>
      <c r="G666" s="31"/>
    </row>
    <row r="667" spans="2:7" x14ac:dyDescent="0.25">
      <c r="B667" s="28"/>
      <c r="C667" s="82">
        <v>2025</v>
      </c>
      <c r="D667" s="74" t="s">
        <v>102</v>
      </c>
      <c r="E667" s="74" t="s">
        <v>848</v>
      </c>
      <c r="F667" s="119" t="s">
        <v>137</v>
      </c>
      <c r="G667" s="31"/>
    </row>
    <row r="668" spans="2:7" x14ac:dyDescent="0.25">
      <c r="B668" s="28"/>
      <c r="C668" s="82">
        <v>2025</v>
      </c>
      <c r="D668" s="74" t="s">
        <v>102</v>
      </c>
      <c r="E668" s="74" t="s">
        <v>846</v>
      </c>
      <c r="F668" s="119" t="s">
        <v>137</v>
      </c>
      <c r="G668" s="31"/>
    </row>
    <row r="669" spans="2:7" x14ac:dyDescent="0.25">
      <c r="B669" s="28"/>
      <c r="C669" s="82">
        <v>2025</v>
      </c>
      <c r="D669" s="74" t="s">
        <v>102</v>
      </c>
      <c r="E669" s="74" t="s">
        <v>854</v>
      </c>
      <c r="F669" s="119">
        <v>10</v>
      </c>
      <c r="G669" s="31"/>
    </row>
    <row r="670" spans="2:7" x14ac:dyDescent="0.25">
      <c r="B670" s="28"/>
      <c r="C670" s="82">
        <v>2025</v>
      </c>
      <c r="D670" s="74" t="s">
        <v>102</v>
      </c>
      <c r="E670" s="74" t="s">
        <v>847</v>
      </c>
      <c r="F670" s="119" t="s">
        <v>137</v>
      </c>
      <c r="G670" s="31"/>
    </row>
    <row r="671" spans="2:7" x14ac:dyDescent="0.25">
      <c r="B671" s="28"/>
      <c r="C671" s="82">
        <v>2025</v>
      </c>
      <c r="D671" s="74" t="s">
        <v>102</v>
      </c>
      <c r="E671" s="74" t="s">
        <v>850</v>
      </c>
      <c r="F671" s="119">
        <v>8</v>
      </c>
      <c r="G671" s="31"/>
    </row>
    <row r="672" spans="2:7" x14ac:dyDescent="0.25">
      <c r="B672" s="28"/>
      <c r="C672" s="82">
        <v>2025</v>
      </c>
      <c r="D672" s="74" t="s">
        <v>102</v>
      </c>
      <c r="E672" s="74" t="s">
        <v>852</v>
      </c>
      <c r="F672" s="119">
        <v>6</v>
      </c>
      <c r="G672" s="31"/>
    </row>
    <row r="673" spans="2:7" x14ac:dyDescent="0.25">
      <c r="B673" s="28"/>
      <c r="C673" s="82">
        <v>2025</v>
      </c>
      <c r="D673" s="74" t="s">
        <v>103</v>
      </c>
      <c r="E673" s="74" t="s">
        <v>869</v>
      </c>
      <c r="F673" s="119">
        <v>9</v>
      </c>
      <c r="G673" s="31"/>
    </row>
    <row r="674" spans="2:7" x14ac:dyDescent="0.25">
      <c r="B674" s="28"/>
      <c r="C674" s="82">
        <v>2025</v>
      </c>
      <c r="D674" s="74" t="s">
        <v>103</v>
      </c>
      <c r="E674" s="74" t="s">
        <v>867</v>
      </c>
      <c r="F674" s="119" t="s">
        <v>137</v>
      </c>
      <c r="G674" s="31"/>
    </row>
    <row r="675" spans="2:7" x14ac:dyDescent="0.25">
      <c r="B675" s="28"/>
      <c r="C675" s="82">
        <v>2025</v>
      </c>
      <c r="D675" s="74" t="s">
        <v>103</v>
      </c>
      <c r="E675" s="74" t="s">
        <v>953</v>
      </c>
      <c r="F675" s="119" t="s">
        <v>137</v>
      </c>
      <c r="G675" s="31"/>
    </row>
    <row r="676" spans="2:7" x14ac:dyDescent="0.25">
      <c r="B676" s="28"/>
      <c r="C676" s="82">
        <v>2025</v>
      </c>
      <c r="D676" s="74" t="s">
        <v>103</v>
      </c>
      <c r="E676" s="74" t="s">
        <v>865</v>
      </c>
      <c r="F676" s="119" t="s">
        <v>137</v>
      </c>
      <c r="G676" s="31"/>
    </row>
    <row r="677" spans="2:7" x14ac:dyDescent="0.25">
      <c r="B677" s="28"/>
      <c r="C677" s="82">
        <v>2025</v>
      </c>
      <c r="D677" s="74" t="s">
        <v>103</v>
      </c>
      <c r="E677" s="74" t="s">
        <v>863</v>
      </c>
      <c r="F677" s="119">
        <v>6</v>
      </c>
      <c r="G677" s="31"/>
    </row>
    <row r="678" spans="2:7" x14ac:dyDescent="0.25">
      <c r="B678" s="28"/>
      <c r="C678" s="82">
        <v>2025</v>
      </c>
      <c r="D678" s="74" t="s">
        <v>103</v>
      </c>
      <c r="E678" s="74" t="s">
        <v>857</v>
      </c>
      <c r="F678" s="119" t="s">
        <v>137</v>
      </c>
      <c r="G678" s="31"/>
    </row>
    <row r="679" spans="2:7" x14ac:dyDescent="0.25">
      <c r="B679" s="28"/>
      <c r="C679" s="82">
        <v>2025</v>
      </c>
      <c r="D679" s="74" t="s">
        <v>103</v>
      </c>
      <c r="E679" s="74" t="s">
        <v>856</v>
      </c>
      <c r="F679" s="119" t="s">
        <v>137</v>
      </c>
      <c r="G679" s="31"/>
    </row>
    <row r="680" spans="2:7" x14ac:dyDescent="0.25">
      <c r="B680" s="28"/>
      <c r="C680" s="82">
        <v>2025</v>
      </c>
      <c r="D680" s="74" t="s">
        <v>103</v>
      </c>
      <c r="E680" s="74" t="s">
        <v>862</v>
      </c>
      <c r="F680" s="119" t="s">
        <v>137</v>
      </c>
      <c r="G680" s="31"/>
    </row>
    <row r="681" spans="2:7" x14ac:dyDescent="0.25">
      <c r="B681" s="28"/>
      <c r="C681" s="82">
        <v>2025</v>
      </c>
      <c r="D681" s="74" t="s">
        <v>103</v>
      </c>
      <c r="E681" s="74" t="s">
        <v>866</v>
      </c>
      <c r="F681" s="119">
        <v>9</v>
      </c>
      <c r="G681" s="31"/>
    </row>
    <row r="682" spans="2:7" x14ac:dyDescent="0.25">
      <c r="B682" s="28"/>
      <c r="C682" s="82">
        <v>2025</v>
      </c>
      <c r="D682" s="74" t="s">
        <v>103</v>
      </c>
      <c r="E682" s="74" t="s">
        <v>868</v>
      </c>
      <c r="F682" s="119" t="s">
        <v>137</v>
      </c>
      <c r="G682" s="31"/>
    </row>
    <row r="683" spans="2:7" x14ac:dyDescent="0.25">
      <c r="B683" s="28"/>
      <c r="C683" s="82">
        <v>2025</v>
      </c>
      <c r="D683" s="74" t="s">
        <v>103</v>
      </c>
      <c r="E683" s="74" t="s">
        <v>861</v>
      </c>
      <c r="F683" s="119">
        <v>9</v>
      </c>
      <c r="G683" s="31"/>
    </row>
    <row r="684" spans="2:7" x14ac:dyDescent="0.25">
      <c r="B684" s="28"/>
      <c r="C684" s="82">
        <v>2025</v>
      </c>
      <c r="D684" s="74" t="s">
        <v>103</v>
      </c>
      <c r="E684" s="74" t="s">
        <v>858</v>
      </c>
      <c r="F684" s="119" t="s">
        <v>137</v>
      </c>
      <c r="G684" s="31"/>
    </row>
    <row r="685" spans="2:7" x14ac:dyDescent="0.25">
      <c r="B685" s="28"/>
      <c r="C685" s="82">
        <v>2025</v>
      </c>
      <c r="D685" s="74" t="s">
        <v>103</v>
      </c>
      <c r="E685" s="74" t="s">
        <v>864</v>
      </c>
      <c r="F685" s="119" t="s">
        <v>137</v>
      </c>
      <c r="G685" s="31"/>
    </row>
    <row r="686" spans="2:7" x14ac:dyDescent="0.25">
      <c r="B686" s="28"/>
      <c r="C686" s="82">
        <v>2025</v>
      </c>
      <c r="D686" s="74" t="s">
        <v>103</v>
      </c>
      <c r="E686" s="74" t="s">
        <v>331</v>
      </c>
      <c r="F686" s="119" t="s">
        <v>137</v>
      </c>
      <c r="G686" s="31"/>
    </row>
    <row r="687" spans="2:7" x14ac:dyDescent="0.25">
      <c r="B687" s="28"/>
      <c r="C687" s="82">
        <v>2025</v>
      </c>
      <c r="D687" s="74" t="s">
        <v>103</v>
      </c>
      <c r="E687" s="74" t="s">
        <v>855</v>
      </c>
      <c r="F687" s="119" t="s">
        <v>137</v>
      </c>
      <c r="G687" s="31"/>
    </row>
    <row r="688" spans="2:7" x14ac:dyDescent="0.25">
      <c r="B688" s="28"/>
      <c r="C688" s="82">
        <v>2025</v>
      </c>
      <c r="D688" s="74" t="s">
        <v>103</v>
      </c>
      <c r="E688" s="74" t="s">
        <v>859</v>
      </c>
      <c r="F688" s="119" t="s">
        <v>137</v>
      </c>
      <c r="G688" s="31"/>
    </row>
    <row r="689" spans="2:7" x14ac:dyDescent="0.25">
      <c r="B689" s="28"/>
      <c r="C689" s="82">
        <v>2025</v>
      </c>
      <c r="D689" s="74" t="s">
        <v>103</v>
      </c>
      <c r="E689" s="74" t="s">
        <v>860</v>
      </c>
      <c r="F689" s="119" t="s">
        <v>137</v>
      </c>
      <c r="G689" s="31"/>
    </row>
    <row r="690" spans="2:7" x14ac:dyDescent="0.25">
      <c r="B690" s="28"/>
      <c r="C690" s="82">
        <v>2025</v>
      </c>
      <c r="D690" s="74" t="s">
        <v>65</v>
      </c>
      <c r="E690" s="74" t="s">
        <v>775</v>
      </c>
      <c r="F690" s="119" t="s">
        <v>137</v>
      </c>
      <c r="G690" s="31"/>
    </row>
    <row r="691" spans="2:7" x14ac:dyDescent="0.25">
      <c r="B691" s="28"/>
      <c r="C691" s="82">
        <v>2025</v>
      </c>
      <c r="D691" s="74" t="s">
        <v>65</v>
      </c>
      <c r="E691" s="74" t="s">
        <v>874</v>
      </c>
      <c r="F691" s="119" t="s">
        <v>137</v>
      </c>
      <c r="G691" s="31"/>
    </row>
    <row r="692" spans="2:7" x14ac:dyDescent="0.25">
      <c r="B692" s="28"/>
      <c r="C692" s="82">
        <v>2025</v>
      </c>
      <c r="D692" s="74" t="s">
        <v>65</v>
      </c>
      <c r="E692" s="74" t="s">
        <v>871</v>
      </c>
      <c r="F692" s="119" t="s">
        <v>137</v>
      </c>
      <c r="G692" s="31"/>
    </row>
    <row r="693" spans="2:7" x14ac:dyDescent="0.25">
      <c r="B693" s="28"/>
      <c r="C693" s="82">
        <v>2025</v>
      </c>
      <c r="D693" s="74" t="s">
        <v>65</v>
      </c>
      <c r="E693" s="74" t="s">
        <v>873</v>
      </c>
      <c r="F693" s="119" t="s">
        <v>137</v>
      </c>
      <c r="G693" s="31"/>
    </row>
    <row r="694" spans="2:7" x14ac:dyDescent="0.25">
      <c r="B694" s="28"/>
      <c r="C694" s="82">
        <v>2025</v>
      </c>
      <c r="D694" s="74" t="s">
        <v>65</v>
      </c>
      <c r="E694" s="74" t="s">
        <v>872</v>
      </c>
      <c r="F694" s="119" t="s">
        <v>137</v>
      </c>
      <c r="G694" s="31"/>
    </row>
    <row r="695" spans="2:7" x14ac:dyDescent="0.25">
      <c r="B695" s="28"/>
      <c r="C695" s="82">
        <v>2025</v>
      </c>
      <c r="D695" s="74" t="s">
        <v>65</v>
      </c>
      <c r="E695" s="74" t="s">
        <v>870</v>
      </c>
      <c r="F695" s="119" t="s">
        <v>137</v>
      </c>
      <c r="G695" s="31"/>
    </row>
    <row r="696" spans="2:7" x14ac:dyDescent="0.25">
      <c r="B696" s="28"/>
      <c r="C696" s="82">
        <v>2025</v>
      </c>
      <c r="D696" s="74" t="s">
        <v>54</v>
      </c>
      <c r="E696" s="74" t="s">
        <v>883</v>
      </c>
      <c r="F696" s="119">
        <v>13</v>
      </c>
      <c r="G696" s="31"/>
    </row>
    <row r="697" spans="2:7" x14ac:dyDescent="0.25">
      <c r="B697" s="28"/>
      <c r="C697" s="82">
        <v>2025</v>
      </c>
      <c r="D697" s="74" t="s">
        <v>54</v>
      </c>
      <c r="E697" s="74" t="s">
        <v>877</v>
      </c>
      <c r="F697" s="119" t="s">
        <v>137</v>
      </c>
      <c r="G697" s="31"/>
    </row>
    <row r="698" spans="2:7" x14ac:dyDescent="0.25">
      <c r="B698" s="28"/>
      <c r="C698" s="82">
        <v>2025</v>
      </c>
      <c r="D698" s="74" t="s">
        <v>54</v>
      </c>
      <c r="E698" s="74" t="s">
        <v>881</v>
      </c>
      <c r="F698" s="119" t="s">
        <v>137</v>
      </c>
      <c r="G698" s="31"/>
    </row>
    <row r="699" spans="2:7" x14ac:dyDescent="0.25">
      <c r="B699" s="28"/>
      <c r="C699" s="82">
        <v>2025</v>
      </c>
      <c r="D699" s="74" t="s">
        <v>54</v>
      </c>
      <c r="E699" s="74" t="s">
        <v>887</v>
      </c>
      <c r="F699" s="119">
        <v>10</v>
      </c>
      <c r="G699" s="31"/>
    </row>
    <row r="700" spans="2:7" x14ac:dyDescent="0.25">
      <c r="B700" s="28"/>
      <c r="C700" s="82">
        <v>2025</v>
      </c>
      <c r="D700" s="74" t="s">
        <v>54</v>
      </c>
      <c r="E700" s="74" t="s">
        <v>885</v>
      </c>
      <c r="F700" s="119">
        <v>8</v>
      </c>
      <c r="G700" s="31"/>
    </row>
    <row r="701" spans="2:7" x14ac:dyDescent="0.25">
      <c r="B701" s="28"/>
      <c r="C701" s="82">
        <v>2025</v>
      </c>
      <c r="D701" s="74" t="s">
        <v>54</v>
      </c>
      <c r="E701" s="74" t="s">
        <v>889</v>
      </c>
      <c r="F701" s="119" t="s">
        <v>137</v>
      </c>
      <c r="G701" s="31"/>
    </row>
    <row r="702" spans="2:7" x14ac:dyDescent="0.25">
      <c r="B702" s="28"/>
      <c r="C702" s="82">
        <v>2025</v>
      </c>
      <c r="D702" s="74" t="s">
        <v>54</v>
      </c>
      <c r="E702" s="74" t="s">
        <v>954</v>
      </c>
      <c r="F702" s="119" t="s">
        <v>137</v>
      </c>
      <c r="G702" s="31"/>
    </row>
    <row r="703" spans="2:7" x14ac:dyDescent="0.25">
      <c r="B703" s="28"/>
      <c r="C703" s="82">
        <v>2025</v>
      </c>
      <c r="D703" s="74" t="s">
        <v>54</v>
      </c>
      <c r="E703" s="74" t="s">
        <v>882</v>
      </c>
      <c r="F703" s="119" t="s">
        <v>137</v>
      </c>
      <c r="G703" s="31"/>
    </row>
    <row r="704" spans="2:7" x14ac:dyDescent="0.25">
      <c r="B704" s="28"/>
      <c r="C704" s="82">
        <v>2025</v>
      </c>
      <c r="D704" s="74" t="s">
        <v>54</v>
      </c>
      <c r="E704" s="74" t="s">
        <v>878</v>
      </c>
      <c r="F704" s="119" t="s">
        <v>137</v>
      </c>
      <c r="G704" s="31"/>
    </row>
    <row r="705" spans="2:7" x14ac:dyDescent="0.25">
      <c r="B705" s="28"/>
      <c r="C705" s="82">
        <v>2025</v>
      </c>
      <c r="D705" s="74" t="s">
        <v>54</v>
      </c>
      <c r="E705" s="74" t="s">
        <v>888</v>
      </c>
      <c r="F705" s="119" t="s">
        <v>137</v>
      </c>
      <c r="G705" s="31"/>
    </row>
    <row r="706" spans="2:7" x14ac:dyDescent="0.25">
      <c r="B706" s="28"/>
      <c r="C706" s="82">
        <v>2025</v>
      </c>
      <c r="D706" s="74" t="s">
        <v>54</v>
      </c>
      <c r="E706" s="74" t="s">
        <v>879</v>
      </c>
      <c r="F706" s="119">
        <v>6</v>
      </c>
      <c r="G706" s="31"/>
    </row>
    <row r="707" spans="2:7" x14ac:dyDescent="0.25">
      <c r="B707" s="28"/>
      <c r="C707" s="82">
        <v>2025</v>
      </c>
      <c r="D707" s="74" t="s">
        <v>54</v>
      </c>
      <c r="E707" s="74" t="s">
        <v>875</v>
      </c>
      <c r="F707" s="119" t="s">
        <v>137</v>
      </c>
      <c r="G707" s="31"/>
    </row>
    <row r="708" spans="2:7" x14ac:dyDescent="0.25">
      <c r="B708" s="28"/>
      <c r="C708" s="82">
        <v>2025</v>
      </c>
      <c r="D708" s="74" t="s">
        <v>54</v>
      </c>
      <c r="E708" s="74" t="s">
        <v>884</v>
      </c>
      <c r="F708" s="119">
        <v>5</v>
      </c>
      <c r="G708" s="31"/>
    </row>
    <row r="709" spans="2:7" x14ac:dyDescent="0.25">
      <c r="B709" s="28"/>
      <c r="C709" s="82">
        <v>2025</v>
      </c>
      <c r="D709" s="74" t="s">
        <v>54</v>
      </c>
      <c r="E709" s="74" t="s">
        <v>886</v>
      </c>
      <c r="F709" s="119" t="s">
        <v>137</v>
      </c>
      <c r="G709" s="31"/>
    </row>
    <row r="710" spans="2:7" x14ac:dyDescent="0.25">
      <c r="B710" s="28"/>
      <c r="C710" s="82">
        <v>2025</v>
      </c>
      <c r="D710" s="74" t="s">
        <v>54</v>
      </c>
      <c r="E710" s="74" t="s">
        <v>880</v>
      </c>
      <c r="F710" s="119" t="s">
        <v>137</v>
      </c>
      <c r="G710" s="31"/>
    </row>
    <row r="711" spans="2:7" x14ac:dyDescent="0.25">
      <c r="B711" s="28"/>
      <c r="C711" s="82">
        <v>2025</v>
      </c>
      <c r="D711" s="74" t="s">
        <v>54</v>
      </c>
      <c r="E711" s="74" t="s">
        <v>876</v>
      </c>
      <c r="F711" s="119" t="s">
        <v>137</v>
      </c>
      <c r="G711" s="31"/>
    </row>
    <row r="712" spans="2:7" x14ac:dyDescent="0.25">
      <c r="B712" s="28"/>
      <c r="C712" s="82">
        <v>2025</v>
      </c>
      <c r="D712" s="74" t="s">
        <v>82</v>
      </c>
      <c r="E712" s="74" t="s">
        <v>891</v>
      </c>
      <c r="F712" s="119" t="s">
        <v>137</v>
      </c>
      <c r="G712" s="31"/>
    </row>
    <row r="713" spans="2:7" x14ac:dyDescent="0.25">
      <c r="B713" s="28"/>
      <c r="C713" s="82">
        <v>2025</v>
      </c>
      <c r="D713" s="74" t="s">
        <v>82</v>
      </c>
      <c r="E713" s="74" t="s">
        <v>897</v>
      </c>
      <c r="F713" s="119" t="s">
        <v>137</v>
      </c>
      <c r="G713" s="31"/>
    </row>
    <row r="714" spans="2:7" x14ac:dyDescent="0.25">
      <c r="B714" s="28"/>
      <c r="C714" s="82">
        <v>2025</v>
      </c>
      <c r="D714" s="74" t="s">
        <v>82</v>
      </c>
      <c r="E714" s="198" t="s">
        <v>893</v>
      </c>
      <c r="F714" s="119" t="s">
        <v>137</v>
      </c>
      <c r="G714" s="31"/>
    </row>
    <row r="715" spans="2:7" x14ac:dyDescent="0.25">
      <c r="B715" s="28"/>
      <c r="C715" s="82">
        <v>2025</v>
      </c>
      <c r="D715" s="74" t="s">
        <v>82</v>
      </c>
      <c r="E715" s="74" t="s">
        <v>896</v>
      </c>
      <c r="F715" s="119" t="s">
        <v>137</v>
      </c>
      <c r="G715" s="31"/>
    </row>
    <row r="716" spans="2:7" x14ac:dyDescent="0.25">
      <c r="B716" s="28"/>
      <c r="C716" s="82">
        <v>2025</v>
      </c>
      <c r="D716" s="74" t="s">
        <v>82</v>
      </c>
      <c r="E716" s="74" t="s">
        <v>171</v>
      </c>
      <c r="F716" s="119">
        <v>6</v>
      </c>
      <c r="G716" s="31"/>
    </row>
    <row r="717" spans="2:7" x14ac:dyDescent="0.25">
      <c r="B717" s="28"/>
      <c r="C717" s="82">
        <v>2025</v>
      </c>
      <c r="D717" s="74" t="s">
        <v>82</v>
      </c>
      <c r="E717" s="74" t="s">
        <v>894</v>
      </c>
      <c r="F717" s="119" t="s">
        <v>137</v>
      </c>
      <c r="G717" s="31"/>
    </row>
    <row r="718" spans="2:7" x14ac:dyDescent="0.25">
      <c r="B718" s="28"/>
      <c r="C718" s="82">
        <v>2025</v>
      </c>
      <c r="D718" s="74" t="s">
        <v>82</v>
      </c>
      <c r="E718" s="74" t="s">
        <v>895</v>
      </c>
      <c r="F718" s="119">
        <v>5</v>
      </c>
      <c r="G718" s="31"/>
    </row>
    <row r="719" spans="2:7" x14ac:dyDescent="0.25">
      <c r="B719" s="28"/>
      <c r="C719" s="82">
        <v>2025</v>
      </c>
      <c r="D719" s="74" t="s">
        <v>82</v>
      </c>
      <c r="E719" s="74" t="s">
        <v>892</v>
      </c>
      <c r="F719" s="119" t="s">
        <v>137</v>
      </c>
      <c r="G719" s="31"/>
    </row>
    <row r="720" spans="2:7" x14ac:dyDescent="0.25">
      <c r="B720" s="28"/>
      <c r="C720" s="82">
        <v>2025</v>
      </c>
      <c r="D720" s="74" t="s">
        <v>82</v>
      </c>
      <c r="E720" s="74" t="s">
        <v>890</v>
      </c>
      <c r="F720" s="119" t="s">
        <v>137</v>
      </c>
      <c r="G720" s="31"/>
    </row>
    <row r="721" spans="2:7" x14ac:dyDescent="0.25">
      <c r="B721" s="28"/>
      <c r="C721" s="82">
        <v>2025</v>
      </c>
      <c r="D721" s="74" t="s">
        <v>104</v>
      </c>
      <c r="E721" s="74" t="s">
        <v>900</v>
      </c>
      <c r="F721" s="119" t="s">
        <v>137</v>
      </c>
      <c r="G721" s="31"/>
    </row>
    <row r="722" spans="2:7" x14ac:dyDescent="0.25">
      <c r="B722" s="28"/>
      <c r="C722" s="82">
        <v>2025</v>
      </c>
      <c r="D722" s="74" t="s">
        <v>104</v>
      </c>
      <c r="E722" s="74" t="s">
        <v>899</v>
      </c>
      <c r="F722" s="119">
        <v>12</v>
      </c>
      <c r="G722" s="31"/>
    </row>
    <row r="723" spans="2:7" x14ac:dyDescent="0.25">
      <c r="B723" s="28"/>
      <c r="C723" s="82">
        <v>2025</v>
      </c>
      <c r="D723" s="74" t="s">
        <v>104</v>
      </c>
      <c r="E723" s="74" t="s">
        <v>898</v>
      </c>
      <c r="F723" s="119" t="s">
        <v>137</v>
      </c>
      <c r="G723" s="31"/>
    </row>
    <row r="724" spans="2:7" x14ac:dyDescent="0.25">
      <c r="B724" s="28"/>
      <c r="C724" s="82">
        <v>2025</v>
      </c>
      <c r="D724" s="74" t="s">
        <v>83</v>
      </c>
      <c r="E724" s="74" t="s">
        <v>143</v>
      </c>
      <c r="F724" s="119">
        <v>10</v>
      </c>
      <c r="G724" s="31"/>
    </row>
    <row r="725" spans="2:7" x14ac:dyDescent="0.25">
      <c r="B725" s="28"/>
      <c r="C725" s="82">
        <v>2025</v>
      </c>
      <c r="D725" s="74" t="s">
        <v>83</v>
      </c>
      <c r="E725" s="74" t="s">
        <v>145</v>
      </c>
      <c r="F725" s="119" t="s">
        <v>137</v>
      </c>
      <c r="G725" s="31"/>
    </row>
    <row r="726" spans="2:7" x14ac:dyDescent="0.25">
      <c r="B726" s="28"/>
      <c r="C726" s="82">
        <v>2025</v>
      </c>
      <c r="D726" s="74" t="s">
        <v>83</v>
      </c>
      <c r="E726" s="74" t="s">
        <v>146</v>
      </c>
      <c r="F726" s="119" t="s">
        <v>137</v>
      </c>
      <c r="G726" s="31"/>
    </row>
    <row r="727" spans="2:7" x14ac:dyDescent="0.25">
      <c r="B727" s="28"/>
      <c r="C727" s="82">
        <v>2025</v>
      </c>
      <c r="D727" s="74" t="s">
        <v>83</v>
      </c>
      <c r="E727" s="74" t="s">
        <v>140</v>
      </c>
      <c r="F727" s="119">
        <v>9</v>
      </c>
      <c r="G727" s="31"/>
    </row>
    <row r="728" spans="2:7" x14ac:dyDescent="0.25">
      <c r="B728" s="28"/>
      <c r="C728" s="82">
        <v>2025</v>
      </c>
      <c r="D728" s="74" t="s">
        <v>83</v>
      </c>
      <c r="E728" s="74" t="s">
        <v>142</v>
      </c>
      <c r="F728" s="119" t="s">
        <v>137</v>
      </c>
      <c r="G728" s="31"/>
    </row>
    <row r="729" spans="2:7" x14ac:dyDescent="0.25">
      <c r="B729" s="28"/>
      <c r="C729" s="82">
        <v>2025</v>
      </c>
      <c r="D729" s="74" t="s">
        <v>83</v>
      </c>
      <c r="E729" s="74" t="s">
        <v>147</v>
      </c>
      <c r="F729" s="119">
        <v>8</v>
      </c>
      <c r="G729" s="31"/>
    </row>
    <row r="730" spans="2:7" x14ac:dyDescent="0.25">
      <c r="B730" s="28"/>
      <c r="C730" s="82">
        <v>2025</v>
      </c>
      <c r="D730" s="74" t="s">
        <v>83</v>
      </c>
      <c r="E730" s="74" t="s">
        <v>144</v>
      </c>
      <c r="F730" s="119" t="s">
        <v>137</v>
      </c>
      <c r="G730" s="31"/>
    </row>
    <row r="731" spans="2:7" x14ac:dyDescent="0.25">
      <c r="B731" s="28"/>
      <c r="C731" s="82">
        <v>2025</v>
      </c>
      <c r="D731" s="74" t="s">
        <v>83</v>
      </c>
      <c r="E731" s="74" t="s">
        <v>139</v>
      </c>
      <c r="F731" s="119">
        <v>8</v>
      </c>
      <c r="G731" s="31"/>
    </row>
    <row r="732" spans="2:7" x14ac:dyDescent="0.25">
      <c r="B732" s="28"/>
      <c r="C732" s="82">
        <v>2025</v>
      </c>
      <c r="D732" s="74" t="s">
        <v>83</v>
      </c>
      <c r="E732" s="74" t="s">
        <v>138</v>
      </c>
      <c r="F732" s="119">
        <v>9</v>
      </c>
      <c r="G732" s="31"/>
    </row>
    <row r="733" spans="2:7" x14ac:dyDescent="0.25">
      <c r="B733" s="28"/>
      <c r="C733" s="82">
        <v>2025</v>
      </c>
      <c r="D733" s="74" t="s">
        <v>83</v>
      </c>
      <c r="E733" s="74" t="s">
        <v>141</v>
      </c>
      <c r="F733" s="119" t="s">
        <v>137</v>
      </c>
      <c r="G733" s="31"/>
    </row>
    <row r="734" spans="2:7" x14ac:dyDescent="0.25">
      <c r="B734" s="28"/>
      <c r="C734" s="82">
        <v>2025</v>
      </c>
      <c r="D734" s="74" t="s">
        <v>55</v>
      </c>
      <c r="E734" s="74" t="s">
        <v>158</v>
      </c>
      <c r="F734" s="119" t="s">
        <v>137</v>
      </c>
      <c r="G734" s="31"/>
    </row>
    <row r="735" spans="2:7" x14ac:dyDescent="0.25">
      <c r="B735" s="28"/>
      <c r="C735" s="82">
        <v>2025</v>
      </c>
      <c r="D735" s="74" t="s">
        <v>55</v>
      </c>
      <c r="E735" s="74" t="s">
        <v>149</v>
      </c>
      <c r="F735" s="119" t="s">
        <v>137</v>
      </c>
      <c r="G735" s="31"/>
    </row>
    <row r="736" spans="2:7" x14ac:dyDescent="0.25">
      <c r="B736" s="28"/>
      <c r="C736" s="82">
        <v>2025</v>
      </c>
      <c r="D736" s="74" t="s">
        <v>55</v>
      </c>
      <c r="E736" s="74" t="s">
        <v>163</v>
      </c>
      <c r="F736" s="119" t="s">
        <v>137</v>
      </c>
      <c r="G736" s="31"/>
    </row>
    <row r="737" spans="2:7" x14ac:dyDescent="0.25">
      <c r="B737" s="28"/>
      <c r="C737" s="82">
        <v>2025</v>
      </c>
      <c r="D737" s="74" t="s">
        <v>55</v>
      </c>
      <c r="E737" s="74" t="s">
        <v>172</v>
      </c>
      <c r="F737" s="119" t="s">
        <v>137</v>
      </c>
      <c r="G737" s="31"/>
    </row>
    <row r="738" spans="2:7" x14ac:dyDescent="0.25">
      <c r="B738" s="28"/>
      <c r="C738" s="82">
        <v>2025</v>
      </c>
      <c r="D738" s="74" t="s">
        <v>55</v>
      </c>
      <c r="E738" s="74" t="s">
        <v>162</v>
      </c>
      <c r="F738" s="119" t="s">
        <v>137</v>
      </c>
      <c r="G738" s="31"/>
    </row>
    <row r="739" spans="2:7" x14ac:dyDescent="0.25">
      <c r="B739" s="28"/>
      <c r="C739" s="82">
        <v>2025</v>
      </c>
      <c r="D739" s="74" t="s">
        <v>55</v>
      </c>
      <c r="E739" s="74" t="s">
        <v>169</v>
      </c>
      <c r="F739" s="119" t="s">
        <v>137</v>
      </c>
      <c r="G739" s="31"/>
    </row>
    <row r="740" spans="2:7" x14ac:dyDescent="0.25">
      <c r="B740" s="28"/>
      <c r="C740" s="82">
        <v>2025</v>
      </c>
      <c r="D740" s="74" t="s">
        <v>55</v>
      </c>
      <c r="E740" s="74" t="s">
        <v>168</v>
      </c>
      <c r="F740" s="119" t="s">
        <v>137</v>
      </c>
      <c r="G740" s="31"/>
    </row>
    <row r="741" spans="2:7" x14ac:dyDescent="0.25">
      <c r="B741" s="28"/>
      <c r="C741" s="82">
        <v>2025</v>
      </c>
      <c r="D741" s="74" t="s">
        <v>55</v>
      </c>
      <c r="E741" s="74" t="s">
        <v>161</v>
      </c>
      <c r="F741" s="119" t="s">
        <v>137</v>
      </c>
      <c r="G741" s="31"/>
    </row>
    <row r="742" spans="2:7" x14ac:dyDescent="0.25">
      <c r="B742" s="28"/>
      <c r="C742" s="82">
        <v>2025</v>
      </c>
      <c r="D742" s="74" t="s">
        <v>55</v>
      </c>
      <c r="E742" s="74" t="s">
        <v>152</v>
      </c>
      <c r="F742" s="119" t="s">
        <v>137</v>
      </c>
      <c r="G742" s="31"/>
    </row>
    <row r="743" spans="2:7" x14ac:dyDescent="0.25">
      <c r="B743" s="28"/>
      <c r="C743" s="82">
        <v>2025</v>
      </c>
      <c r="D743" s="74" t="s">
        <v>55</v>
      </c>
      <c r="E743" s="74" t="s">
        <v>150</v>
      </c>
      <c r="F743" s="119" t="s">
        <v>137</v>
      </c>
      <c r="G743" s="31"/>
    </row>
    <row r="744" spans="2:7" x14ac:dyDescent="0.25">
      <c r="B744" s="28"/>
      <c r="C744" s="82">
        <v>2025</v>
      </c>
      <c r="D744" s="74" t="s">
        <v>55</v>
      </c>
      <c r="E744" s="74" t="s">
        <v>171</v>
      </c>
      <c r="F744" s="119" t="s">
        <v>137</v>
      </c>
      <c r="G744" s="31"/>
    </row>
    <row r="745" spans="2:7" x14ac:dyDescent="0.25">
      <c r="B745" s="28"/>
      <c r="C745" s="82">
        <v>2025</v>
      </c>
      <c r="D745" s="74" t="s">
        <v>55</v>
      </c>
      <c r="E745" s="74" t="s">
        <v>955</v>
      </c>
      <c r="F745" s="119">
        <v>11</v>
      </c>
      <c r="G745" s="31"/>
    </row>
    <row r="746" spans="2:7" x14ac:dyDescent="0.25">
      <c r="B746" s="28"/>
      <c r="C746" s="82">
        <v>2025</v>
      </c>
      <c r="D746" s="74" t="s">
        <v>55</v>
      </c>
      <c r="E746" s="74" t="s">
        <v>167</v>
      </c>
      <c r="F746" s="119" t="s">
        <v>137</v>
      </c>
      <c r="G746" s="31"/>
    </row>
    <row r="747" spans="2:7" x14ac:dyDescent="0.25">
      <c r="B747" s="28"/>
      <c r="C747" s="82">
        <v>2025</v>
      </c>
      <c r="D747" s="74" t="s">
        <v>55</v>
      </c>
      <c r="E747" s="74" t="s">
        <v>159</v>
      </c>
      <c r="F747" s="119" t="s">
        <v>137</v>
      </c>
      <c r="G747" s="31"/>
    </row>
    <row r="748" spans="2:7" x14ac:dyDescent="0.25">
      <c r="B748" s="28"/>
      <c r="C748" s="82">
        <v>2025</v>
      </c>
      <c r="D748" s="74" t="s">
        <v>55</v>
      </c>
      <c r="E748" s="74" t="s">
        <v>153</v>
      </c>
      <c r="F748" s="119" t="s">
        <v>137</v>
      </c>
      <c r="G748" s="31"/>
    </row>
    <row r="749" spans="2:7" x14ac:dyDescent="0.25">
      <c r="B749" s="28"/>
      <c r="C749" s="82">
        <v>2025</v>
      </c>
      <c r="D749" s="74" t="s">
        <v>55</v>
      </c>
      <c r="E749" s="74" t="s">
        <v>170</v>
      </c>
      <c r="F749" s="119" t="s">
        <v>137</v>
      </c>
      <c r="G749" s="31"/>
    </row>
    <row r="750" spans="2:7" x14ac:dyDescent="0.25">
      <c r="B750" s="28"/>
      <c r="C750" s="82">
        <v>2025</v>
      </c>
      <c r="D750" s="74" t="s">
        <v>55</v>
      </c>
      <c r="E750" s="74" t="s">
        <v>166</v>
      </c>
      <c r="F750" s="119" t="s">
        <v>137</v>
      </c>
      <c r="G750" s="31"/>
    </row>
    <row r="751" spans="2:7" x14ac:dyDescent="0.25">
      <c r="B751" s="28"/>
      <c r="C751" s="82">
        <v>2025</v>
      </c>
      <c r="D751" s="74" t="s">
        <v>55</v>
      </c>
      <c r="E751" s="74" t="s">
        <v>164</v>
      </c>
      <c r="F751" s="119" t="s">
        <v>137</v>
      </c>
      <c r="G751" s="31"/>
    </row>
    <row r="752" spans="2:7" x14ac:dyDescent="0.25">
      <c r="B752" s="28"/>
      <c r="C752" s="82">
        <v>2025</v>
      </c>
      <c r="D752" s="74" t="s">
        <v>55</v>
      </c>
      <c r="E752" s="74" t="s">
        <v>155</v>
      </c>
      <c r="F752" s="119" t="s">
        <v>137</v>
      </c>
      <c r="G752" s="31"/>
    </row>
    <row r="753" spans="2:7" x14ac:dyDescent="0.25">
      <c r="B753" s="28"/>
      <c r="C753" s="82">
        <v>2025</v>
      </c>
      <c r="D753" s="74" t="s">
        <v>55</v>
      </c>
      <c r="E753" s="74" t="s">
        <v>154</v>
      </c>
      <c r="F753" s="119" t="s">
        <v>137</v>
      </c>
      <c r="G753" s="31"/>
    </row>
    <row r="754" spans="2:7" x14ac:dyDescent="0.25">
      <c r="B754" s="28"/>
      <c r="C754" s="82">
        <v>2025</v>
      </c>
      <c r="D754" s="74" t="s">
        <v>55</v>
      </c>
      <c r="E754" s="74" t="s">
        <v>173</v>
      </c>
      <c r="F754" s="119" t="s">
        <v>137</v>
      </c>
      <c r="G754" s="31"/>
    </row>
    <row r="755" spans="2:7" x14ac:dyDescent="0.25">
      <c r="B755" s="28"/>
      <c r="C755" s="82">
        <v>2025</v>
      </c>
      <c r="D755" s="74" t="s">
        <v>55</v>
      </c>
      <c r="E755" s="74" t="s">
        <v>157</v>
      </c>
      <c r="F755" s="119" t="s">
        <v>137</v>
      </c>
      <c r="G755" s="31"/>
    </row>
    <row r="756" spans="2:7" x14ac:dyDescent="0.25">
      <c r="B756" s="28"/>
      <c r="C756" s="82">
        <v>2025</v>
      </c>
      <c r="D756" s="74" t="s">
        <v>55</v>
      </c>
      <c r="E756" s="74" t="s">
        <v>160</v>
      </c>
      <c r="F756" s="119" t="s">
        <v>137</v>
      </c>
      <c r="G756" s="31"/>
    </row>
    <row r="757" spans="2:7" x14ac:dyDescent="0.25">
      <c r="B757" s="28"/>
      <c r="C757" s="82">
        <v>2025</v>
      </c>
      <c r="D757" s="74" t="s">
        <v>55</v>
      </c>
      <c r="E757" s="74" t="s">
        <v>151</v>
      </c>
      <c r="F757" s="119" t="s">
        <v>137</v>
      </c>
      <c r="G757" s="31"/>
    </row>
    <row r="758" spans="2:7" x14ac:dyDescent="0.25">
      <c r="B758" s="28"/>
      <c r="C758" s="82">
        <v>2025</v>
      </c>
      <c r="D758" s="74" t="s">
        <v>55</v>
      </c>
      <c r="E758" s="74" t="s">
        <v>165</v>
      </c>
      <c r="F758" s="119" t="s">
        <v>137</v>
      </c>
      <c r="G758" s="31"/>
    </row>
    <row r="759" spans="2:7" x14ac:dyDescent="0.25">
      <c r="B759" s="28"/>
      <c r="C759" s="82">
        <v>2025</v>
      </c>
      <c r="D759" s="74" t="s">
        <v>55</v>
      </c>
      <c r="E759" s="74" t="s">
        <v>148</v>
      </c>
      <c r="F759" s="119" t="s">
        <v>137</v>
      </c>
      <c r="G759" s="31"/>
    </row>
    <row r="760" spans="2:7" x14ac:dyDescent="0.25">
      <c r="B760" s="28"/>
      <c r="C760" s="82">
        <v>2025</v>
      </c>
      <c r="D760" s="74" t="s">
        <v>110</v>
      </c>
      <c r="E760" s="74" t="s">
        <v>213</v>
      </c>
      <c r="F760" s="119">
        <v>5</v>
      </c>
      <c r="G760" s="31"/>
    </row>
    <row r="761" spans="2:7" x14ac:dyDescent="0.25">
      <c r="B761" s="28"/>
      <c r="C761" s="82">
        <v>2025</v>
      </c>
      <c r="D761" s="74" t="s">
        <v>110</v>
      </c>
      <c r="E761" s="74" t="s">
        <v>195</v>
      </c>
      <c r="F761" s="119" t="s">
        <v>137</v>
      </c>
      <c r="G761" s="31"/>
    </row>
    <row r="762" spans="2:7" x14ac:dyDescent="0.25">
      <c r="B762" s="28"/>
      <c r="C762" s="82">
        <v>2025</v>
      </c>
      <c r="D762" s="74" t="s">
        <v>110</v>
      </c>
      <c r="E762" s="74" t="s">
        <v>194</v>
      </c>
      <c r="F762" s="119" t="s">
        <v>137</v>
      </c>
      <c r="G762" s="31"/>
    </row>
    <row r="763" spans="2:7" x14ac:dyDescent="0.25">
      <c r="B763" s="28"/>
      <c r="C763" s="82">
        <v>2025</v>
      </c>
      <c r="D763" s="74" t="s">
        <v>110</v>
      </c>
      <c r="E763" s="74" t="s">
        <v>198</v>
      </c>
      <c r="F763" s="119" t="s">
        <v>137</v>
      </c>
      <c r="G763" s="31"/>
    </row>
    <row r="764" spans="2:7" x14ac:dyDescent="0.25">
      <c r="B764" s="28"/>
      <c r="C764" s="82">
        <v>2025</v>
      </c>
      <c r="D764" s="74" t="s">
        <v>110</v>
      </c>
      <c r="E764" s="74" t="s">
        <v>201</v>
      </c>
      <c r="F764" s="119" t="s">
        <v>137</v>
      </c>
      <c r="G764" s="31"/>
    </row>
    <row r="765" spans="2:7" x14ac:dyDescent="0.25">
      <c r="B765" s="28"/>
      <c r="C765" s="82">
        <v>2025</v>
      </c>
      <c r="D765" s="74" t="s">
        <v>110</v>
      </c>
      <c r="E765" s="74" t="s">
        <v>200</v>
      </c>
      <c r="F765" s="119" t="s">
        <v>137</v>
      </c>
      <c r="G765" s="31"/>
    </row>
    <row r="766" spans="2:7" x14ac:dyDescent="0.25">
      <c r="B766" s="28"/>
      <c r="C766" s="82">
        <v>2025</v>
      </c>
      <c r="D766" s="74" t="s">
        <v>110</v>
      </c>
      <c r="E766" s="74" t="s">
        <v>181</v>
      </c>
      <c r="F766" s="119" t="s">
        <v>137</v>
      </c>
      <c r="G766" s="31"/>
    </row>
    <row r="767" spans="2:7" x14ac:dyDescent="0.25">
      <c r="B767" s="28"/>
      <c r="C767" s="82">
        <v>2025</v>
      </c>
      <c r="D767" s="74" t="s">
        <v>110</v>
      </c>
      <c r="E767" s="74" t="s">
        <v>175</v>
      </c>
      <c r="F767" s="119">
        <v>6</v>
      </c>
      <c r="G767" s="31"/>
    </row>
    <row r="768" spans="2:7" x14ac:dyDescent="0.25">
      <c r="B768" s="28"/>
      <c r="C768" s="82">
        <v>2025</v>
      </c>
      <c r="D768" s="74" t="s">
        <v>110</v>
      </c>
      <c r="E768" s="74" t="s">
        <v>193</v>
      </c>
      <c r="F768" s="119" t="s">
        <v>137</v>
      </c>
      <c r="G768" s="31"/>
    </row>
    <row r="769" spans="2:7" x14ac:dyDescent="0.25">
      <c r="B769" s="28"/>
      <c r="C769" s="82">
        <v>2025</v>
      </c>
      <c r="D769" s="74" t="s">
        <v>110</v>
      </c>
      <c r="E769" s="74" t="s">
        <v>209</v>
      </c>
      <c r="F769" s="119" t="s">
        <v>137</v>
      </c>
      <c r="G769" s="31"/>
    </row>
    <row r="770" spans="2:7" x14ac:dyDescent="0.25">
      <c r="B770" s="28"/>
      <c r="C770" s="82">
        <v>2025</v>
      </c>
      <c r="D770" s="74" t="s">
        <v>110</v>
      </c>
      <c r="E770" s="74" t="s">
        <v>183</v>
      </c>
      <c r="F770" s="119" t="s">
        <v>137</v>
      </c>
      <c r="G770" s="31"/>
    </row>
    <row r="771" spans="2:7" x14ac:dyDescent="0.25">
      <c r="B771" s="28"/>
      <c r="C771" s="82">
        <v>2025</v>
      </c>
      <c r="D771" s="74" t="s">
        <v>110</v>
      </c>
      <c r="E771" s="74" t="s">
        <v>215</v>
      </c>
      <c r="F771" s="119" t="s">
        <v>137</v>
      </c>
      <c r="G771" s="31"/>
    </row>
    <row r="772" spans="2:7" x14ac:dyDescent="0.25">
      <c r="B772" s="28"/>
      <c r="C772" s="82">
        <v>2025</v>
      </c>
      <c r="D772" s="74" t="s">
        <v>110</v>
      </c>
      <c r="E772" s="74" t="s">
        <v>180</v>
      </c>
      <c r="F772" s="119" t="s">
        <v>137</v>
      </c>
      <c r="G772" s="31"/>
    </row>
    <row r="773" spans="2:7" x14ac:dyDescent="0.25">
      <c r="B773" s="28"/>
      <c r="C773" s="82">
        <v>2025</v>
      </c>
      <c r="D773" s="74" t="s">
        <v>110</v>
      </c>
      <c r="E773" s="74" t="s">
        <v>203</v>
      </c>
      <c r="F773" s="119" t="s">
        <v>137</v>
      </c>
      <c r="G773" s="31"/>
    </row>
    <row r="774" spans="2:7" x14ac:dyDescent="0.25">
      <c r="B774" s="28"/>
      <c r="C774" s="82">
        <v>2025</v>
      </c>
      <c r="D774" s="74" t="s">
        <v>110</v>
      </c>
      <c r="E774" s="74" t="s">
        <v>186</v>
      </c>
      <c r="F774" s="119">
        <v>13</v>
      </c>
      <c r="G774" s="31"/>
    </row>
    <row r="775" spans="2:7" x14ac:dyDescent="0.25">
      <c r="B775" s="28"/>
      <c r="C775" s="82">
        <v>2025</v>
      </c>
      <c r="D775" s="74" t="s">
        <v>110</v>
      </c>
      <c r="E775" s="74" t="s">
        <v>196</v>
      </c>
      <c r="F775" s="119" t="s">
        <v>137</v>
      </c>
      <c r="G775" s="31"/>
    </row>
    <row r="776" spans="2:7" x14ac:dyDescent="0.25">
      <c r="B776" s="28"/>
      <c r="C776" s="82">
        <v>2025</v>
      </c>
      <c r="D776" s="74" t="s">
        <v>110</v>
      </c>
      <c r="E776" s="74" t="s">
        <v>199</v>
      </c>
      <c r="F776" s="119" t="s">
        <v>137</v>
      </c>
      <c r="G776" s="31"/>
    </row>
    <row r="777" spans="2:7" x14ac:dyDescent="0.25">
      <c r="B777" s="28"/>
      <c r="C777" s="82">
        <v>2025</v>
      </c>
      <c r="D777" s="74" t="s">
        <v>110</v>
      </c>
      <c r="E777" s="74" t="s">
        <v>206</v>
      </c>
      <c r="F777" s="119" t="s">
        <v>137</v>
      </c>
      <c r="G777" s="31"/>
    </row>
    <row r="778" spans="2:7" x14ac:dyDescent="0.25">
      <c r="B778" s="28"/>
      <c r="C778" s="82">
        <v>2025</v>
      </c>
      <c r="D778" s="74" t="s">
        <v>110</v>
      </c>
      <c r="E778" s="74" t="s">
        <v>182</v>
      </c>
      <c r="F778" s="119" t="s">
        <v>137</v>
      </c>
      <c r="G778" s="31"/>
    </row>
    <row r="779" spans="2:7" x14ac:dyDescent="0.25">
      <c r="B779" s="28"/>
      <c r="C779" s="82">
        <v>2025</v>
      </c>
      <c r="D779" s="74" t="s">
        <v>110</v>
      </c>
      <c r="E779" s="74" t="s">
        <v>197</v>
      </c>
      <c r="F779" s="119" t="s">
        <v>137</v>
      </c>
      <c r="G779" s="31"/>
    </row>
    <row r="780" spans="2:7" x14ac:dyDescent="0.25">
      <c r="B780" s="28"/>
      <c r="C780" s="82">
        <v>2025</v>
      </c>
      <c r="D780" s="74" t="s">
        <v>110</v>
      </c>
      <c r="E780" s="74" t="s">
        <v>178</v>
      </c>
      <c r="F780" s="119">
        <v>6</v>
      </c>
      <c r="G780" s="31"/>
    </row>
    <row r="781" spans="2:7" x14ac:dyDescent="0.25">
      <c r="B781" s="28"/>
      <c r="C781" s="82">
        <v>2025</v>
      </c>
      <c r="D781" s="74" t="s">
        <v>110</v>
      </c>
      <c r="E781" s="74" t="s">
        <v>184</v>
      </c>
      <c r="F781" s="119" t="s">
        <v>137</v>
      </c>
      <c r="G781" s="31"/>
    </row>
    <row r="782" spans="2:7" x14ac:dyDescent="0.25">
      <c r="B782" s="28"/>
      <c r="C782" s="82">
        <v>2025</v>
      </c>
      <c r="D782" s="74" t="s">
        <v>110</v>
      </c>
      <c r="E782" s="74" t="s">
        <v>190</v>
      </c>
      <c r="F782" s="119" t="s">
        <v>137</v>
      </c>
      <c r="G782" s="31"/>
    </row>
    <row r="783" spans="2:7" x14ac:dyDescent="0.25">
      <c r="B783" s="28"/>
      <c r="C783" s="82">
        <v>2025</v>
      </c>
      <c r="D783" s="74" t="s">
        <v>110</v>
      </c>
      <c r="E783" s="74" t="s">
        <v>176</v>
      </c>
      <c r="F783" s="119" t="s">
        <v>137</v>
      </c>
      <c r="G783" s="31"/>
    </row>
    <row r="784" spans="2:7" x14ac:dyDescent="0.25">
      <c r="B784" s="28"/>
      <c r="C784" s="82">
        <v>2025</v>
      </c>
      <c r="D784" s="74" t="s">
        <v>110</v>
      </c>
      <c r="E784" s="74" t="s">
        <v>187</v>
      </c>
      <c r="F784" s="119" t="s">
        <v>137</v>
      </c>
      <c r="G784" s="31"/>
    </row>
    <row r="785" spans="2:7" x14ac:dyDescent="0.25">
      <c r="B785" s="28"/>
      <c r="C785" s="82">
        <v>2025</v>
      </c>
      <c r="D785" s="74" t="s">
        <v>110</v>
      </c>
      <c r="E785" s="74" t="s">
        <v>191</v>
      </c>
      <c r="F785" s="119" t="s">
        <v>137</v>
      </c>
      <c r="G785" s="31"/>
    </row>
    <row r="786" spans="2:7" x14ac:dyDescent="0.25">
      <c r="B786" s="28"/>
      <c r="C786" s="82">
        <v>2025</v>
      </c>
      <c r="D786" s="74" t="s">
        <v>110</v>
      </c>
      <c r="E786" s="74" t="s">
        <v>212</v>
      </c>
      <c r="F786" s="119" t="s">
        <v>137</v>
      </c>
      <c r="G786" s="31"/>
    </row>
    <row r="787" spans="2:7" x14ac:dyDescent="0.25">
      <c r="B787" s="28"/>
      <c r="C787" s="82">
        <v>2025</v>
      </c>
      <c r="D787" s="74" t="s">
        <v>110</v>
      </c>
      <c r="E787" s="74" t="s">
        <v>188</v>
      </c>
      <c r="F787" s="119" t="s">
        <v>137</v>
      </c>
      <c r="G787" s="31"/>
    </row>
    <row r="788" spans="2:7" x14ac:dyDescent="0.25">
      <c r="B788" s="28"/>
      <c r="C788" s="82">
        <v>2025</v>
      </c>
      <c r="D788" s="74" t="s">
        <v>110</v>
      </c>
      <c r="E788" s="74" t="s">
        <v>204</v>
      </c>
      <c r="F788" s="119" t="s">
        <v>137</v>
      </c>
      <c r="G788" s="31"/>
    </row>
    <row r="789" spans="2:7" x14ac:dyDescent="0.25">
      <c r="B789" s="28"/>
      <c r="C789" s="82">
        <v>2025</v>
      </c>
      <c r="D789" s="74" t="s">
        <v>110</v>
      </c>
      <c r="E789" s="74" t="s">
        <v>177</v>
      </c>
      <c r="F789" s="119">
        <v>8</v>
      </c>
      <c r="G789" s="31"/>
    </row>
    <row r="790" spans="2:7" x14ac:dyDescent="0.25">
      <c r="B790" s="28"/>
      <c r="C790" s="82">
        <v>2025</v>
      </c>
      <c r="D790" s="74" t="s">
        <v>110</v>
      </c>
      <c r="E790" s="74" t="s">
        <v>216</v>
      </c>
      <c r="F790" s="119" t="s">
        <v>137</v>
      </c>
      <c r="G790" s="31"/>
    </row>
    <row r="791" spans="2:7" x14ac:dyDescent="0.25">
      <c r="B791" s="28"/>
      <c r="C791" s="82">
        <v>2025</v>
      </c>
      <c r="D791" s="74" t="s">
        <v>110</v>
      </c>
      <c r="E791" s="74" t="s">
        <v>189</v>
      </c>
      <c r="F791" s="119" t="s">
        <v>137</v>
      </c>
      <c r="G791" s="31"/>
    </row>
    <row r="792" spans="2:7" x14ac:dyDescent="0.25">
      <c r="B792" s="28"/>
      <c r="C792" s="82">
        <v>2025</v>
      </c>
      <c r="D792" s="74" t="s">
        <v>110</v>
      </c>
      <c r="E792" s="74" t="s">
        <v>217</v>
      </c>
      <c r="F792" s="119" t="s">
        <v>137</v>
      </c>
      <c r="G792" s="31"/>
    </row>
    <row r="793" spans="2:7" x14ac:dyDescent="0.25">
      <c r="B793" s="28"/>
      <c r="C793" s="82">
        <v>2025</v>
      </c>
      <c r="D793" s="74" t="s">
        <v>110</v>
      </c>
      <c r="E793" s="74" t="s">
        <v>174</v>
      </c>
      <c r="F793" s="119">
        <v>8</v>
      </c>
      <c r="G793" s="31"/>
    </row>
    <row r="794" spans="2:7" x14ac:dyDescent="0.25">
      <c r="B794" s="28"/>
      <c r="C794" s="82">
        <v>2025</v>
      </c>
      <c r="D794" s="74" t="s">
        <v>110</v>
      </c>
      <c r="E794" s="74" t="s">
        <v>179</v>
      </c>
      <c r="F794" s="119" t="s">
        <v>137</v>
      </c>
      <c r="G794" s="31"/>
    </row>
    <row r="795" spans="2:7" x14ac:dyDescent="0.25">
      <c r="B795" s="28"/>
      <c r="C795" s="82">
        <v>2025</v>
      </c>
      <c r="D795" s="74" t="s">
        <v>110</v>
      </c>
      <c r="E795" s="74" t="s">
        <v>202</v>
      </c>
      <c r="F795" s="119" t="s">
        <v>137</v>
      </c>
      <c r="G795" s="31"/>
    </row>
    <row r="796" spans="2:7" x14ac:dyDescent="0.25">
      <c r="B796" s="28"/>
      <c r="C796" s="82">
        <v>2025</v>
      </c>
      <c r="D796" s="74" t="s">
        <v>110</v>
      </c>
      <c r="E796" s="74" t="s">
        <v>210</v>
      </c>
      <c r="F796" s="119" t="s">
        <v>137</v>
      </c>
      <c r="G796" s="31"/>
    </row>
    <row r="797" spans="2:7" x14ac:dyDescent="0.25">
      <c r="B797" s="28"/>
      <c r="C797" s="82">
        <v>2025</v>
      </c>
      <c r="D797" s="74" t="s">
        <v>110</v>
      </c>
      <c r="E797" s="74" t="s">
        <v>205</v>
      </c>
      <c r="F797" s="119" t="s">
        <v>137</v>
      </c>
      <c r="G797" s="31"/>
    </row>
    <row r="798" spans="2:7" x14ac:dyDescent="0.25">
      <c r="B798" s="28"/>
      <c r="C798" s="82">
        <v>2025</v>
      </c>
      <c r="D798" s="74" t="s">
        <v>110</v>
      </c>
      <c r="E798" s="74" t="s">
        <v>208</v>
      </c>
      <c r="F798" s="119" t="s">
        <v>137</v>
      </c>
      <c r="G798" s="31"/>
    </row>
    <row r="799" spans="2:7" x14ac:dyDescent="0.25">
      <c r="B799" s="28"/>
      <c r="C799" s="82">
        <v>2025</v>
      </c>
      <c r="D799" s="74" t="s">
        <v>110</v>
      </c>
      <c r="E799" s="74" t="s">
        <v>214</v>
      </c>
      <c r="F799" s="119" t="s">
        <v>137</v>
      </c>
      <c r="G799" s="31"/>
    </row>
    <row r="800" spans="2:7" x14ac:dyDescent="0.25">
      <c r="B800" s="28"/>
      <c r="C800" s="82">
        <v>2025</v>
      </c>
      <c r="D800" s="74" t="s">
        <v>110</v>
      </c>
      <c r="E800" s="74" t="s">
        <v>207</v>
      </c>
      <c r="F800" s="119" t="s">
        <v>137</v>
      </c>
      <c r="G800" s="31"/>
    </row>
    <row r="801" spans="2:7" x14ac:dyDescent="0.25">
      <c r="B801" s="28"/>
      <c r="C801" s="82">
        <v>2025</v>
      </c>
      <c r="D801" s="74" t="s">
        <v>110</v>
      </c>
      <c r="E801" s="74" t="s">
        <v>211</v>
      </c>
      <c r="F801" s="119" t="s">
        <v>137</v>
      </c>
      <c r="G801" s="31"/>
    </row>
    <row r="802" spans="2:7" x14ac:dyDescent="0.25">
      <c r="B802" s="28"/>
      <c r="C802" s="82">
        <v>2025</v>
      </c>
      <c r="D802" s="74" t="s">
        <v>110</v>
      </c>
      <c r="E802" s="74" t="s">
        <v>185</v>
      </c>
      <c r="F802" s="119" t="s">
        <v>137</v>
      </c>
      <c r="G802" s="31"/>
    </row>
    <row r="803" spans="2:7" x14ac:dyDescent="0.25">
      <c r="B803" s="28"/>
      <c r="C803" s="82">
        <v>2025</v>
      </c>
      <c r="D803" s="74" t="s">
        <v>110</v>
      </c>
      <c r="E803" s="74" t="s">
        <v>192</v>
      </c>
      <c r="F803" s="119" t="s">
        <v>137</v>
      </c>
      <c r="G803" s="31"/>
    </row>
    <row r="804" spans="2:7" ht="15" customHeight="1" x14ac:dyDescent="0.25">
      <c r="B804" s="28"/>
      <c r="C804" s="196" t="s">
        <v>108</v>
      </c>
      <c r="D804" s="205" t="s">
        <v>917</v>
      </c>
      <c r="E804" s="205"/>
      <c r="F804" s="205"/>
      <c r="G804" s="206"/>
    </row>
    <row r="805" spans="2:7" ht="64.5" customHeight="1" x14ac:dyDescent="0.25">
      <c r="B805" s="28"/>
      <c r="C805" s="196" t="s">
        <v>109</v>
      </c>
      <c r="D805" s="205" t="s">
        <v>956</v>
      </c>
      <c r="E805" s="205"/>
      <c r="F805" s="205"/>
      <c r="G805" s="206"/>
    </row>
    <row r="806" spans="2:7" ht="21" x14ac:dyDescent="0.35">
      <c r="B806" s="28"/>
      <c r="C806" s="57"/>
      <c r="D806" s="57"/>
      <c r="E806" s="57"/>
      <c r="F806" s="57"/>
      <c r="G806" s="57"/>
    </row>
    <row r="807" spans="2:7" x14ac:dyDescent="0.25">
      <c r="D807" s="1"/>
      <c r="E807" s="1"/>
      <c r="F807" s="1"/>
    </row>
    <row r="808" spans="2:7" x14ac:dyDescent="0.25">
      <c r="D808" s="1"/>
      <c r="E808" s="1"/>
      <c r="F808" s="1"/>
    </row>
    <row r="809" spans="2:7" x14ac:dyDescent="0.25">
      <c r="D809" s="1"/>
      <c r="E809" s="1"/>
      <c r="F809" s="1"/>
    </row>
    <row r="810" spans="2:7" x14ac:dyDescent="0.25">
      <c r="D810" s="1"/>
      <c r="E810" s="1"/>
      <c r="F810" s="1"/>
    </row>
    <row r="811" spans="2:7" x14ac:dyDescent="0.25">
      <c r="D811" s="1"/>
      <c r="E811" s="1"/>
      <c r="F811" s="1"/>
    </row>
    <row r="812" spans="2:7" x14ac:dyDescent="0.25">
      <c r="D812" s="1"/>
      <c r="E812" s="1"/>
      <c r="F812" s="1"/>
    </row>
    <row r="813" spans="2:7" x14ac:dyDescent="0.25">
      <c r="D813" s="1"/>
      <c r="E813" s="1"/>
      <c r="F813" s="1"/>
    </row>
    <row r="814" spans="2:7" x14ac:dyDescent="0.25">
      <c r="D814" s="1"/>
      <c r="E814" s="1"/>
      <c r="F814" s="1"/>
    </row>
    <row r="815" spans="2:7" x14ac:dyDescent="0.25">
      <c r="D815" s="1"/>
      <c r="E815" s="1"/>
      <c r="F815" s="1"/>
    </row>
    <row r="816" spans="2:7" x14ac:dyDescent="0.25">
      <c r="D816" s="1"/>
      <c r="E816" s="1"/>
      <c r="F816" s="1"/>
    </row>
    <row r="817" s="1" customFormat="1" x14ac:dyDescent="0.25"/>
    <row r="818" s="1" customFormat="1" x14ac:dyDescent="0.25"/>
    <row r="819" s="1" customFormat="1" x14ac:dyDescent="0.25"/>
    <row r="820" s="1" customFormat="1" x14ac:dyDescent="0.25"/>
    <row r="821" s="1" customFormat="1" x14ac:dyDescent="0.25"/>
    <row r="822" s="1" customFormat="1" x14ac:dyDescent="0.25"/>
    <row r="823" s="1" customFormat="1" x14ac:dyDescent="0.25"/>
    <row r="824" s="1" customFormat="1" x14ac:dyDescent="0.25"/>
    <row r="825" s="1" customFormat="1" x14ac:dyDescent="0.25"/>
    <row r="826" s="1" customFormat="1" x14ac:dyDescent="0.25"/>
    <row r="827" s="1" customFormat="1" x14ac:dyDescent="0.25"/>
    <row r="828" s="1" customFormat="1" x14ac:dyDescent="0.25"/>
    <row r="829" s="1" customFormat="1" x14ac:dyDescent="0.25"/>
    <row r="830" s="1" customFormat="1" x14ac:dyDescent="0.25"/>
    <row r="831" s="1" customFormat="1" x14ac:dyDescent="0.25"/>
    <row r="832" s="1" customFormat="1" x14ac:dyDescent="0.25"/>
    <row r="833" s="1" customFormat="1" x14ac:dyDescent="0.25"/>
    <row r="834" s="1" customFormat="1" x14ac:dyDescent="0.25"/>
    <row r="835" s="1" customFormat="1" x14ac:dyDescent="0.25"/>
    <row r="836" s="1" customFormat="1" x14ac:dyDescent="0.25"/>
    <row r="837" s="1" customFormat="1" x14ac:dyDescent="0.25"/>
    <row r="838" s="1" customFormat="1" x14ac:dyDescent="0.25"/>
    <row r="839" s="1" customFormat="1" x14ac:dyDescent="0.25"/>
    <row r="840" s="1" customFormat="1" x14ac:dyDescent="0.25"/>
    <row r="841" s="1" customFormat="1" x14ac:dyDescent="0.25"/>
    <row r="842" s="1" customFormat="1" x14ac:dyDescent="0.25"/>
    <row r="843" s="1" customFormat="1" x14ac:dyDescent="0.25"/>
    <row r="844" s="1" customFormat="1" x14ac:dyDescent="0.25"/>
    <row r="845" s="1" customFormat="1" x14ac:dyDescent="0.25"/>
    <row r="846" s="1" customFormat="1" x14ac:dyDescent="0.25"/>
    <row r="847" s="1" customFormat="1" x14ac:dyDescent="0.25"/>
    <row r="848" s="1" customFormat="1" x14ac:dyDescent="0.25"/>
    <row r="849" s="1" customFormat="1" x14ac:dyDescent="0.25"/>
    <row r="850" s="1" customFormat="1" x14ac:dyDescent="0.25"/>
    <row r="851" s="1" customFormat="1" x14ac:dyDescent="0.25"/>
    <row r="852" s="1" customFormat="1" x14ac:dyDescent="0.25"/>
    <row r="853" s="1" customFormat="1" x14ac:dyDescent="0.25"/>
    <row r="854" s="1" customFormat="1" x14ac:dyDescent="0.25"/>
    <row r="855" s="1" customFormat="1" x14ac:dyDescent="0.25"/>
    <row r="856" s="1" customFormat="1" x14ac:dyDescent="0.25"/>
    <row r="857" s="1" customFormat="1" x14ac:dyDescent="0.25"/>
    <row r="858" s="1" customFormat="1" x14ac:dyDescent="0.25"/>
    <row r="859" s="1" customFormat="1" x14ac:dyDescent="0.25"/>
    <row r="860" s="1" customFormat="1" x14ac:dyDescent="0.25"/>
    <row r="861" s="1" customFormat="1" x14ac:dyDescent="0.25"/>
    <row r="862" s="1" customFormat="1" x14ac:dyDescent="0.25"/>
    <row r="863" s="1" customFormat="1" x14ac:dyDescent="0.25"/>
    <row r="864" s="1" customFormat="1" x14ac:dyDescent="0.25"/>
    <row r="865" s="1" customFormat="1" x14ac:dyDescent="0.25"/>
    <row r="866" s="1" customFormat="1" x14ac:dyDescent="0.25"/>
    <row r="867" s="1" customFormat="1" x14ac:dyDescent="0.25"/>
    <row r="868" s="1" customFormat="1" x14ac:dyDescent="0.25"/>
    <row r="869" s="1" customFormat="1" x14ac:dyDescent="0.25"/>
    <row r="870" s="1" customFormat="1" x14ac:dyDescent="0.25"/>
    <row r="871" s="1" customFormat="1" x14ac:dyDescent="0.25"/>
    <row r="872" s="1" customFormat="1" x14ac:dyDescent="0.25"/>
    <row r="873" s="1" customFormat="1" x14ac:dyDescent="0.25"/>
    <row r="874" s="1" customFormat="1" x14ac:dyDescent="0.25"/>
    <row r="875" s="1" customFormat="1" x14ac:dyDescent="0.25"/>
    <row r="876" s="1" customFormat="1" x14ac:dyDescent="0.25"/>
    <row r="877" s="1" customFormat="1" x14ac:dyDescent="0.25"/>
    <row r="878" s="1" customFormat="1" x14ac:dyDescent="0.25"/>
    <row r="879" s="1" customFormat="1" x14ac:dyDescent="0.25"/>
    <row r="880" s="1" customFormat="1" x14ac:dyDescent="0.25"/>
    <row r="881" s="1" customFormat="1" x14ac:dyDescent="0.25"/>
    <row r="882" s="1" customFormat="1" x14ac:dyDescent="0.25"/>
    <row r="883" s="1" customFormat="1" x14ac:dyDescent="0.25"/>
    <row r="884" s="1" customFormat="1" x14ac:dyDescent="0.25"/>
    <row r="885" s="1" customFormat="1" x14ac:dyDescent="0.25"/>
    <row r="886" s="1" customFormat="1" x14ac:dyDescent="0.25"/>
    <row r="887" s="1" customFormat="1" x14ac:dyDescent="0.25"/>
    <row r="888" s="1" customFormat="1" x14ac:dyDescent="0.25"/>
    <row r="889" s="1" customFormat="1" x14ac:dyDescent="0.25"/>
    <row r="890" s="1" customFormat="1" x14ac:dyDescent="0.25"/>
    <row r="891" s="1" customFormat="1" x14ac:dyDescent="0.25"/>
    <row r="892" s="1" customFormat="1" x14ac:dyDescent="0.25"/>
    <row r="893" s="1" customFormat="1" x14ac:dyDescent="0.25"/>
    <row r="894" s="1" customFormat="1" x14ac:dyDescent="0.25"/>
    <row r="895" s="1" customFormat="1" x14ac:dyDescent="0.25"/>
    <row r="896" s="1" customFormat="1" x14ac:dyDescent="0.25"/>
    <row r="897" s="1" customFormat="1" x14ac:dyDescent="0.25"/>
    <row r="898" s="1" customFormat="1" x14ac:dyDescent="0.25"/>
    <row r="899" s="1" customFormat="1" x14ac:dyDescent="0.25"/>
    <row r="900" s="1" customFormat="1" x14ac:dyDescent="0.25"/>
    <row r="901" s="1" customFormat="1" x14ac:dyDescent="0.25"/>
    <row r="902" s="1" customFormat="1" x14ac:dyDescent="0.25"/>
    <row r="903" s="1" customFormat="1" x14ac:dyDescent="0.25"/>
    <row r="904" s="1" customFormat="1" x14ac:dyDescent="0.25"/>
    <row r="905" s="1" customFormat="1" x14ac:dyDescent="0.25"/>
    <row r="906" s="1" customFormat="1" x14ac:dyDescent="0.25"/>
    <row r="907" s="1" customFormat="1" x14ac:dyDescent="0.25"/>
    <row r="908" s="1" customFormat="1" x14ac:dyDescent="0.25"/>
    <row r="909" s="1" customFormat="1" x14ac:dyDescent="0.25"/>
    <row r="910" s="1" customFormat="1" x14ac:dyDescent="0.25"/>
    <row r="911" s="1" customFormat="1" x14ac:dyDescent="0.25"/>
    <row r="912" s="1" customFormat="1" x14ac:dyDescent="0.25"/>
    <row r="913" s="1" customFormat="1" x14ac:dyDescent="0.25"/>
    <row r="914" s="1" customFormat="1" x14ac:dyDescent="0.25"/>
    <row r="915" s="1" customFormat="1" x14ac:dyDescent="0.25"/>
    <row r="916" s="1" customFormat="1" x14ac:dyDescent="0.25"/>
    <row r="917" s="1" customFormat="1" x14ac:dyDescent="0.25"/>
    <row r="918" s="1" customFormat="1" x14ac:dyDescent="0.25"/>
    <row r="919" s="1" customFormat="1" x14ac:dyDescent="0.25"/>
    <row r="920" s="1" customFormat="1" x14ac:dyDescent="0.25"/>
    <row r="921" s="1" customFormat="1" x14ac:dyDescent="0.25"/>
    <row r="922" s="1" customFormat="1" x14ac:dyDescent="0.25"/>
    <row r="923" s="1" customFormat="1" x14ac:dyDescent="0.25"/>
    <row r="924" s="1" customFormat="1" x14ac:dyDescent="0.25"/>
    <row r="925" s="1" customFormat="1" x14ac:dyDescent="0.25"/>
    <row r="926" s="1" customFormat="1" x14ac:dyDescent="0.25"/>
    <row r="927" s="1" customFormat="1" x14ac:dyDescent="0.25"/>
    <row r="928" s="1" customFormat="1" x14ac:dyDescent="0.25"/>
    <row r="929" s="1" customFormat="1" x14ac:dyDescent="0.25"/>
    <row r="930" s="1" customFormat="1" x14ac:dyDescent="0.25"/>
    <row r="931" s="1" customFormat="1" x14ac:dyDescent="0.25"/>
    <row r="932" s="1" customFormat="1" x14ac:dyDescent="0.25"/>
    <row r="933" s="1" customFormat="1" x14ac:dyDescent="0.25"/>
    <row r="934" s="1" customFormat="1" x14ac:dyDescent="0.25"/>
    <row r="935" s="1" customFormat="1" x14ac:dyDescent="0.25"/>
    <row r="936" s="1" customFormat="1" x14ac:dyDescent="0.25"/>
    <row r="937" s="1" customFormat="1" x14ac:dyDescent="0.25"/>
    <row r="938" s="1" customFormat="1" x14ac:dyDescent="0.25"/>
    <row r="939" s="1" customFormat="1" x14ac:dyDescent="0.25"/>
    <row r="940" s="1" customFormat="1" x14ac:dyDescent="0.25"/>
    <row r="941" s="1" customFormat="1" x14ac:dyDescent="0.25"/>
    <row r="942" s="1" customFormat="1" x14ac:dyDescent="0.25"/>
    <row r="943" s="1" customFormat="1" x14ac:dyDescent="0.25"/>
    <row r="944" s="1" customFormat="1" x14ac:dyDescent="0.25"/>
    <row r="945" s="1" customFormat="1" x14ac:dyDescent="0.25"/>
    <row r="946" s="1" customFormat="1" x14ac:dyDescent="0.25"/>
    <row r="947" s="1" customFormat="1" x14ac:dyDescent="0.25"/>
    <row r="948" s="1" customFormat="1" x14ac:dyDescent="0.25"/>
    <row r="949" s="1" customFormat="1" x14ac:dyDescent="0.25"/>
    <row r="950" s="1" customFormat="1" x14ac:dyDescent="0.25"/>
    <row r="951" s="1" customFormat="1" x14ac:dyDescent="0.25"/>
    <row r="952" s="1" customFormat="1" x14ac:dyDescent="0.25"/>
    <row r="953" s="1" customFormat="1" x14ac:dyDescent="0.25"/>
    <row r="954" s="1" customFormat="1" x14ac:dyDescent="0.25"/>
    <row r="955" s="1" customFormat="1" x14ac:dyDescent="0.25"/>
    <row r="956" s="1" customFormat="1" x14ac:dyDescent="0.25"/>
    <row r="957" s="1" customFormat="1" x14ac:dyDescent="0.25"/>
    <row r="958" s="1" customFormat="1" x14ac:dyDescent="0.25"/>
    <row r="959" s="1" customFormat="1" x14ac:dyDescent="0.25"/>
    <row r="960" s="1" customFormat="1" x14ac:dyDescent="0.25"/>
    <row r="961" s="1" customFormat="1" x14ac:dyDescent="0.25"/>
    <row r="962" s="1" customFormat="1" x14ac:dyDescent="0.25"/>
    <row r="963" s="1" customFormat="1" x14ac:dyDescent="0.25"/>
    <row r="964" s="1" customFormat="1" x14ac:dyDescent="0.25"/>
    <row r="965" s="1" customFormat="1" x14ac:dyDescent="0.25"/>
    <row r="966" s="1" customFormat="1" x14ac:dyDescent="0.25"/>
    <row r="967" s="1" customFormat="1" x14ac:dyDescent="0.25"/>
    <row r="968" s="1" customFormat="1" x14ac:dyDescent="0.25"/>
    <row r="969" s="1" customFormat="1" x14ac:dyDescent="0.25"/>
    <row r="970" s="1" customFormat="1" x14ac:dyDescent="0.25"/>
    <row r="971" s="1" customFormat="1" x14ac:dyDescent="0.25"/>
    <row r="972" s="1" customFormat="1" x14ac:dyDescent="0.25"/>
    <row r="973" s="1" customFormat="1" x14ac:dyDescent="0.25"/>
    <row r="974" s="1" customFormat="1" x14ac:dyDescent="0.25"/>
    <row r="975" s="1" customFormat="1" x14ac:dyDescent="0.25"/>
    <row r="976" s="1" customFormat="1" x14ac:dyDescent="0.25"/>
    <row r="977" s="1" customFormat="1" x14ac:dyDescent="0.25"/>
    <row r="978" s="1" customFormat="1" x14ac:dyDescent="0.25"/>
    <row r="979" s="1" customFormat="1" x14ac:dyDescent="0.25"/>
    <row r="980" s="1" customFormat="1" x14ac:dyDescent="0.25"/>
    <row r="981" s="1" customFormat="1" x14ac:dyDescent="0.25"/>
    <row r="982" s="1" customFormat="1" x14ac:dyDescent="0.25"/>
    <row r="983" s="1" customFormat="1" x14ac:dyDescent="0.25"/>
    <row r="984" s="1" customFormat="1" x14ac:dyDescent="0.25"/>
    <row r="985" s="1" customFormat="1" x14ac:dyDescent="0.25"/>
    <row r="986" s="1" customFormat="1" x14ac:dyDescent="0.25"/>
    <row r="987" s="1" customFormat="1" x14ac:dyDescent="0.25"/>
    <row r="988" s="1" customFormat="1" x14ac:dyDescent="0.25"/>
    <row r="989" s="1" customFormat="1" x14ac:dyDescent="0.25"/>
    <row r="990" s="1" customFormat="1" x14ac:dyDescent="0.25"/>
    <row r="991" s="1" customFormat="1" x14ac:dyDescent="0.25"/>
    <row r="992" s="1" customFormat="1" x14ac:dyDescent="0.25"/>
    <row r="993" s="1" customFormat="1" x14ac:dyDescent="0.25"/>
    <row r="994" s="1" customFormat="1" x14ac:dyDescent="0.25"/>
    <row r="995" s="1" customFormat="1" x14ac:dyDescent="0.25"/>
    <row r="996" s="1" customFormat="1" x14ac:dyDescent="0.25"/>
    <row r="997" s="1" customFormat="1" x14ac:dyDescent="0.25"/>
    <row r="998" s="1" customFormat="1" x14ac:dyDescent="0.25"/>
    <row r="999" s="1" customFormat="1" x14ac:dyDescent="0.25"/>
    <row r="1000" s="1" customFormat="1" x14ac:dyDescent="0.25"/>
    <row r="1001" s="1" customFormat="1" x14ac:dyDescent="0.25"/>
    <row r="1002" s="1" customFormat="1" x14ac:dyDescent="0.25"/>
    <row r="1003" s="1" customFormat="1" x14ac:dyDescent="0.25"/>
    <row r="1004" s="1" customFormat="1" x14ac:dyDescent="0.25"/>
    <row r="1005" s="1" customFormat="1" x14ac:dyDescent="0.25"/>
    <row r="1006" s="1" customFormat="1" x14ac:dyDescent="0.25"/>
    <row r="1007" s="1" customFormat="1" x14ac:dyDescent="0.25"/>
    <row r="1008" s="1" customFormat="1" x14ac:dyDescent="0.25"/>
    <row r="1009" s="1" customFormat="1" x14ac:dyDescent="0.25"/>
    <row r="1010" s="1" customFormat="1" x14ac:dyDescent="0.25"/>
    <row r="1011" s="1" customFormat="1" x14ac:dyDescent="0.25"/>
    <row r="1012" s="1" customFormat="1" x14ac:dyDescent="0.25"/>
    <row r="1013" s="1" customFormat="1" x14ac:dyDescent="0.25"/>
    <row r="1014" s="1" customFormat="1" x14ac:dyDescent="0.25"/>
    <row r="1015" s="1" customFormat="1" x14ac:dyDescent="0.25"/>
    <row r="1016" s="1" customFormat="1" x14ac:dyDescent="0.25"/>
    <row r="1017" s="1" customFormat="1" x14ac:dyDescent="0.25"/>
    <row r="1018" s="1" customFormat="1" x14ac:dyDescent="0.25"/>
    <row r="1019" s="1" customFormat="1" x14ac:dyDescent="0.25"/>
    <row r="1020" s="1" customFormat="1" x14ac:dyDescent="0.25"/>
    <row r="1021" s="1" customFormat="1" x14ac:dyDescent="0.25"/>
    <row r="1022" s="1" customFormat="1" x14ac:dyDescent="0.25"/>
    <row r="1023" s="1" customFormat="1" x14ac:dyDescent="0.25"/>
    <row r="1024" s="1" customFormat="1" x14ac:dyDescent="0.25"/>
    <row r="1025" s="1" customFormat="1" x14ac:dyDescent="0.25"/>
    <row r="1026" s="1" customFormat="1" x14ac:dyDescent="0.25"/>
    <row r="1027" s="1" customFormat="1" x14ac:dyDescent="0.25"/>
    <row r="1028" s="1" customFormat="1" x14ac:dyDescent="0.25"/>
    <row r="1029" s="1" customFormat="1" x14ac:dyDescent="0.25"/>
    <row r="1030" s="1" customFormat="1" x14ac:dyDescent="0.25"/>
    <row r="1031" s="1" customFormat="1" x14ac:dyDescent="0.25"/>
    <row r="1032" s="1" customFormat="1" x14ac:dyDescent="0.25"/>
    <row r="1033" s="1" customFormat="1" x14ac:dyDescent="0.25"/>
    <row r="1034" s="1" customFormat="1" x14ac:dyDescent="0.25"/>
    <row r="1035" s="1" customFormat="1" x14ac:dyDescent="0.25"/>
    <row r="1036" s="1" customFormat="1" x14ac:dyDescent="0.25"/>
    <row r="1037" s="1" customFormat="1" x14ac:dyDescent="0.25"/>
    <row r="1038" s="1" customFormat="1" x14ac:dyDescent="0.25"/>
    <row r="1039" s="1" customFormat="1" x14ac:dyDescent="0.25"/>
    <row r="1040" s="1" customFormat="1" x14ac:dyDescent="0.25"/>
    <row r="1041" s="1" customFormat="1" x14ac:dyDescent="0.25"/>
    <row r="1042" s="1" customFormat="1" x14ac:dyDescent="0.25"/>
    <row r="1043" s="1" customFormat="1" x14ac:dyDescent="0.25"/>
    <row r="1044" s="1" customFormat="1" x14ac:dyDescent="0.25"/>
    <row r="1045" s="1" customFormat="1" x14ac:dyDescent="0.25"/>
    <row r="1046" s="1" customFormat="1" x14ac:dyDescent="0.25"/>
    <row r="1047" s="1" customFormat="1" x14ac:dyDescent="0.25"/>
    <row r="1048" s="1" customFormat="1" x14ac:dyDescent="0.25"/>
    <row r="1049" s="1" customFormat="1" x14ac:dyDescent="0.25"/>
    <row r="1050" s="1" customFormat="1" x14ac:dyDescent="0.25"/>
    <row r="1051" s="1" customFormat="1" x14ac:dyDescent="0.25"/>
    <row r="1052" s="1" customFormat="1" x14ac:dyDescent="0.25"/>
    <row r="1053" s="1" customFormat="1" x14ac:dyDescent="0.25"/>
    <row r="1054" s="1" customFormat="1" x14ac:dyDescent="0.25"/>
    <row r="1055" s="1" customFormat="1" x14ac:dyDescent="0.25"/>
    <row r="1056" s="1" customFormat="1" x14ac:dyDescent="0.25"/>
    <row r="1057" s="1" customFormat="1" x14ac:dyDescent="0.25"/>
    <row r="1058" s="1" customFormat="1" x14ac:dyDescent="0.25"/>
    <row r="1059" s="1" customFormat="1" x14ac:dyDescent="0.25"/>
    <row r="1060" s="1" customFormat="1" x14ac:dyDescent="0.25"/>
    <row r="1061" s="1" customFormat="1" x14ac:dyDescent="0.25"/>
    <row r="1062" s="1" customFormat="1" x14ac:dyDescent="0.25"/>
    <row r="1063" s="1" customFormat="1" x14ac:dyDescent="0.25"/>
    <row r="1064" s="1" customFormat="1" x14ac:dyDescent="0.25"/>
    <row r="1065" s="1" customFormat="1" x14ac:dyDescent="0.25"/>
    <row r="1066" s="1" customFormat="1" x14ac:dyDescent="0.25"/>
    <row r="1067" s="1" customFormat="1" x14ac:dyDescent="0.25"/>
    <row r="1068" s="1" customFormat="1" x14ac:dyDescent="0.25"/>
    <row r="1069" s="1" customFormat="1" x14ac:dyDescent="0.25"/>
    <row r="1070" s="1" customFormat="1" x14ac:dyDescent="0.25"/>
    <row r="1071" s="1" customFormat="1" x14ac:dyDescent="0.25"/>
    <row r="1072" s="1" customFormat="1" x14ac:dyDescent="0.25"/>
    <row r="1073" s="1" customFormat="1" x14ac:dyDescent="0.25"/>
    <row r="1074" s="1" customFormat="1" x14ac:dyDescent="0.25"/>
    <row r="1075" s="1" customFormat="1" x14ac:dyDescent="0.25"/>
    <row r="1076" s="1" customFormat="1" x14ac:dyDescent="0.25"/>
    <row r="1077" s="1" customFormat="1" x14ac:dyDescent="0.25"/>
    <row r="1078" s="1" customFormat="1" x14ac:dyDescent="0.25"/>
    <row r="1079" s="1" customFormat="1" x14ac:dyDescent="0.25"/>
    <row r="1080" s="1" customFormat="1" x14ac:dyDescent="0.25"/>
    <row r="1081" s="1" customFormat="1" x14ac:dyDescent="0.25"/>
    <row r="1082" s="1" customFormat="1" x14ac:dyDescent="0.25"/>
    <row r="1083" s="1" customFormat="1" x14ac:dyDescent="0.25"/>
    <row r="1084" s="1" customFormat="1" x14ac:dyDescent="0.25"/>
    <row r="1085" s="1" customFormat="1" x14ac:dyDescent="0.25"/>
    <row r="1086" s="1" customFormat="1" x14ac:dyDescent="0.25"/>
    <row r="1087" s="1" customFormat="1" x14ac:dyDescent="0.25"/>
    <row r="1088" s="1" customFormat="1" x14ac:dyDescent="0.25"/>
    <row r="1089" s="1" customFormat="1" x14ac:dyDescent="0.25"/>
    <row r="1090" s="1" customFormat="1" x14ac:dyDescent="0.25"/>
    <row r="1091" s="1" customFormat="1" x14ac:dyDescent="0.25"/>
    <row r="1092" s="1" customFormat="1" x14ac:dyDescent="0.25"/>
    <row r="1093" s="1" customFormat="1" x14ac:dyDescent="0.25"/>
    <row r="1094" s="1" customFormat="1" x14ac:dyDescent="0.25"/>
    <row r="1095" s="1" customFormat="1" x14ac:dyDescent="0.25"/>
    <row r="1096" s="1" customFormat="1" x14ac:dyDescent="0.25"/>
    <row r="1097" s="1" customFormat="1" x14ac:dyDescent="0.25"/>
    <row r="1098" s="1" customFormat="1" x14ac:dyDescent="0.25"/>
    <row r="1099" s="1" customFormat="1" x14ac:dyDescent="0.25"/>
    <row r="1100" s="1" customFormat="1" x14ac:dyDescent="0.25"/>
    <row r="1101" s="1" customFormat="1" x14ac:dyDescent="0.25"/>
    <row r="1102" s="1" customFormat="1" x14ac:dyDescent="0.25"/>
    <row r="1103" s="1" customFormat="1" x14ac:dyDescent="0.25"/>
    <row r="1104" s="1" customFormat="1" x14ac:dyDescent="0.25"/>
    <row r="1105" s="1" customFormat="1" x14ac:dyDescent="0.25"/>
    <row r="1106" s="1" customFormat="1" x14ac:dyDescent="0.25"/>
    <row r="1107" s="1" customFormat="1" x14ac:dyDescent="0.25"/>
    <row r="1108" s="1" customFormat="1" x14ac:dyDescent="0.25"/>
    <row r="1109" s="1" customFormat="1" x14ac:dyDescent="0.25"/>
    <row r="1110" s="1" customFormat="1" x14ac:dyDescent="0.25"/>
    <row r="1111" s="1" customFormat="1" x14ac:dyDescent="0.25"/>
    <row r="1112" s="1" customFormat="1" x14ac:dyDescent="0.25"/>
    <row r="1113" s="1" customFormat="1" x14ac:dyDescent="0.25"/>
    <row r="1114" s="1" customFormat="1" x14ac:dyDescent="0.25"/>
    <row r="1115" s="1" customFormat="1" x14ac:dyDescent="0.25"/>
    <row r="1116" s="1" customFormat="1" x14ac:dyDescent="0.25"/>
    <row r="1117" s="1" customFormat="1" x14ac:dyDescent="0.25"/>
    <row r="1118" s="1" customFormat="1" x14ac:dyDescent="0.25"/>
    <row r="1119" s="1" customFormat="1" x14ac:dyDescent="0.25"/>
    <row r="1120" s="1" customFormat="1" x14ac:dyDescent="0.25"/>
    <row r="1121" s="1" customFormat="1" x14ac:dyDescent="0.25"/>
    <row r="1122" s="1" customFormat="1" x14ac:dyDescent="0.25"/>
    <row r="1123" s="1" customFormat="1" x14ac:dyDescent="0.25"/>
    <row r="1124" s="1" customFormat="1" x14ac:dyDescent="0.25"/>
    <row r="1125" s="1" customFormat="1" x14ac:dyDescent="0.25"/>
    <row r="1126" s="1" customFormat="1" x14ac:dyDescent="0.25"/>
    <row r="1127" s="1" customFormat="1" x14ac:dyDescent="0.25"/>
    <row r="1128" s="1" customFormat="1" x14ac:dyDescent="0.25"/>
    <row r="1129" s="1" customFormat="1" x14ac:dyDescent="0.25"/>
    <row r="1130" s="1" customFormat="1" x14ac:dyDescent="0.25"/>
    <row r="1131" s="1" customFormat="1" x14ac:dyDescent="0.25"/>
    <row r="1132" s="1" customFormat="1" x14ac:dyDescent="0.25"/>
    <row r="1133" s="1" customFormat="1" x14ac:dyDescent="0.25"/>
    <row r="1134" s="1" customFormat="1" x14ac:dyDescent="0.25"/>
    <row r="1135" s="1" customFormat="1" x14ac:dyDescent="0.25"/>
    <row r="1136" s="1" customFormat="1" x14ac:dyDescent="0.25"/>
    <row r="1137" spans="2:8" x14ac:dyDescent="0.25">
      <c r="D1137" s="1"/>
      <c r="E1137" s="1"/>
      <c r="F1137" s="1"/>
    </row>
    <row r="1138" spans="2:8" x14ac:dyDescent="0.25">
      <c r="D1138" s="1"/>
      <c r="E1138" s="1"/>
      <c r="F1138" s="1"/>
    </row>
    <row r="1139" spans="2:8" x14ac:dyDescent="0.25">
      <c r="D1139" s="1"/>
      <c r="E1139" s="1"/>
      <c r="F1139" s="1"/>
    </row>
    <row r="1140" spans="2:8" x14ac:dyDescent="0.25">
      <c r="D1140" s="1"/>
      <c r="E1140" s="1"/>
      <c r="F1140" s="1"/>
    </row>
    <row r="1141" spans="2:8" x14ac:dyDescent="0.25">
      <c r="D1141" s="1"/>
      <c r="E1141" s="1"/>
      <c r="F1141" s="1"/>
    </row>
    <row r="1142" spans="2:8" x14ac:dyDescent="0.25">
      <c r="D1142" s="1"/>
      <c r="E1142" s="1"/>
      <c r="F1142" s="1"/>
    </row>
    <row r="1143" spans="2:8" x14ac:dyDescent="0.25">
      <c r="D1143" s="1"/>
      <c r="E1143" s="1"/>
      <c r="F1143" s="1"/>
    </row>
    <row r="1144" spans="2:8" x14ac:dyDescent="0.25">
      <c r="D1144" s="1"/>
      <c r="E1144" s="1"/>
      <c r="F1144" s="1"/>
    </row>
    <row r="1145" spans="2:8" x14ac:dyDescent="0.25">
      <c r="D1145" s="1"/>
      <c r="E1145" s="1"/>
      <c r="F1145" s="1"/>
    </row>
    <row r="1146" spans="2:8" x14ac:dyDescent="0.25">
      <c r="D1146" s="1"/>
      <c r="E1146" s="1"/>
      <c r="F1146" s="1"/>
    </row>
    <row r="1147" spans="2:8" x14ac:dyDescent="0.25">
      <c r="D1147" s="1"/>
      <c r="E1147" s="1"/>
      <c r="F1147" s="1"/>
    </row>
    <row r="1148" spans="2:8" x14ac:dyDescent="0.25">
      <c r="D1148" s="1"/>
      <c r="E1148" s="1"/>
      <c r="F1148" s="1"/>
    </row>
    <row r="1149" spans="2:8" ht="38.25" customHeight="1" x14ac:dyDescent="0.25">
      <c r="D1149" s="1"/>
      <c r="E1149" s="1"/>
      <c r="F1149" s="1"/>
      <c r="H1149" s="50"/>
    </row>
    <row r="1150" spans="2:8" ht="41.25" customHeight="1" x14ac:dyDescent="0.25">
      <c r="D1150" s="1"/>
      <c r="E1150" s="1"/>
      <c r="F1150" s="1"/>
      <c r="H1150" s="50"/>
    </row>
    <row r="1151" spans="2:8" x14ac:dyDescent="0.25">
      <c r="B1151" s="16"/>
      <c r="C1151" s="207"/>
      <c r="D1151" s="207"/>
      <c r="E1151" s="207"/>
      <c r="F1151" s="207"/>
      <c r="G1151" s="207"/>
    </row>
  </sheetData>
  <mergeCells count="4">
    <mergeCell ref="C6:F6"/>
    <mergeCell ref="D804:G804"/>
    <mergeCell ref="D805:G805"/>
    <mergeCell ref="C1151:G1151"/>
  </mergeCells>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8CAEC-860F-4DF7-B26C-F47C7ACBF995}">
  <sheetPr>
    <tabColor theme="9" tint="0.59999389629810485"/>
  </sheetPr>
  <dimension ref="B1:J1177"/>
  <sheetViews>
    <sheetView zoomScale="70" zoomScaleNormal="70" workbookViewId="0"/>
  </sheetViews>
  <sheetFormatPr defaultColWidth="9.28515625" defaultRowHeight="15" x14ac:dyDescent="0.25"/>
  <cols>
    <col min="1" max="1" width="9.28515625" style="1"/>
    <col min="2" max="2" width="4.42578125" style="1" customWidth="1"/>
    <col min="3" max="3" width="10.85546875" style="1" customWidth="1"/>
    <col min="4" max="4" width="25.28515625" style="41" customWidth="1"/>
    <col min="5" max="5" width="29.42578125" style="41" bestFit="1" customWidth="1"/>
    <col min="6" max="6" width="20.140625" style="41" bestFit="1" customWidth="1"/>
    <col min="7" max="7" width="29.7109375" style="55" bestFit="1" customWidth="1"/>
    <col min="8" max="8" width="29.7109375" style="42" bestFit="1" customWidth="1"/>
    <col min="9" max="9" width="4.42578125" style="1" customWidth="1"/>
    <col min="10" max="22" width="9.28515625" style="1"/>
    <col min="23" max="23" width="4.5703125" style="1" customWidth="1"/>
    <col min="24" max="16384" width="9.28515625" style="1"/>
  </cols>
  <sheetData>
    <row r="1" spans="2:9" x14ac:dyDescent="0.25">
      <c r="C1" s="41"/>
    </row>
    <row r="2" spans="2:9" x14ac:dyDescent="0.25">
      <c r="C2" s="41"/>
    </row>
    <row r="4" spans="2:9" x14ac:dyDescent="0.25">
      <c r="C4" s="3"/>
    </row>
    <row r="5" spans="2:9" ht="80.099999999999994" customHeight="1" x14ac:dyDescent="0.25">
      <c r="B5" s="27"/>
      <c r="C5" s="26"/>
      <c r="D5" s="47"/>
      <c r="E5" s="47"/>
      <c r="F5" s="47"/>
      <c r="G5" s="56"/>
      <c r="H5" s="43"/>
      <c r="I5" s="30"/>
    </row>
    <row r="6" spans="2:9" ht="39.75" customHeight="1" x14ac:dyDescent="0.35">
      <c r="B6" s="28"/>
      <c r="C6" s="204" t="s">
        <v>930</v>
      </c>
      <c r="D6" s="204"/>
      <c r="E6" s="204"/>
      <c r="F6" s="204"/>
      <c r="G6" s="204"/>
      <c r="H6" s="204"/>
      <c r="I6" s="31"/>
    </row>
    <row r="7" spans="2:9" ht="13.5" customHeight="1" x14ac:dyDescent="0.35">
      <c r="B7" s="28"/>
      <c r="C7" s="34"/>
      <c r="D7" s="34"/>
      <c r="E7" s="52"/>
      <c r="F7" s="52"/>
      <c r="G7" s="57"/>
      <c r="H7" s="54"/>
      <c r="I7" s="31"/>
    </row>
    <row r="8" spans="2:9" ht="37.5" customHeight="1" x14ac:dyDescent="0.25">
      <c r="B8" s="28"/>
      <c r="C8" s="51" t="s">
        <v>7</v>
      </c>
      <c r="D8" s="51" t="s">
        <v>117</v>
      </c>
      <c r="E8" s="51" t="s">
        <v>116</v>
      </c>
      <c r="F8" s="51" t="s">
        <v>926</v>
      </c>
      <c r="G8" s="51" t="s">
        <v>936</v>
      </c>
      <c r="H8" s="192" t="s">
        <v>937</v>
      </c>
      <c r="I8" s="31"/>
    </row>
    <row r="9" spans="2:9" ht="15" customHeight="1" x14ac:dyDescent="0.25">
      <c r="B9" s="28"/>
      <c r="C9" s="82">
        <v>2014</v>
      </c>
      <c r="D9" s="68" t="s">
        <v>115</v>
      </c>
      <c r="E9" s="193" t="s">
        <v>133</v>
      </c>
      <c r="F9" s="194">
        <v>1571</v>
      </c>
      <c r="G9" s="194">
        <v>909</v>
      </c>
      <c r="H9" s="195">
        <v>57.861234882240602</v>
      </c>
      <c r="I9" s="31"/>
    </row>
    <row r="10" spans="2:9" ht="15" customHeight="1" x14ac:dyDescent="0.25">
      <c r="B10" s="28"/>
      <c r="C10" s="82">
        <v>2014</v>
      </c>
      <c r="D10" s="68" t="s">
        <v>115</v>
      </c>
      <c r="E10" s="193" t="s">
        <v>134</v>
      </c>
      <c r="F10" s="194">
        <v>1571</v>
      </c>
      <c r="G10" s="194">
        <v>489</v>
      </c>
      <c r="H10" s="195">
        <v>31.126670910248301</v>
      </c>
      <c r="I10" s="31"/>
    </row>
    <row r="11" spans="2:9" ht="15" customHeight="1" x14ac:dyDescent="0.25">
      <c r="B11" s="28"/>
      <c r="C11" s="82">
        <v>2014</v>
      </c>
      <c r="D11" s="68" t="s">
        <v>115</v>
      </c>
      <c r="E11" s="193" t="s">
        <v>906</v>
      </c>
      <c r="F11" s="194">
        <v>1571</v>
      </c>
      <c r="G11" s="194">
        <v>25</v>
      </c>
      <c r="H11" s="195">
        <v>1.59134309357097</v>
      </c>
      <c r="I11" s="31"/>
    </row>
    <row r="12" spans="2:9" ht="17.25" customHeight="1" x14ac:dyDescent="0.25">
      <c r="B12" s="28"/>
      <c r="C12" s="82">
        <v>2014</v>
      </c>
      <c r="D12" s="68" t="s">
        <v>115</v>
      </c>
      <c r="E12" s="193" t="s">
        <v>907</v>
      </c>
      <c r="F12" s="194">
        <v>1571</v>
      </c>
      <c r="G12" s="194">
        <v>117</v>
      </c>
      <c r="H12" s="195">
        <v>7.4474856779121597</v>
      </c>
      <c r="I12" s="31"/>
    </row>
    <row r="13" spans="2:9" ht="16.5" customHeight="1" x14ac:dyDescent="0.25">
      <c r="B13" s="28"/>
      <c r="C13" s="82">
        <v>2014</v>
      </c>
      <c r="D13" s="68" t="s">
        <v>115</v>
      </c>
      <c r="E13" s="193" t="s">
        <v>135</v>
      </c>
      <c r="F13" s="194">
        <v>1571</v>
      </c>
      <c r="G13" s="194">
        <v>31</v>
      </c>
      <c r="H13" s="195">
        <v>1.97326543602801</v>
      </c>
      <c r="I13" s="31"/>
    </row>
    <row r="14" spans="2:9" ht="15" customHeight="1" x14ac:dyDescent="0.25">
      <c r="B14" s="28"/>
      <c r="C14" s="82">
        <v>2015</v>
      </c>
      <c r="D14" s="68" t="s">
        <v>115</v>
      </c>
      <c r="E14" s="193" t="s">
        <v>133</v>
      </c>
      <c r="F14" s="194">
        <v>1610</v>
      </c>
      <c r="G14" s="194">
        <v>971</v>
      </c>
      <c r="H14" s="195">
        <v>60.3105590062112</v>
      </c>
      <c r="I14" s="31"/>
    </row>
    <row r="15" spans="2:9" ht="15" customHeight="1" x14ac:dyDescent="0.25">
      <c r="B15" s="28"/>
      <c r="C15" s="82">
        <v>2015</v>
      </c>
      <c r="D15" s="68" t="s">
        <v>115</v>
      </c>
      <c r="E15" s="193" t="s">
        <v>134</v>
      </c>
      <c r="F15" s="194">
        <v>1610</v>
      </c>
      <c r="G15" s="194">
        <v>520</v>
      </c>
      <c r="H15" s="195">
        <v>32.2981366459627</v>
      </c>
      <c r="I15" s="31"/>
    </row>
    <row r="16" spans="2:9" x14ac:dyDescent="0.25">
      <c r="B16" s="28"/>
      <c r="C16" s="82">
        <v>2015</v>
      </c>
      <c r="D16" s="68" t="s">
        <v>115</v>
      </c>
      <c r="E16" s="193" t="s">
        <v>906</v>
      </c>
      <c r="F16" s="194">
        <v>1610</v>
      </c>
      <c r="G16" s="194">
        <v>26</v>
      </c>
      <c r="H16" s="195">
        <v>1.6149068322981399</v>
      </c>
      <c r="I16" s="31"/>
    </row>
    <row r="17" spans="2:9" x14ac:dyDescent="0.25">
      <c r="B17" s="28"/>
      <c r="C17" s="82">
        <v>2015</v>
      </c>
      <c r="D17" s="68" t="s">
        <v>115</v>
      </c>
      <c r="E17" s="193" t="s">
        <v>907</v>
      </c>
      <c r="F17" s="194">
        <v>1610</v>
      </c>
      <c r="G17" s="194">
        <v>79</v>
      </c>
      <c r="H17" s="195">
        <v>4.9068322981366501</v>
      </c>
      <c r="I17" s="31"/>
    </row>
    <row r="18" spans="2:9" x14ac:dyDescent="0.25">
      <c r="B18" s="28"/>
      <c r="C18" s="82">
        <v>2015</v>
      </c>
      <c r="D18" s="68" t="s">
        <v>115</v>
      </c>
      <c r="E18" s="193" t="s">
        <v>135</v>
      </c>
      <c r="F18" s="194">
        <v>1610</v>
      </c>
      <c r="G18" s="194">
        <v>14</v>
      </c>
      <c r="H18" s="195">
        <v>0.86956521739129999</v>
      </c>
      <c r="I18" s="31"/>
    </row>
    <row r="19" spans="2:9" x14ac:dyDescent="0.25">
      <c r="B19" s="28"/>
      <c r="C19" s="82">
        <v>2016</v>
      </c>
      <c r="D19" s="68" t="s">
        <v>115</v>
      </c>
      <c r="E19" s="193" t="s">
        <v>133</v>
      </c>
      <c r="F19" s="194">
        <v>1593</v>
      </c>
      <c r="G19" s="194">
        <v>956</v>
      </c>
      <c r="H19" s="195">
        <v>60.012554927809198</v>
      </c>
      <c r="I19" s="31"/>
    </row>
    <row r="20" spans="2:9" x14ac:dyDescent="0.25">
      <c r="B20" s="28"/>
      <c r="C20" s="82">
        <v>2016</v>
      </c>
      <c r="D20" s="68" t="s">
        <v>115</v>
      </c>
      <c r="E20" s="193" t="s">
        <v>134</v>
      </c>
      <c r="F20" s="194">
        <v>1593</v>
      </c>
      <c r="G20" s="194">
        <v>537</v>
      </c>
      <c r="H20" s="195">
        <v>33.709981167608298</v>
      </c>
      <c r="I20" s="31"/>
    </row>
    <row r="21" spans="2:9" x14ac:dyDescent="0.25">
      <c r="B21" s="28"/>
      <c r="C21" s="82">
        <v>2016</v>
      </c>
      <c r="D21" s="68" t="s">
        <v>115</v>
      </c>
      <c r="E21" s="193" t="s">
        <v>906</v>
      </c>
      <c r="F21" s="194">
        <v>1593</v>
      </c>
      <c r="G21" s="194">
        <v>21</v>
      </c>
      <c r="H21" s="195">
        <v>1.3182674199623401</v>
      </c>
      <c r="I21" s="31"/>
    </row>
    <row r="22" spans="2:9" x14ac:dyDescent="0.25">
      <c r="B22" s="28"/>
      <c r="C22" s="82">
        <v>2016</v>
      </c>
      <c r="D22" s="68" t="s">
        <v>115</v>
      </c>
      <c r="E22" s="193" t="s">
        <v>907</v>
      </c>
      <c r="F22" s="194">
        <v>1593</v>
      </c>
      <c r="G22" s="194">
        <v>63</v>
      </c>
      <c r="H22" s="195">
        <v>3.9548022598870101</v>
      </c>
      <c r="I22" s="31"/>
    </row>
    <row r="23" spans="2:9" x14ac:dyDescent="0.25">
      <c r="B23" s="28"/>
      <c r="C23" s="82">
        <v>2016</v>
      </c>
      <c r="D23" s="68" t="s">
        <v>115</v>
      </c>
      <c r="E23" s="193" t="s">
        <v>135</v>
      </c>
      <c r="F23" s="194">
        <v>1593</v>
      </c>
      <c r="G23" s="194">
        <v>16</v>
      </c>
      <c r="H23" s="195">
        <v>1.0043942247332101</v>
      </c>
      <c r="I23" s="31"/>
    </row>
    <row r="24" spans="2:9" x14ac:dyDescent="0.25">
      <c r="B24" s="28"/>
      <c r="C24" s="82">
        <v>2017</v>
      </c>
      <c r="D24" s="68" t="s">
        <v>115</v>
      </c>
      <c r="E24" s="193" t="s">
        <v>133</v>
      </c>
      <c r="F24" s="194">
        <v>1670</v>
      </c>
      <c r="G24" s="194">
        <v>1037</v>
      </c>
      <c r="H24" s="195">
        <v>62.095808383233503</v>
      </c>
      <c r="I24" s="31"/>
    </row>
    <row r="25" spans="2:9" x14ac:dyDescent="0.25">
      <c r="B25" s="28"/>
      <c r="C25" s="82">
        <v>2017</v>
      </c>
      <c r="D25" s="68" t="s">
        <v>115</v>
      </c>
      <c r="E25" s="193" t="s">
        <v>134</v>
      </c>
      <c r="F25" s="194">
        <v>1670</v>
      </c>
      <c r="G25" s="194">
        <v>517</v>
      </c>
      <c r="H25" s="195">
        <v>30.958083832335301</v>
      </c>
      <c r="I25" s="31"/>
    </row>
    <row r="26" spans="2:9" x14ac:dyDescent="0.25">
      <c r="B26" s="28"/>
      <c r="C26" s="82">
        <v>2017</v>
      </c>
      <c r="D26" s="68" t="s">
        <v>115</v>
      </c>
      <c r="E26" s="193" t="s">
        <v>906</v>
      </c>
      <c r="F26" s="194">
        <v>1670</v>
      </c>
      <c r="G26" s="194">
        <v>27</v>
      </c>
      <c r="H26" s="195">
        <v>1.6167664670658699</v>
      </c>
      <c r="I26" s="31"/>
    </row>
    <row r="27" spans="2:9" x14ac:dyDescent="0.25">
      <c r="B27" s="28"/>
      <c r="C27" s="82">
        <v>2017</v>
      </c>
      <c r="D27" s="68" t="s">
        <v>115</v>
      </c>
      <c r="E27" s="193" t="s">
        <v>907</v>
      </c>
      <c r="F27" s="194">
        <v>1670</v>
      </c>
      <c r="G27" s="194">
        <v>78</v>
      </c>
      <c r="H27" s="195">
        <v>4.6706586826347296</v>
      </c>
      <c r="I27" s="31"/>
    </row>
    <row r="28" spans="2:9" x14ac:dyDescent="0.25">
      <c r="B28" s="28"/>
      <c r="C28" s="82">
        <v>2017</v>
      </c>
      <c r="D28" s="68" t="s">
        <v>115</v>
      </c>
      <c r="E28" s="193" t="s">
        <v>135</v>
      </c>
      <c r="F28" s="194">
        <v>1670</v>
      </c>
      <c r="G28" s="194">
        <v>11</v>
      </c>
      <c r="H28" s="195">
        <v>0.65868263473054001</v>
      </c>
      <c r="I28" s="31"/>
    </row>
    <row r="29" spans="2:9" x14ac:dyDescent="0.25">
      <c r="B29" s="28"/>
      <c r="C29" s="82">
        <v>2018</v>
      </c>
      <c r="D29" s="68" t="s">
        <v>115</v>
      </c>
      <c r="E29" s="193" t="s">
        <v>133</v>
      </c>
      <c r="F29" s="194">
        <v>1708</v>
      </c>
      <c r="G29" s="194">
        <v>1061</v>
      </c>
      <c r="H29" s="195">
        <v>62.119437939110099</v>
      </c>
      <c r="I29" s="31"/>
    </row>
    <row r="30" spans="2:9" x14ac:dyDescent="0.25">
      <c r="B30" s="28"/>
      <c r="C30" s="82">
        <v>2018</v>
      </c>
      <c r="D30" s="68" t="s">
        <v>115</v>
      </c>
      <c r="E30" s="193" t="s">
        <v>134</v>
      </c>
      <c r="F30" s="194">
        <v>1708</v>
      </c>
      <c r="G30" s="194">
        <v>534</v>
      </c>
      <c r="H30" s="195">
        <v>31.2646370023419</v>
      </c>
      <c r="I30" s="31"/>
    </row>
    <row r="31" spans="2:9" x14ac:dyDescent="0.25">
      <c r="B31" s="28"/>
      <c r="C31" s="82">
        <v>2018</v>
      </c>
      <c r="D31" s="68" t="s">
        <v>115</v>
      </c>
      <c r="E31" s="193" t="s">
        <v>906</v>
      </c>
      <c r="F31" s="194">
        <v>1708</v>
      </c>
      <c r="G31" s="194">
        <v>28</v>
      </c>
      <c r="H31" s="195">
        <v>1.63934426229508</v>
      </c>
      <c r="I31" s="31"/>
    </row>
    <row r="32" spans="2:9" x14ac:dyDescent="0.25">
      <c r="B32" s="28"/>
      <c r="C32" s="82">
        <v>2018</v>
      </c>
      <c r="D32" s="68" t="s">
        <v>115</v>
      </c>
      <c r="E32" s="193" t="s">
        <v>907</v>
      </c>
      <c r="F32" s="194">
        <v>1708</v>
      </c>
      <c r="G32" s="194">
        <v>77</v>
      </c>
      <c r="H32" s="195">
        <v>4.5081967213114797</v>
      </c>
      <c r="I32" s="31"/>
    </row>
    <row r="33" spans="2:9" x14ac:dyDescent="0.25">
      <c r="B33" s="28"/>
      <c r="C33" s="82">
        <v>2018</v>
      </c>
      <c r="D33" s="68" t="s">
        <v>115</v>
      </c>
      <c r="E33" s="193" t="s">
        <v>135</v>
      </c>
      <c r="F33" s="194">
        <v>1708</v>
      </c>
      <c r="G33" s="194">
        <v>8</v>
      </c>
      <c r="H33" s="195">
        <v>0.46838407494145001</v>
      </c>
      <c r="I33" s="31"/>
    </row>
    <row r="34" spans="2:9" x14ac:dyDescent="0.25">
      <c r="B34" s="28"/>
      <c r="C34" s="82">
        <v>2019</v>
      </c>
      <c r="D34" s="68" t="s">
        <v>115</v>
      </c>
      <c r="E34" s="193" t="s">
        <v>133</v>
      </c>
      <c r="F34" s="194">
        <v>1516</v>
      </c>
      <c r="G34" s="194">
        <v>945</v>
      </c>
      <c r="H34" s="195">
        <v>62.335092348285002</v>
      </c>
      <c r="I34" s="31"/>
    </row>
    <row r="35" spans="2:9" x14ac:dyDescent="0.25">
      <c r="B35" s="28"/>
      <c r="C35" s="82">
        <v>2019</v>
      </c>
      <c r="D35" s="68" t="s">
        <v>115</v>
      </c>
      <c r="E35" s="193" t="s">
        <v>134</v>
      </c>
      <c r="F35" s="194">
        <v>1516</v>
      </c>
      <c r="G35" s="194">
        <v>474</v>
      </c>
      <c r="H35" s="195">
        <v>31.2664907651715</v>
      </c>
      <c r="I35" s="31"/>
    </row>
    <row r="36" spans="2:9" x14ac:dyDescent="0.25">
      <c r="B36" s="28"/>
      <c r="C36" s="82">
        <v>2019</v>
      </c>
      <c r="D36" s="68" t="s">
        <v>115</v>
      </c>
      <c r="E36" s="193" t="s">
        <v>906</v>
      </c>
      <c r="F36" s="194">
        <v>1516</v>
      </c>
      <c r="G36" s="194">
        <v>24</v>
      </c>
      <c r="H36" s="195">
        <v>1.5831134564643801</v>
      </c>
      <c r="I36" s="31"/>
    </row>
    <row r="37" spans="2:9" x14ac:dyDescent="0.25">
      <c r="B37" s="28"/>
      <c r="C37" s="82">
        <v>2019</v>
      </c>
      <c r="D37" s="68" t="s">
        <v>115</v>
      </c>
      <c r="E37" s="193" t="s">
        <v>907</v>
      </c>
      <c r="F37" s="194">
        <v>1516</v>
      </c>
      <c r="G37" s="194">
        <v>66</v>
      </c>
      <c r="H37" s="195">
        <v>4.3535620052770501</v>
      </c>
      <c r="I37" s="31"/>
    </row>
    <row r="38" spans="2:9" x14ac:dyDescent="0.25">
      <c r="B38" s="28"/>
      <c r="C38" s="82">
        <v>2019</v>
      </c>
      <c r="D38" s="68" t="s">
        <v>115</v>
      </c>
      <c r="E38" s="193" t="s">
        <v>135</v>
      </c>
      <c r="F38" s="194">
        <v>1516</v>
      </c>
      <c r="G38" s="194">
        <v>7</v>
      </c>
      <c r="H38" s="195">
        <v>0.46174142480211</v>
      </c>
      <c r="I38" s="31"/>
    </row>
    <row r="39" spans="2:9" x14ac:dyDescent="0.25">
      <c r="B39" s="28"/>
      <c r="C39" s="82">
        <v>2020</v>
      </c>
      <c r="D39" s="68" t="s">
        <v>115</v>
      </c>
      <c r="E39" s="193" t="s">
        <v>133</v>
      </c>
      <c r="F39" s="194">
        <v>1893</v>
      </c>
      <c r="G39" s="194">
        <v>1240</v>
      </c>
      <c r="H39" s="195">
        <v>65.504490227152701</v>
      </c>
      <c r="I39" s="31"/>
    </row>
    <row r="40" spans="2:9" x14ac:dyDescent="0.25">
      <c r="B40" s="28"/>
      <c r="C40" s="82">
        <v>2020</v>
      </c>
      <c r="D40" s="68" t="s">
        <v>115</v>
      </c>
      <c r="E40" s="193" t="s">
        <v>134</v>
      </c>
      <c r="F40" s="194">
        <v>1893</v>
      </c>
      <c r="G40" s="194">
        <v>556</v>
      </c>
      <c r="H40" s="195">
        <v>29.371368198626499</v>
      </c>
      <c r="I40" s="31"/>
    </row>
    <row r="41" spans="2:9" x14ac:dyDescent="0.25">
      <c r="B41" s="28"/>
      <c r="C41" s="82">
        <v>2020</v>
      </c>
      <c r="D41" s="68" t="s">
        <v>115</v>
      </c>
      <c r="E41" s="193" t="s">
        <v>906</v>
      </c>
      <c r="F41" s="194">
        <v>1893</v>
      </c>
      <c r="G41" s="194">
        <v>25</v>
      </c>
      <c r="H41" s="195">
        <v>1.32065504490227</v>
      </c>
      <c r="I41" s="31"/>
    </row>
    <row r="42" spans="2:9" x14ac:dyDescent="0.25">
      <c r="B42" s="28"/>
      <c r="C42" s="82">
        <v>2020</v>
      </c>
      <c r="D42" s="68" t="s">
        <v>115</v>
      </c>
      <c r="E42" s="193" t="s">
        <v>907</v>
      </c>
      <c r="F42" s="194">
        <v>1893</v>
      </c>
      <c r="G42" s="194">
        <v>67</v>
      </c>
      <c r="H42" s="195">
        <v>3.53935552033809</v>
      </c>
      <c r="I42" s="31"/>
    </row>
    <row r="43" spans="2:9" x14ac:dyDescent="0.25">
      <c r="B43" s="28"/>
      <c r="C43" s="82">
        <v>2020</v>
      </c>
      <c r="D43" s="68" t="s">
        <v>115</v>
      </c>
      <c r="E43" s="193" t="s">
        <v>135</v>
      </c>
      <c r="F43" s="194">
        <v>1893</v>
      </c>
      <c r="G43" s="194">
        <v>5</v>
      </c>
      <c r="H43" s="195">
        <v>0.26413100898045</v>
      </c>
      <c r="I43" s="31"/>
    </row>
    <row r="44" spans="2:9" x14ac:dyDescent="0.25">
      <c r="B44" s="28"/>
      <c r="C44" s="82">
        <v>2021</v>
      </c>
      <c r="D44" s="68" t="s">
        <v>115</v>
      </c>
      <c r="E44" s="193" t="s">
        <v>133</v>
      </c>
      <c r="F44" s="194">
        <v>1828</v>
      </c>
      <c r="G44" s="194">
        <v>1210</v>
      </c>
      <c r="H44" s="195">
        <v>66.192560175054695</v>
      </c>
      <c r="I44" s="31"/>
    </row>
    <row r="45" spans="2:9" x14ac:dyDescent="0.25">
      <c r="B45" s="28"/>
      <c r="C45" s="82">
        <v>2021</v>
      </c>
      <c r="D45" s="68" t="s">
        <v>115</v>
      </c>
      <c r="E45" s="193" t="s">
        <v>134</v>
      </c>
      <c r="F45" s="194">
        <v>1828</v>
      </c>
      <c r="G45" s="194">
        <v>519</v>
      </c>
      <c r="H45" s="195">
        <v>28.391684901531701</v>
      </c>
      <c r="I45" s="31"/>
    </row>
    <row r="46" spans="2:9" x14ac:dyDescent="0.25">
      <c r="B46" s="28"/>
      <c r="C46" s="82">
        <v>2021</v>
      </c>
      <c r="D46" s="68" t="s">
        <v>115</v>
      </c>
      <c r="E46" s="193" t="s">
        <v>906</v>
      </c>
      <c r="F46" s="194">
        <v>1828</v>
      </c>
      <c r="G46" s="194">
        <v>32</v>
      </c>
      <c r="H46" s="195">
        <v>1.7505470459518599</v>
      </c>
      <c r="I46" s="31"/>
    </row>
    <row r="47" spans="2:9" x14ac:dyDescent="0.25">
      <c r="B47" s="28"/>
      <c r="C47" s="82">
        <v>2021</v>
      </c>
      <c r="D47" s="68" t="s">
        <v>115</v>
      </c>
      <c r="E47" s="193" t="s">
        <v>907</v>
      </c>
      <c r="F47" s="194">
        <v>1828</v>
      </c>
      <c r="G47" s="194">
        <v>60</v>
      </c>
      <c r="H47" s="195">
        <v>3.2822757111597398</v>
      </c>
      <c r="I47" s="31"/>
    </row>
    <row r="48" spans="2:9" x14ac:dyDescent="0.25">
      <c r="B48" s="28"/>
      <c r="C48" s="82">
        <v>2021</v>
      </c>
      <c r="D48" s="68" t="s">
        <v>115</v>
      </c>
      <c r="E48" s="193" t="s">
        <v>135</v>
      </c>
      <c r="F48" s="194">
        <v>1828</v>
      </c>
      <c r="G48" s="194">
        <v>7</v>
      </c>
      <c r="H48" s="195">
        <v>0.38293216630197002</v>
      </c>
      <c r="I48" s="31"/>
    </row>
    <row r="49" spans="2:9" x14ac:dyDescent="0.25">
      <c r="B49" s="28"/>
      <c r="C49" s="82">
        <v>2022</v>
      </c>
      <c r="D49" s="68" t="s">
        <v>115</v>
      </c>
      <c r="E49" s="193" t="s">
        <v>133</v>
      </c>
      <c r="F49" s="194">
        <v>1712</v>
      </c>
      <c r="G49" s="194">
        <v>1135</v>
      </c>
      <c r="H49" s="195">
        <v>66.296728971962594</v>
      </c>
      <c r="I49" s="31"/>
    </row>
    <row r="50" spans="2:9" x14ac:dyDescent="0.25">
      <c r="B50" s="28"/>
      <c r="C50" s="82">
        <v>2022</v>
      </c>
      <c r="D50" s="68" t="s">
        <v>115</v>
      </c>
      <c r="E50" s="193" t="s">
        <v>134</v>
      </c>
      <c r="F50" s="194">
        <v>1712</v>
      </c>
      <c r="G50" s="194">
        <v>481</v>
      </c>
      <c r="H50" s="195">
        <v>28.095794392523398</v>
      </c>
      <c r="I50" s="31"/>
    </row>
    <row r="51" spans="2:9" x14ac:dyDescent="0.25">
      <c r="B51" s="28"/>
      <c r="C51" s="82">
        <v>2022</v>
      </c>
      <c r="D51" s="68" t="s">
        <v>115</v>
      </c>
      <c r="E51" s="193" t="s">
        <v>906</v>
      </c>
      <c r="F51" s="194">
        <v>1712</v>
      </c>
      <c r="G51" s="194">
        <v>31</v>
      </c>
      <c r="H51" s="195">
        <v>1.8107476635513999</v>
      </c>
      <c r="I51" s="31"/>
    </row>
    <row r="52" spans="2:9" x14ac:dyDescent="0.25">
      <c r="B52" s="28"/>
      <c r="C52" s="82">
        <v>2022</v>
      </c>
      <c r="D52" s="68" t="s">
        <v>115</v>
      </c>
      <c r="E52" s="193" t="s">
        <v>907</v>
      </c>
      <c r="F52" s="194">
        <v>1712</v>
      </c>
      <c r="G52" s="194">
        <v>55</v>
      </c>
      <c r="H52" s="195">
        <v>3.2126168224299101</v>
      </c>
      <c r="I52" s="31"/>
    </row>
    <row r="53" spans="2:9" x14ac:dyDescent="0.25">
      <c r="B53" s="28"/>
      <c r="C53" s="82">
        <v>2022</v>
      </c>
      <c r="D53" s="68" t="s">
        <v>115</v>
      </c>
      <c r="E53" s="193" t="s">
        <v>135</v>
      </c>
      <c r="F53" s="194">
        <v>1712</v>
      </c>
      <c r="G53" s="194">
        <v>10</v>
      </c>
      <c r="H53" s="195">
        <v>0.58411214953270996</v>
      </c>
      <c r="I53" s="31"/>
    </row>
    <row r="54" spans="2:9" x14ac:dyDescent="0.25">
      <c r="B54" s="28"/>
      <c r="C54" s="82">
        <v>2023</v>
      </c>
      <c r="D54" s="68" t="s">
        <v>115</v>
      </c>
      <c r="E54" s="193" t="s">
        <v>133</v>
      </c>
      <c r="F54" s="194">
        <v>1637</v>
      </c>
      <c r="G54" s="194">
        <v>1097</v>
      </c>
      <c r="H54" s="195">
        <v>67.012828344532707</v>
      </c>
      <c r="I54" s="31"/>
    </row>
    <row r="55" spans="2:9" x14ac:dyDescent="0.25">
      <c r="B55" s="28"/>
      <c r="C55" s="82">
        <v>2023</v>
      </c>
      <c r="D55" s="68" t="s">
        <v>115</v>
      </c>
      <c r="E55" s="193" t="s">
        <v>134</v>
      </c>
      <c r="F55" s="194">
        <v>1637</v>
      </c>
      <c r="G55" s="194">
        <v>429</v>
      </c>
      <c r="H55" s="195">
        <v>26.2064752596213</v>
      </c>
      <c r="I55" s="31"/>
    </row>
    <row r="56" spans="2:9" x14ac:dyDescent="0.25">
      <c r="B56" s="28"/>
      <c r="C56" s="82">
        <v>2023</v>
      </c>
      <c r="D56" s="68" t="s">
        <v>115</v>
      </c>
      <c r="E56" s="193" t="s">
        <v>906</v>
      </c>
      <c r="F56" s="194">
        <v>1637</v>
      </c>
      <c r="G56" s="194">
        <v>30</v>
      </c>
      <c r="H56" s="195">
        <v>1.8326206475259601</v>
      </c>
      <c r="I56" s="31"/>
    </row>
    <row r="57" spans="2:9" x14ac:dyDescent="0.25">
      <c r="B57" s="28"/>
      <c r="C57" s="82">
        <v>2023</v>
      </c>
      <c r="D57" s="68" t="s">
        <v>115</v>
      </c>
      <c r="E57" s="193" t="s">
        <v>907</v>
      </c>
      <c r="F57" s="194">
        <v>1637</v>
      </c>
      <c r="G57" s="194">
        <v>64</v>
      </c>
      <c r="H57" s="195">
        <v>3.9095907147220501</v>
      </c>
      <c r="I57" s="31"/>
    </row>
    <row r="58" spans="2:9" x14ac:dyDescent="0.25">
      <c r="B58" s="28"/>
      <c r="C58" s="82">
        <v>2023</v>
      </c>
      <c r="D58" s="68" t="s">
        <v>115</v>
      </c>
      <c r="E58" s="193" t="s">
        <v>135</v>
      </c>
      <c r="F58" s="194">
        <v>1637</v>
      </c>
      <c r="G58" s="194">
        <v>17</v>
      </c>
      <c r="H58" s="195">
        <v>1.03848503359805</v>
      </c>
      <c r="I58" s="31"/>
    </row>
    <row r="59" spans="2:9" x14ac:dyDescent="0.25">
      <c r="B59" s="28"/>
      <c r="C59" s="82">
        <v>2024</v>
      </c>
      <c r="D59" s="68" t="s">
        <v>115</v>
      </c>
      <c r="E59" s="193" t="s">
        <v>133</v>
      </c>
      <c r="F59" s="194">
        <v>1608</v>
      </c>
      <c r="G59" s="194">
        <v>1070</v>
      </c>
      <c r="H59" s="195">
        <v>66.542288557213993</v>
      </c>
      <c r="I59" s="31"/>
    </row>
    <row r="60" spans="2:9" x14ac:dyDescent="0.25">
      <c r="B60" s="28"/>
      <c r="C60" s="82">
        <v>2024</v>
      </c>
      <c r="D60" s="68" t="s">
        <v>115</v>
      </c>
      <c r="E60" s="193" t="s">
        <v>134</v>
      </c>
      <c r="F60" s="194">
        <v>1608</v>
      </c>
      <c r="G60" s="194">
        <v>439</v>
      </c>
      <c r="H60" s="195">
        <v>27.300995024875601</v>
      </c>
      <c r="I60" s="31"/>
    </row>
    <row r="61" spans="2:9" x14ac:dyDescent="0.25">
      <c r="B61" s="28"/>
      <c r="C61" s="82">
        <v>2024</v>
      </c>
      <c r="D61" s="68" t="s">
        <v>115</v>
      </c>
      <c r="E61" s="193" t="s">
        <v>906</v>
      </c>
      <c r="F61" s="194">
        <v>1608</v>
      </c>
      <c r="G61" s="194">
        <v>21</v>
      </c>
      <c r="H61" s="195">
        <v>1.3059701492537299</v>
      </c>
      <c r="I61" s="31"/>
    </row>
    <row r="62" spans="2:9" x14ac:dyDescent="0.25">
      <c r="B62" s="28"/>
      <c r="C62" s="82">
        <v>2024</v>
      </c>
      <c r="D62" s="68" t="s">
        <v>115</v>
      </c>
      <c r="E62" s="193" t="s">
        <v>907</v>
      </c>
      <c r="F62" s="194">
        <v>1608</v>
      </c>
      <c r="G62" s="194">
        <v>70</v>
      </c>
      <c r="H62" s="195">
        <v>4.3532338308457703</v>
      </c>
      <c r="I62" s="31"/>
    </row>
    <row r="63" spans="2:9" x14ac:dyDescent="0.25">
      <c r="B63" s="28"/>
      <c r="C63" s="82">
        <v>2024</v>
      </c>
      <c r="D63" s="68" t="s">
        <v>115</v>
      </c>
      <c r="E63" s="193" t="s">
        <v>135</v>
      </c>
      <c r="F63" s="194">
        <v>1608</v>
      </c>
      <c r="G63" s="194">
        <v>8</v>
      </c>
      <c r="H63" s="195">
        <v>0.49751243781095</v>
      </c>
      <c r="I63" s="31"/>
    </row>
    <row r="64" spans="2:9" x14ac:dyDescent="0.25">
      <c r="B64" s="28"/>
      <c r="C64" s="82">
        <v>2025</v>
      </c>
      <c r="D64" s="68" t="s">
        <v>115</v>
      </c>
      <c r="E64" s="193" t="s">
        <v>133</v>
      </c>
      <c r="F64" s="194">
        <v>1811</v>
      </c>
      <c r="G64" s="194">
        <v>1262</v>
      </c>
      <c r="H64" s="195">
        <v>69.685256764218707</v>
      </c>
      <c r="I64" s="31"/>
    </row>
    <row r="65" spans="2:9" x14ac:dyDescent="0.25">
      <c r="B65" s="28"/>
      <c r="C65" s="82">
        <v>2025</v>
      </c>
      <c r="D65" s="68" t="s">
        <v>115</v>
      </c>
      <c r="E65" s="193" t="s">
        <v>134</v>
      </c>
      <c r="F65" s="194">
        <v>1811</v>
      </c>
      <c r="G65" s="194">
        <v>195</v>
      </c>
      <c r="H65" s="195">
        <v>10.767531750414101</v>
      </c>
      <c r="I65" s="31"/>
    </row>
    <row r="66" spans="2:9" x14ac:dyDescent="0.25">
      <c r="B66" s="28"/>
      <c r="C66" s="82">
        <v>2025</v>
      </c>
      <c r="D66" s="68" t="s">
        <v>115</v>
      </c>
      <c r="E66" s="193" t="s">
        <v>906</v>
      </c>
      <c r="F66" s="194">
        <v>1811</v>
      </c>
      <c r="G66" s="194">
        <v>26</v>
      </c>
      <c r="H66" s="195">
        <v>1.4356709000552199</v>
      </c>
      <c r="I66" s="31"/>
    </row>
    <row r="67" spans="2:9" x14ac:dyDescent="0.25">
      <c r="B67" s="28"/>
      <c r="C67" s="82">
        <v>2025</v>
      </c>
      <c r="D67" s="68" t="s">
        <v>115</v>
      </c>
      <c r="E67" s="193" t="s">
        <v>907</v>
      </c>
      <c r="F67" s="194">
        <v>1811</v>
      </c>
      <c r="G67" s="194">
        <v>54</v>
      </c>
      <c r="H67" s="195">
        <v>2.9817780231916098</v>
      </c>
      <c r="I67" s="31"/>
    </row>
    <row r="68" spans="2:9" ht="15" customHeight="1" x14ac:dyDescent="0.25">
      <c r="B68" s="28"/>
      <c r="C68" s="82">
        <v>2025</v>
      </c>
      <c r="D68" s="68" t="s">
        <v>115</v>
      </c>
      <c r="E68" s="193" t="s">
        <v>135</v>
      </c>
      <c r="F68" s="194">
        <v>1811</v>
      </c>
      <c r="G68" s="194">
        <v>274</v>
      </c>
      <c r="H68" s="195">
        <v>15.129762562120399</v>
      </c>
      <c r="I68" s="31"/>
    </row>
    <row r="69" spans="2:9" ht="15" customHeight="1" x14ac:dyDescent="0.25">
      <c r="B69" s="28"/>
      <c r="C69" s="84"/>
      <c r="D69" s="85"/>
      <c r="E69" s="85"/>
      <c r="F69" s="86"/>
      <c r="G69" s="87"/>
      <c r="H69" s="86"/>
      <c r="I69" s="31"/>
    </row>
    <row r="70" spans="2:9" ht="15" customHeight="1" x14ac:dyDescent="0.25">
      <c r="B70" s="28"/>
      <c r="C70" s="82">
        <v>2014</v>
      </c>
      <c r="D70" s="68" t="s">
        <v>2</v>
      </c>
      <c r="E70" s="193" t="s">
        <v>133</v>
      </c>
      <c r="F70" s="194">
        <v>527</v>
      </c>
      <c r="G70" s="194">
        <v>253</v>
      </c>
      <c r="H70" s="195">
        <v>48.007590132827303</v>
      </c>
      <c r="I70" s="31"/>
    </row>
    <row r="71" spans="2:9" ht="15" customHeight="1" x14ac:dyDescent="0.25">
      <c r="B71" s="28"/>
      <c r="C71" s="82">
        <v>2014</v>
      </c>
      <c r="D71" s="68" t="s">
        <v>2</v>
      </c>
      <c r="E71" s="193" t="s">
        <v>134</v>
      </c>
      <c r="F71" s="194">
        <v>527</v>
      </c>
      <c r="G71" s="194">
        <v>197</v>
      </c>
      <c r="H71" s="195">
        <v>37.381404174573099</v>
      </c>
      <c r="I71" s="31"/>
    </row>
    <row r="72" spans="2:9" x14ac:dyDescent="0.25">
      <c r="B72" s="28"/>
      <c r="C72" s="82">
        <v>2014</v>
      </c>
      <c r="D72" s="68" t="s">
        <v>2</v>
      </c>
      <c r="E72" s="193" t="s">
        <v>906</v>
      </c>
      <c r="F72" s="194">
        <v>527</v>
      </c>
      <c r="G72" s="194">
        <v>17</v>
      </c>
      <c r="H72" s="195">
        <v>3.2258064516128999</v>
      </c>
      <c r="I72" s="31"/>
    </row>
    <row r="73" spans="2:9" x14ac:dyDescent="0.25">
      <c r="B73" s="28"/>
      <c r="C73" s="82">
        <v>2014</v>
      </c>
      <c r="D73" s="68" t="s">
        <v>2</v>
      </c>
      <c r="E73" s="193" t="s">
        <v>907</v>
      </c>
      <c r="F73" s="194">
        <v>527</v>
      </c>
      <c r="G73" s="194">
        <v>39</v>
      </c>
      <c r="H73" s="195">
        <v>7.4003795066413698</v>
      </c>
      <c r="I73" s="31"/>
    </row>
    <row r="74" spans="2:9" x14ac:dyDescent="0.25">
      <c r="B74" s="28"/>
      <c r="C74" s="82">
        <v>2014</v>
      </c>
      <c r="D74" s="68" t="s">
        <v>2</v>
      </c>
      <c r="E74" s="193" t="s">
        <v>135</v>
      </c>
      <c r="F74" s="194">
        <v>527</v>
      </c>
      <c r="G74" s="194">
        <v>21</v>
      </c>
      <c r="H74" s="195">
        <v>3.9848197343453502</v>
      </c>
      <c r="I74" s="31"/>
    </row>
    <row r="75" spans="2:9" x14ac:dyDescent="0.25">
      <c r="B75" s="28"/>
      <c r="C75" s="82">
        <v>2014</v>
      </c>
      <c r="D75" s="68" t="s">
        <v>3</v>
      </c>
      <c r="E75" s="193" t="s">
        <v>133</v>
      </c>
      <c r="F75" s="194">
        <v>296</v>
      </c>
      <c r="G75" s="194">
        <v>196</v>
      </c>
      <c r="H75" s="195">
        <v>66.216216216216196</v>
      </c>
      <c r="I75" s="31"/>
    </row>
    <row r="76" spans="2:9" x14ac:dyDescent="0.25">
      <c r="B76" s="28"/>
      <c r="C76" s="82">
        <v>2014</v>
      </c>
      <c r="D76" s="68" t="s">
        <v>3</v>
      </c>
      <c r="E76" s="193" t="s">
        <v>134</v>
      </c>
      <c r="F76" s="194">
        <v>296</v>
      </c>
      <c r="G76" s="194">
        <v>67</v>
      </c>
      <c r="H76" s="195">
        <v>22.635135135135101</v>
      </c>
      <c r="I76" s="31"/>
    </row>
    <row r="77" spans="2:9" x14ac:dyDescent="0.25">
      <c r="B77" s="28"/>
      <c r="C77" s="82">
        <v>2014</v>
      </c>
      <c r="D77" s="68" t="s">
        <v>3</v>
      </c>
      <c r="E77" s="193" t="s">
        <v>907</v>
      </c>
      <c r="F77" s="194">
        <v>296</v>
      </c>
      <c r="G77" s="194">
        <v>28</v>
      </c>
      <c r="H77" s="195">
        <v>9.4594594594594597</v>
      </c>
      <c r="I77" s="31"/>
    </row>
    <row r="78" spans="2:9" x14ac:dyDescent="0.25">
      <c r="B78" s="28"/>
      <c r="C78" s="82">
        <v>2014</v>
      </c>
      <c r="D78" s="68" t="s">
        <v>3</v>
      </c>
      <c r="E78" s="193" t="s">
        <v>135</v>
      </c>
      <c r="F78" s="194">
        <v>296</v>
      </c>
      <c r="G78" s="194">
        <v>5</v>
      </c>
      <c r="H78" s="195">
        <v>1.6891891891891899</v>
      </c>
      <c r="I78" s="31"/>
    </row>
    <row r="79" spans="2:9" x14ac:dyDescent="0.25">
      <c r="B79" s="28"/>
      <c r="C79" s="82">
        <v>2014</v>
      </c>
      <c r="D79" s="68" t="s">
        <v>4</v>
      </c>
      <c r="E79" s="193" t="s">
        <v>133</v>
      </c>
      <c r="F79" s="194">
        <v>129</v>
      </c>
      <c r="G79" s="194">
        <v>95</v>
      </c>
      <c r="H79" s="195">
        <v>73.643410852713203</v>
      </c>
      <c r="I79" s="31"/>
    </row>
    <row r="80" spans="2:9" x14ac:dyDescent="0.25">
      <c r="B80" s="28"/>
      <c r="C80" s="82">
        <v>2014</v>
      </c>
      <c r="D80" s="68" t="s">
        <v>4</v>
      </c>
      <c r="E80" s="193" t="s">
        <v>134</v>
      </c>
      <c r="F80" s="194">
        <v>129</v>
      </c>
      <c r="G80" s="194">
        <v>24</v>
      </c>
      <c r="H80" s="195">
        <v>18.604651162790699</v>
      </c>
      <c r="I80" s="31"/>
    </row>
    <row r="81" spans="2:9" x14ac:dyDescent="0.25">
      <c r="B81" s="28"/>
      <c r="C81" s="82">
        <v>2014</v>
      </c>
      <c r="D81" s="68" t="s">
        <v>4</v>
      </c>
      <c r="E81" s="193" t="s">
        <v>907</v>
      </c>
      <c r="F81" s="194">
        <v>129</v>
      </c>
      <c r="G81" s="194">
        <v>10</v>
      </c>
      <c r="H81" s="195">
        <v>7.7519379844961298</v>
      </c>
      <c r="I81" s="31"/>
    </row>
    <row r="82" spans="2:9" x14ac:dyDescent="0.25">
      <c r="B82" s="28"/>
      <c r="C82" s="82">
        <v>2014</v>
      </c>
      <c r="D82" s="68" t="s">
        <v>5</v>
      </c>
      <c r="E82" s="193" t="s">
        <v>133</v>
      </c>
      <c r="F82" s="194">
        <v>185</v>
      </c>
      <c r="G82" s="194">
        <v>122</v>
      </c>
      <c r="H82" s="195">
        <v>65.945945945945994</v>
      </c>
      <c r="I82" s="31"/>
    </row>
    <row r="83" spans="2:9" x14ac:dyDescent="0.25">
      <c r="B83" s="28"/>
      <c r="C83" s="82">
        <v>2014</v>
      </c>
      <c r="D83" s="68" t="s">
        <v>5</v>
      </c>
      <c r="E83" s="193" t="s">
        <v>134</v>
      </c>
      <c r="F83" s="194">
        <v>185</v>
      </c>
      <c r="G83" s="194">
        <v>41</v>
      </c>
      <c r="H83" s="195">
        <v>22.1621621621622</v>
      </c>
      <c r="I83" s="31"/>
    </row>
    <row r="84" spans="2:9" x14ac:dyDescent="0.25">
      <c r="B84" s="28"/>
      <c r="C84" s="82">
        <v>2014</v>
      </c>
      <c r="D84" s="68" t="s">
        <v>5</v>
      </c>
      <c r="E84" s="193" t="s">
        <v>906</v>
      </c>
      <c r="F84" s="194">
        <v>185</v>
      </c>
      <c r="G84" s="194" t="s">
        <v>137</v>
      </c>
      <c r="H84" s="195" t="s">
        <v>137</v>
      </c>
      <c r="I84" s="31"/>
    </row>
    <row r="85" spans="2:9" x14ac:dyDescent="0.25">
      <c r="B85" s="28"/>
      <c r="C85" s="82">
        <v>2014</v>
      </c>
      <c r="D85" s="68" t="s">
        <v>5</v>
      </c>
      <c r="E85" s="193" t="s">
        <v>907</v>
      </c>
      <c r="F85" s="194">
        <v>185</v>
      </c>
      <c r="G85" s="194">
        <v>19</v>
      </c>
      <c r="H85" s="195">
        <v>10.2702702702703</v>
      </c>
      <c r="I85" s="31"/>
    </row>
    <row r="86" spans="2:9" x14ac:dyDescent="0.25">
      <c r="B86" s="28"/>
      <c r="C86" s="82">
        <v>2014</v>
      </c>
      <c r="D86" s="68" t="s">
        <v>6</v>
      </c>
      <c r="E86" s="193" t="s">
        <v>133</v>
      </c>
      <c r="F86" s="194">
        <v>434</v>
      </c>
      <c r="G86" s="194">
        <v>243</v>
      </c>
      <c r="H86" s="195">
        <v>55.990783410138299</v>
      </c>
      <c r="I86" s="31"/>
    </row>
    <row r="87" spans="2:9" x14ac:dyDescent="0.25">
      <c r="B87" s="28"/>
      <c r="C87" s="82">
        <v>2014</v>
      </c>
      <c r="D87" s="68" t="s">
        <v>6</v>
      </c>
      <c r="E87" s="193" t="s">
        <v>134</v>
      </c>
      <c r="F87" s="194">
        <v>434</v>
      </c>
      <c r="G87" s="194">
        <v>160</v>
      </c>
      <c r="H87" s="195">
        <v>36.866359447004598</v>
      </c>
      <c r="I87" s="31"/>
    </row>
    <row r="88" spans="2:9" x14ac:dyDescent="0.25">
      <c r="B88" s="28"/>
      <c r="C88" s="82">
        <v>2014</v>
      </c>
      <c r="D88" s="68" t="s">
        <v>6</v>
      </c>
      <c r="E88" s="193" t="s">
        <v>906</v>
      </c>
      <c r="F88" s="194">
        <v>434</v>
      </c>
      <c r="G88" s="194">
        <v>5</v>
      </c>
      <c r="H88" s="195">
        <v>1.1520737327188899</v>
      </c>
      <c r="I88" s="31"/>
    </row>
    <row r="89" spans="2:9" x14ac:dyDescent="0.25">
      <c r="B89" s="28"/>
      <c r="C89" s="82">
        <v>2014</v>
      </c>
      <c r="D89" s="68" t="s">
        <v>6</v>
      </c>
      <c r="E89" s="193" t="s">
        <v>907</v>
      </c>
      <c r="F89" s="194">
        <v>434</v>
      </c>
      <c r="G89" s="194">
        <v>21</v>
      </c>
      <c r="H89" s="195">
        <v>4.8387096774193603</v>
      </c>
      <c r="I89" s="31"/>
    </row>
    <row r="90" spans="2:9" x14ac:dyDescent="0.25">
      <c r="B90" s="28"/>
      <c r="C90" s="82">
        <v>2014</v>
      </c>
      <c r="D90" s="68" t="s">
        <v>6</v>
      </c>
      <c r="E90" s="193" t="s">
        <v>135</v>
      </c>
      <c r="F90" s="194">
        <v>434</v>
      </c>
      <c r="G90" s="194">
        <v>5</v>
      </c>
      <c r="H90" s="195">
        <v>1.1520737327188899</v>
      </c>
      <c r="I90" s="31"/>
    </row>
    <row r="91" spans="2:9" x14ac:dyDescent="0.25">
      <c r="B91" s="28"/>
      <c r="C91" s="82">
        <v>2015</v>
      </c>
      <c r="D91" s="68" t="s">
        <v>2</v>
      </c>
      <c r="E91" s="193" t="s">
        <v>133</v>
      </c>
      <c r="F91" s="194">
        <v>604</v>
      </c>
      <c r="G91" s="194">
        <v>315</v>
      </c>
      <c r="H91" s="195">
        <v>52.152317880794698</v>
      </c>
      <c r="I91" s="31"/>
    </row>
    <row r="92" spans="2:9" x14ac:dyDescent="0.25">
      <c r="B92" s="28"/>
      <c r="C92" s="82">
        <v>2015</v>
      </c>
      <c r="D92" s="68" t="s">
        <v>2</v>
      </c>
      <c r="E92" s="193" t="s">
        <v>134</v>
      </c>
      <c r="F92" s="194">
        <v>604</v>
      </c>
      <c r="G92" s="194">
        <v>236</v>
      </c>
      <c r="H92" s="195">
        <v>39.072847682119203</v>
      </c>
      <c r="I92" s="31"/>
    </row>
    <row r="93" spans="2:9" x14ac:dyDescent="0.25">
      <c r="B93" s="28"/>
      <c r="C93" s="82">
        <v>2015</v>
      </c>
      <c r="D93" s="68" t="s">
        <v>2</v>
      </c>
      <c r="E93" s="193" t="s">
        <v>906</v>
      </c>
      <c r="F93" s="194">
        <v>604</v>
      </c>
      <c r="G93" s="194">
        <v>17</v>
      </c>
      <c r="H93" s="195">
        <v>2.8145695364238401</v>
      </c>
      <c r="I93" s="31"/>
    </row>
    <row r="94" spans="2:9" x14ac:dyDescent="0.25">
      <c r="B94" s="28"/>
      <c r="C94" s="82">
        <v>2015</v>
      </c>
      <c r="D94" s="68" t="s">
        <v>2</v>
      </c>
      <c r="E94" s="193" t="s">
        <v>907</v>
      </c>
      <c r="F94" s="194">
        <v>604</v>
      </c>
      <c r="G94" s="194">
        <v>26</v>
      </c>
      <c r="H94" s="195">
        <v>4.3046357615894104</v>
      </c>
      <c r="I94" s="31"/>
    </row>
    <row r="95" spans="2:9" x14ac:dyDescent="0.25">
      <c r="B95" s="28"/>
      <c r="C95" s="82">
        <v>2015</v>
      </c>
      <c r="D95" s="68" t="s">
        <v>2</v>
      </c>
      <c r="E95" s="193" t="s">
        <v>135</v>
      </c>
      <c r="F95" s="194">
        <v>604</v>
      </c>
      <c r="G95" s="194">
        <v>10</v>
      </c>
      <c r="H95" s="195">
        <v>1.6556291390728499</v>
      </c>
      <c r="I95" s="31"/>
    </row>
    <row r="96" spans="2:9" x14ac:dyDescent="0.25">
      <c r="B96" s="28"/>
      <c r="C96" s="82">
        <v>2015</v>
      </c>
      <c r="D96" s="68" t="s">
        <v>3</v>
      </c>
      <c r="E96" s="193" t="s">
        <v>133</v>
      </c>
      <c r="F96" s="194">
        <v>304</v>
      </c>
      <c r="G96" s="194">
        <v>230</v>
      </c>
      <c r="H96" s="195">
        <v>75.657894736842096</v>
      </c>
      <c r="I96" s="31"/>
    </row>
    <row r="97" spans="2:9" x14ac:dyDescent="0.25">
      <c r="B97" s="28"/>
      <c r="C97" s="82">
        <v>2015</v>
      </c>
      <c r="D97" s="68" t="s">
        <v>3</v>
      </c>
      <c r="E97" s="193" t="s">
        <v>134</v>
      </c>
      <c r="F97" s="194">
        <v>304</v>
      </c>
      <c r="G97" s="194">
        <v>55</v>
      </c>
      <c r="H97" s="195">
        <v>18.092105263157901</v>
      </c>
      <c r="I97" s="31"/>
    </row>
    <row r="98" spans="2:9" x14ac:dyDescent="0.25">
      <c r="B98" s="28"/>
      <c r="C98" s="82">
        <v>2015</v>
      </c>
      <c r="D98" s="68" t="s">
        <v>3</v>
      </c>
      <c r="E98" s="193" t="s">
        <v>906</v>
      </c>
      <c r="F98" s="194">
        <v>304</v>
      </c>
      <c r="G98" s="194" t="s">
        <v>137</v>
      </c>
      <c r="H98" s="195" t="s">
        <v>137</v>
      </c>
      <c r="I98" s="31"/>
    </row>
    <row r="99" spans="2:9" x14ac:dyDescent="0.25">
      <c r="B99" s="28"/>
      <c r="C99" s="82">
        <v>2015</v>
      </c>
      <c r="D99" s="68" t="s">
        <v>3</v>
      </c>
      <c r="E99" s="193" t="s">
        <v>907</v>
      </c>
      <c r="F99" s="194">
        <v>304</v>
      </c>
      <c r="G99" s="194">
        <v>14</v>
      </c>
      <c r="H99" s="195">
        <v>4.6052631578947398</v>
      </c>
      <c r="I99" s="31"/>
    </row>
    <row r="100" spans="2:9" x14ac:dyDescent="0.25">
      <c r="B100" s="28"/>
      <c r="C100" s="82">
        <v>2015</v>
      </c>
      <c r="D100" s="68" t="s">
        <v>3</v>
      </c>
      <c r="E100" s="193" t="s">
        <v>135</v>
      </c>
      <c r="F100" s="194">
        <v>304</v>
      </c>
      <c r="G100" s="194" t="s">
        <v>137</v>
      </c>
      <c r="H100" s="195" t="s">
        <v>137</v>
      </c>
      <c r="I100" s="31"/>
    </row>
    <row r="101" spans="2:9" x14ac:dyDescent="0.25">
      <c r="B101" s="28"/>
      <c r="C101" s="82">
        <v>2015</v>
      </c>
      <c r="D101" s="68" t="s">
        <v>4</v>
      </c>
      <c r="E101" s="193" t="s">
        <v>133</v>
      </c>
      <c r="F101" s="194">
        <v>113</v>
      </c>
      <c r="G101" s="194">
        <v>72</v>
      </c>
      <c r="H101" s="195">
        <v>63.716814159291999</v>
      </c>
      <c r="I101" s="31"/>
    </row>
    <row r="102" spans="2:9" x14ac:dyDescent="0.25">
      <c r="B102" s="28"/>
      <c r="C102" s="82">
        <v>2015</v>
      </c>
      <c r="D102" s="68" t="s">
        <v>4</v>
      </c>
      <c r="E102" s="193" t="s">
        <v>134</v>
      </c>
      <c r="F102" s="194">
        <v>113</v>
      </c>
      <c r="G102" s="194">
        <v>33</v>
      </c>
      <c r="H102" s="195">
        <v>29.203539823008899</v>
      </c>
      <c r="I102" s="31"/>
    </row>
    <row r="103" spans="2:9" ht="15" customHeight="1" x14ac:dyDescent="0.25">
      <c r="B103" s="28"/>
      <c r="C103" s="82">
        <v>2015</v>
      </c>
      <c r="D103" s="68" t="s">
        <v>4</v>
      </c>
      <c r="E103" s="193" t="s">
        <v>907</v>
      </c>
      <c r="F103" s="194">
        <v>113</v>
      </c>
      <c r="G103" s="194">
        <v>8</v>
      </c>
      <c r="H103" s="195">
        <v>7.0796460176991198</v>
      </c>
      <c r="I103" s="31"/>
    </row>
    <row r="104" spans="2:9" ht="15" customHeight="1" x14ac:dyDescent="0.25">
      <c r="B104" s="28"/>
      <c r="C104" s="82">
        <v>2015</v>
      </c>
      <c r="D104" s="68" t="s">
        <v>5</v>
      </c>
      <c r="E104" s="193" t="s">
        <v>133</v>
      </c>
      <c r="F104" s="194">
        <v>175</v>
      </c>
      <c r="G104" s="194">
        <v>111</v>
      </c>
      <c r="H104" s="195">
        <v>63.428571428571402</v>
      </c>
      <c r="I104" s="31"/>
    </row>
    <row r="105" spans="2:9" ht="15" customHeight="1" x14ac:dyDescent="0.25">
      <c r="B105" s="28"/>
      <c r="C105" s="82">
        <v>2015</v>
      </c>
      <c r="D105" s="68" t="s">
        <v>5</v>
      </c>
      <c r="E105" s="193" t="s">
        <v>134</v>
      </c>
      <c r="F105" s="194">
        <v>175</v>
      </c>
      <c r="G105" s="194">
        <v>50</v>
      </c>
      <c r="H105" s="195">
        <v>28.571428571428601</v>
      </c>
      <c r="I105" s="31"/>
    </row>
    <row r="106" spans="2:9" ht="15" customHeight="1" x14ac:dyDescent="0.25">
      <c r="B106" s="28"/>
      <c r="C106" s="82">
        <v>2015</v>
      </c>
      <c r="D106" s="68" t="s">
        <v>5</v>
      </c>
      <c r="E106" s="193" t="s">
        <v>906</v>
      </c>
      <c r="F106" s="194">
        <v>175</v>
      </c>
      <c r="G106" s="194" t="s">
        <v>137</v>
      </c>
      <c r="H106" s="195" t="s">
        <v>137</v>
      </c>
      <c r="I106" s="31"/>
    </row>
    <row r="107" spans="2:9" x14ac:dyDescent="0.25">
      <c r="B107" s="28"/>
      <c r="C107" s="82">
        <v>2015</v>
      </c>
      <c r="D107" s="68" t="s">
        <v>5</v>
      </c>
      <c r="E107" s="193" t="s">
        <v>907</v>
      </c>
      <c r="F107" s="194">
        <v>175</v>
      </c>
      <c r="G107" s="194">
        <v>11</v>
      </c>
      <c r="H107" s="195">
        <v>6.28571428571429</v>
      </c>
      <c r="I107" s="31"/>
    </row>
    <row r="108" spans="2:9" x14ac:dyDescent="0.25">
      <c r="B108" s="28"/>
      <c r="C108" s="82">
        <v>2015</v>
      </c>
      <c r="D108" s="68" t="s">
        <v>6</v>
      </c>
      <c r="E108" s="193" t="s">
        <v>133</v>
      </c>
      <c r="F108" s="194">
        <v>414</v>
      </c>
      <c r="G108" s="194">
        <v>243</v>
      </c>
      <c r="H108" s="195">
        <v>58.695652173913103</v>
      </c>
      <c r="I108" s="31"/>
    </row>
    <row r="109" spans="2:9" x14ac:dyDescent="0.25">
      <c r="B109" s="28"/>
      <c r="C109" s="82">
        <v>2015</v>
      </c>
      <c r="D109" s="68" t="s">
        <v>6</v>
      </c>
      <c r="E109" s="193" t="s">
        <v>134</v>
      </c>
      <c r="F109" s="194">
        <v>414</v>
      </c>
      <c r="G109" s="194">
        <v>146</v>
      </c>
      <c r="H109" s="195">
        <v>35.265700483091798</v>
      </c>
      <c r="I109" s="31"/>
    </row>
    <row r="110" spans="2:9" x14ac:dyDescent="0.25">
      <c r="B110" s="28"/>
      <c r="C110" s="82">
        <v>2015</v>
      </c>
      <c r="D110" s="68" t="s">
        <v>6</v>
      </c>
      <c r="E110" s="193" t="s">
        <v>906</v>
      </c>
      <c r="F110" s="194">
        <v>414</v>
      </c>
      <c r="G110" s="194" t="s">
        <v>137</v>
      </c>
      <c r="H110" s="195" t="s">
        <v>137</v>
      </c>
      <c r="I110" s="31"/>
    </row>
    <row r="111" spans="2:9" x14ac:dyDescent="0.25">
      <c r="B111" s="28"/>
      <c r="C111" s="82">
        <v>2015</v>
      </c>
      <c r="D111" s="68" t="s">
        <v>6</v>
      </c>
      <c r="E111" s="193" t="s">
        <v>907</v>
      </c>
      <c r="F111" s="194">
        <v>414</v>
      </c>
      <c r="G111" s="194">
        <v>20</v>
      </c>
      <c r="H111" s="195">
        <v>4.8309178743961398</v>
      </c>
      <c r="I111" s="31"/>
    </row>
    <row r="112" spans="2:9" x14ac:dyDescent="0.25">
      <c r="B112" s="28"/>
      <c r="C112" s="82">
        <v>2015</v>
      </c>
      <c r="D112" s="68" t="s">
        <v>6</v>
      </c>
      <c r="E112" s="193" t="s">
        <v>135</v>
      </c>
      <c r="F112" s="194">
        <v>414</v>
      </c>
      <c r="G112" s="194" t="s">
        <v>137</v>
      </c>
      <c r="H112" s="195" t="s">
        <v>137</v>
      </c>
      <c r="I112" s="31"/>
    </row>
    <row r="113" spans="2:9" x14ac:dyDescent="0.25">
      <c r="B113" s="28"/>
      <c r="C113" s="82">
        <v>2016</v>
      </c>
      <c r="D113" s="68" t="s">
        <v>2</v>
      </c>
      <c r="E113" s="193" t="s">
        <v>133</v>
      </c>
      <c r="F113" s="194">
        <v>565</v>
      </c>
      <c r="G113" s="194">
        <v>310</v>
      </c>
      <c r="H113" s="195">
        <v>54.867256637168197</v>
      </c>
      <c r="I113" s="31"/>
    </row>
    <row r="114" spans="2:9" x14ac:dyDescent="0.25">
      <c r="B114" s="28"/>
      <c r="C114" s="82">
        <v>2016</v>
      </c>
      <c r="D114" s="68" t="s">
        <v>2</v>
      </c>
      <c r="E114" s="193" t="s">
        <v>134</v>
      </c>
      <c r="F114" s="194">
        <v>565</v>
      </c>
      <c r="G114" s="194">
        <v>215</v>
      </c>
      <c r="H114" s="195">
        <v>38.053097345132699</v>
      </c>
      <c r="I114" s="31"/>
    </row>
    <row r="115" spans="2:9" x14ac:dyDescent="0.25">
      <c r="B115" s="28"/>
      <c r="C115" s="82">
        <v>2016</v>
      </c>
      <c r="D115" s="68" t="s">
        <v>2</v>
      </c>
      <c r="E115" s="193" t="s">
        <v>906</v>
      </c>
      <c r="F115" s="194">
        <v>565</v>
      </c>
      <c r="G115" s="194">
        <v>13</v>
      </c>
      <c r="H115" s="195">
        <v>2.3008849557522102</v>
      </c>
      <c r="I115" s="31"/>
    </row>
    <row r="116" spans="2:9" x14ac:dyDescent="0.25">
      <c r="B116" s="28"/>
      <c r="C116" s="82">
        <v>2016</v>
      </c>
      <c r="D116" s="68" t="s">
        <v>2</v>
      </c>
      <c r="E116" s="193" t="s">
        <v>907</v>
      </c>
      <c r="F116" s="194">
        <v>565</v>
      </c>
      <c r="G116" s="194">
        <v>20</v>
      </c>
      <c r="H116" s="195">
        <v>3.5398230088495599</v>
      </c>
      <c r="I116" s="31"/>
    </row>
    <row r="117" spans="2:9" x14ac:dyDescent="0.25">
      <c r="B117" s="28"/>
      <c r="C117" s="82">
        <v>2016</v>
      </c>
      <c r="D117" s="68" t="s">
        <v>2</v>
      </c>
      <c r="E117" s="193" t="s">
        <v>135</v>
      </c>
      <c r="F117" s="194">
        <v>565</v>
      </c>
      <c r="G117" s="194">
        <v>7</v>
      </c>
      <c r="H117" s="195">
        <v>1.2389380530973499</v>
      </c>
      <c r="I117" s="31"/>
    </row>
    <row r="118" spans="2:9" x14ac:dyDescent="0.25">
      <c r="B118" s="28"/>
      <c r="C118" s="82">
        <v>2016</v>
      </c>
      <c r="D118" s="68" t="s">
        <v>3</v>
      </c>
      <c r="E118" s="193" t="s">
        <v>133</v>
      </c>
      <c r="F118" s="194">
        <v>301</v>
      </c>
      <c r="G118" s="194">
        <v>211</v>
      </c>
      <c r="H118" s="195">
        <v>70.099667774086399</v>
      </c>
      <c r="I118" s="31"/>
    </row>
    <row r="119" spans="2:9" x14ac:dyDescent="0.25">
      <c r="B119" s="28"/>
      <c r="C119" s="82">
        <v>2016</v>
      </c>
      <c r="D119" s="68" t="s">
        <v>3</v>
      </c>
      <c r="E119" s="193" t="s">
        <v>134</v>
      </c>
      <c r="F119" s="194">
        <v>301</v>
      </c>
      <c r="G119" s="194">
        <v>70</v>
      </c>
      <c r="H119" s="195">
        <v>23.255813953488399</v>
      </c>
      <c r="I119" s="31"/>
    </row>
    <row r="120" spans="2:9" x14ac:dyDescent="0.25">
      <c r="B120" s="28"/>
      <c r="C120" s="82">
        <v>2016</v>
      </c>
      <c r="D120" s="68" t="s">
        <v>3</v>
      </c>
      <c r="E120" s="193" t="s">
        <v>906</v>
      </c>
      <c r="F120" s="194">
        <v>301</v>
      </c>
      <c r="G120" s="194" t="s">
        <v>137</v>
      </c>
      <c r="H120" s="195" t="s">
        <v>137</v>
      </c>
      <c r="I120" s="31"/>
    </row>
    <row r="121" spans="2:9" x14ac:dyDescent="0.25">
      <c r="B121" s="28"/>
      <c r="C121" s="82">
        <v>2016</v>
      </c>
      <c r="D121" s="68" t="s">
        <v>3</v>
      </c>
      <c r="E121" s="193" t="s">
        <v>907</v>
      </c>
      <c r="F121" s="194">
        <v>301</v>
      </c>
      <c r="G121" s="194">
        <v>15</v>
      </c>
      <c r="H121" s="195">
        <v>4.9833887043189398</v>
      </c>
      <c r="I121" s="31"/>
    </row>
    <row r="122" spans="2:9" x14ac:dyDescent="0.25">
      <c r="B122" s="28"/>
      <c r="C122" s="82">
        <v>2016</v>
      </c>
      <c r="D122" s="68" t="s">
        <v>3</v>
      </c>
      <c r="E122" s="193" t="s">
        <v>135</v>
      </c>
      <c r="F122" s="194">
        <v>301</v>
      </c>
      <c r="G122" s="194" t="s">
        <v>137</v>
      </c>
      <c r="H122" s="195" t="s">
        <v>137</v>
      </c>
      <c r="I122" s="31"/>
    </row>
    <row r="123" spans="2:9" x14ac:dyDescent="0.25">
      <c r="B123" s="28"/>
      <c r="C123" s="82">
        <v>2016</v>
      </c>
      <c r="D123" s="68" t="s">
        <v>4</v>
      </c>
      <c r="E123" s="193" t="s">
        <v>133</v>
      </c>
      <c r="F123" s="194">
        <v>115</v>
      </c>
      <c r="G123" s="194">
        <v>70</v>
      </c>
      <c r="H123" s="195">
        <v>60.869565217391298</v>
      </c>
      <c r="I123" s="31"/>
    </row>
    <row r="124" spans="2:9" x14ac:dyDescent="0.25">
      <c r="B124" s="28"/>
      <c r="C124" s="82">
        <v>2016</v>
      </c>
      <c r="D124" s="68" t="s">
        <v>4</v>
      </c>
      <c r="E124" s="193" t="s">
        <v>134</v>
      </c>
      <c r="F124" s="194">
        <v>115</v>
      </c>
      <c r="G124" s="194">
        <v>37</v>
      </c>
      <c r="H124" s="195">
        <v>32.173913043478301</v>
      </c>
      <c r="I124" s="31"/>
    </row>
    <row r="125" spans="2:9" x14ac:dyDescent="0.25">
      <c r="B125" s="28"/>
      <c r="C125" s="82">
        <v>2016</v>
      </c>
      <c r="D125" s="68" t="s">
        <v>4</v>
      </c>
      <c r="E125" s="193" t="s">
        <v>906</v>
      </c>
      <c r="F125" s="194">
        <v>115</v>
      </c>
      <c r="G125" s="194" t="s">
        <v>137</v>
      </c>
      <c r="H125" s="195" t="s">
        <v>137</v>
      </c>
      <c r="I125" s="31"/>
    </row>
    <row r="126" spans="2:9" x14ac:dyDescent="0.25">
      <c r="B126" s="28"/>
      <c r="C126" s="82">
        <v>2016</v>
      </c>
      <c r="D126" s="68" t="s">
        <v>4</v>
      </c>
      <c r="E126" s="193" t="s">
        <v>907</v>
      </c>
      <c r="F126" s="194">
        <v>115</v>
      </c>
      <c r="G126" s="194">
        <v>7</v>
      </c>
      <c r="H126" s="195">
        <v>6.0869565217391299</v>
      </c>
      <c r="I126" s="31"/>
    </row>
    <row r="127" spans="2:9" x14ac:dyDescent="0.25">
      <c r="B127" s="28"/>
      <c r="C127" s="82">
        <v>2016</v>
      </c>
      <c r="D127" s="68" t="s">
        <v>5</v>
      </c>
      <c r="E127" s="193" t="s">
        <v>133</v>
      </c>
      <c r="F127" s="194">
        <v>202</v>
      </c>
      <c r="G127" s="194">
        <v>132</v>
      </c>
      <c r="H127" s="195">
        <v>65.346534653465397</v>
      </c>
      <c r="I127" s="31"/>
    </row>
    <row r="128" spans="2:9" x14ac:dyDescent="0.25">
      <c r="B128" s="28"/>
      <c r="C128" s="82">
        <v>2016</v>
      </c>
      <c r="D128" s="68" t="s">
        <v>5</v>
      </c>
      <c r="E128" s="193" t="s">
        <v>134</v>
      </c>
      <c r="F128" s="194">
        <v>202</v>
      </c>
      <c r="G128" s="194">
        <v>61</v>
      </c>
      <c r="H128" s="195">
        <v>30.198019801980202</v>
      </c>
      <c r="I128" s="31"/>
    </row>
    <row r="129" spans="2:9" x14ac:dyDescent="0.25">
      <c r="B129" s="28"/>
      <c r="C129" s="82">
        <v>2016</v>
      </c>
      <c r="D129" s="68" t="s">
        <v>5</v>
      </c>
      <c r="E129" s="193" t="s">
        <v>906</v>
      </c>
      <c r="F129" s="194">
        <v>202</v>
      </c>
      <c r="G129" s="194" t="s">
        <v>137</v>
      </c>
      <c r="H129" s="195" t="s">
        <v>137</v>
      </c>
      <c r="I129" s="31"/>
    </row>
    <row r="130" spans="2:9" x14ac:dyDescent="0.25">
      <c r="B130" s="28"/>
      <c r="C130" s="82">
        <v>2016</v>
      </c>
      <c r="D130" s="68" t="s">
        <v>5</v>
      </c>
      <c r="E130" s="193" t="s">
        <v>907</v>
      </c>
      <c r="F130" s="194">
        <v>202</v>
      </c>
      <c r="G130" s="194">
        <v>7</v>
      </c>
      <c r="H130" s="195">
        <v>3.4653465346534702</v>
      </c>
      <c r="I130" s="31"/>
    </row>
    <row r="131" spans="2:9" x14ac:dyDescent="0.25">
      <c r="B131" s="28"/>
      <c r="C131" s="82">
        <v>2016</v>
      </c>
      <c r="D131" s="68" t="s">
        <v>6</v>
      </c>
      <c r="E131" s="193" t="s">
        <v>133</v>
      </c>
      <c r="F131" s="194">
        <v>410</v>
      </c>
      <c r="G131" s="194">
        <v>233</v>
      </c>
      <c r="H131" s="195">
        <v>56.829268292682897</v>
      </c>
      <c r="I131" s="31"/>
    </row>
    <row r="132" spans="2:9" x14ac:dyDescent="0.25">
      <c r="B132" s="28"/>
      <c r="C132" s="82">
        <v>2016</v>
      </c>
      <c r="D132" s="68" t="s">
        <v>6</v>
      </c>
      <c r="E132" s="193" t="s">
        <v>134</v>
      </c>
      <c r="F132" s="194">
        <v>410</v>
      </c>
      <c r="G132" s="194">
        <v>154</v>
      </c>
      <c r="H132" s="195">
        <v>37.560975609756099</v>
      </c>
      <c r="I132" s="31"/>
    </row>
    <row r="133" spans="2:9" x14ac:dyDescent="0.25">
      <c r="B133" s="28"/>
      <c r="C133" s="82">
        <v>2016</v>
      </c>
      <c r="D133" s="68" t="s">
        <v>6</v>
      </c>
      <c r="E133" s="193" t="s">
        <v>906</v>
      </c>
      <c r="F133" s="194">
        <v>410</v>
      </c>
      <c r="G133" s="194" t="s">
        <v>137</v>
      </c>
      <c r="H133" s="195" t="s">
        <v>137</v>
      </c>
      <c r="I133" s="31"/>
    </row>
    <row r="134" spans="2:9" x14ac:dyDescent="0.25">
      <c r="B134" s="28"/>
      <c r="C134" s="82">
        <v>2016</v>
      </c>
      <c r="D134" s="68" t="s">
        <v>6</v>
      </c>
      <c r="E134" s="193" t="s">
        <v>907</v>
      </c>
      <c r="F134" s="194">
        <v>410</v>
      </c>
      <c r="G134" s="194">
        <v>14</v>
      </c>
      <c r="H134" s="195">
        <v>3.4146341463414598</v>
      </c>
      <c r="I134" s="31"/>
    </row>
    <row r="135" spans="2:9" x14ac:dyDescent="0.25">
      <c r="B135" s="28"/>
      <c r="C135" s="82">
        <v>2016</v>
      </c>
      <c r="D135" s="68" t="s">
        <v>6</v>
      </c>
      <c r="E135" s="193" t="s">
        <v>135</v>
      </c>
      <c r="F135" s="194">
        <v>410</v>
      </c>
      <c r="G135" s="194">
        <v>5</v>
      </c>
      <c r="H135" s="195">
        <v>1.2195121951219501</v>
      </c>
      <c r="I135" s="31"/>
    </row>
    <row r="136" spans="2:9" x14ac:dyDescent="0.25">
      <c r="B136" s="28"/>
      <c r="C136" s="82">
        <v>2017</v>
      </c>
      <c r="D136" s="68" t="s">
        <v>2</v>
      </c>
      <c r="E136" s="193" t="s">
        <v>133</v>
      </c>
      <c r="F136" s="194">
        <v>599</v>
      </c>
      <c r="G136" s="194">
        <v>355</v>
      </c>
      <c r="H136" s="195">
        <v>59.265442404006698</v>
      </c>
      <c r="I136" s="31"/>
    </row>
    <row r="137" spans="2:9" x14ac:dyDescent="0.25">
      <c r="B137" s="28"/>
      <c r="C137" s="82">
        <v>2017</v>
      </c>
      <c r="D137" s="68" t="s">
        <v>2</v>
      </c>
      <c r="E137" s="193" t="s">
        <v>134</v>
      </c>
      <c r="F137" s="194">
        <v>599</v>
      </c>
      <c r="G137" s="194">
        <v>189</v>
      </c>
      <c r="H137" s="195">
        <v>31.552587646076802</v>
      </c>
      <c r="I137" s="31"/>
    </row>
    <row r="138" spans="2:9" x14ac:dyDescent="0.25">
      <c r="B138" s="28"/>
      <c r="C138" s="82">
        <v>2017</v>
      </c>
      <c r="D138" s="68" t="s">
        <v>2</v>
      </c>
      <c r="E138" s="193" t="s">
        <v>906</v>
      </c>
      <c r="F138" s="194">
        <v>599</v>
      </c>
      <c r="G138" s="194">
        <v>14</v>
      </c>
      <c r="H138" s="195">
        <v>2.3372287145242101</v>
      </c>
      <c r="I138" s="31"/>
    </row>
    <row r="139" spans="2:9" x14ac:dyDescent="0.25">
      <c r="B139" s="28"/>
      <c r="C139" s="82">
        <v>2017</v>
      </c>
      <c r="D139" s="68" t="s">
        <v>2</v>
      </c>
      <c r="E139" s="193" t="s">
        <v>907</v>
      </c>
      <c r="F139" s="194">
        <v>599</v>
      </c>
      <c r="G139" s="194">
        <v>32</v>
      </c>
      <c r="H139" s="195">
        <v>5.3422370617696204</v>
      </c>
      <c r="I139" s="31"/>
    </row>
    <row r="140" spans="2:9" x14ac:dyDescent="0.25">
      <c r="B140" s="28"/>
      <c r="C140" s="82">
        <v>2017</v>
      </c>
      <c r="D140" s="68" t="s">
        <v>2</v>
      </c>
      <c r="E140" s="193" t="s">
        <v>135</v>
      </c>
      <c r="F140" s="194">
        <v>599</v>
      </c>
      <c r="G140" s="194">
        <v>9</v>
      </c>
      <c r="H140" s="195">
        <v>1.50250417362271</v>
      </c>
      <c r="I140" s="31"/>
    </row>
    <row r="141" spans="2:9" x14ac:dyDescent="0.25">
      <c r="B141" s="28"/>
      <c r="C141" s="82">
        <v>2017</v>
      </c>
      <c r="D141" s="68" t="s">
        <v>3</v>
      </c>
      <c r="E141" s="193" t="s">
        <v>133</v>
      </c>
      <c r="F141" s="194">
        <v>325</v>
      </c>
      <c r="G141" s="194">
        <v>242</v>
      </c>
      <c r="H141" s="195">
        <v>74.461538461538495</v>
      </c>
      <c r="I141" s="31"/>
    </row>
    <row r="142" spans="2:9" x14ac:dyDescent="0.25">
      <c r="B142" s="28"/>
      <c r="C142" s="82">
        <v>2017</v>
      </c>
      <c r="D142" s="68" t="s">
        <v>3</v>
      </c>
      <c r="E142" s="193" t="s">
        <v>134</v>
      </c>
      <c r="F142" s="194">
        <v>325</v>
      </c>
      <c r="G142" s="194">
        <v>69</v>
      </c>
      <c r="H142" s="195">
        <v>21.230769230769202</v>
      </c>
      <c r="I142" s="31"/>
    </row>
    <row r="143" spans="2:9" x14ac:dyDescent="0.25">
      <c r="B143" s="28"/>
      <c r="C143" s="82">
        <v>2017</v>
      </c>
      <c r="D143" s="68" t="s">
        <v>3</v>
      </c>
      <c r="E143" s="193" t="s">
        <v>906</v>
      </c>
      <c r="F143" s="194">
        <v>325</v>
      </c>
      <c r="G143" s="194">
        <v>6</v>
      </c>
      <c r="H143" s="195">
        <v>1.84615384615385</v>
      </c>
      <c r="I143" s="31"/>
    </row>
    <row r="144" spans="2:9" x14ac:dyDescent="0.25">
      <c r="B144" s="28"/>
      <c r="C144" s="82">
        <v>2017</v>
      </c>
      <c r="D144" s="68" t="s">
        <v>3</v>
      </c>
      <c r="E144" s="193" t="s">
        <v>907</v>
      </c>
      <c r="F144" s="194">
        <v>325</v>
      </c>
      <c r="G144" s="194">
        <v>8</v>
      </c>
      <c r="H144" s="195">
        <v>2.4615384615384599</v>
      </c>
      <c r="I144" s="31"/>
    </row>
    <row r="145" spans="2:9" x14ac:dyDescent="0.25">
      <c r="B145" s="28"/>
      <c r="C145" s="82">
        <v>2017</v>
      </c>
      <c r="D145" s="68" t="s">
        <v>4</v>
      </c>
      <c r="E145" s="193" t="s">
        <v>133</v>
      </c>
      <c r="F145" s="194">
        <v>113</v>
      </c>
      <c r="G145" s="194">
        <v>76</v>
      </c>
      <c r="H145" s="195">
        <v>67.256637168141594</v>
      </c>
      <c r="I145" s="31"/>
    </row>
    <row r="146" spans="2:9" x14ac:dyDescent="0.25">
      <c r="B146" s="28"/>
      <c r="C146" s="82">
        <v>2017</v>
      </c>
      <c r="D146" s="68" t="s">
        <v>4</v>
      </c>
      <c r="E146" s="193" t="s">
        <v>134</v>
      </c>
      <c r="F146" s="194">
        <v>113</v>
      </c>
      <c r="G146" s="194">
        <v>31</v>
      </c>
      <c r="H146" s="195">
        <v>27.433628318584098</v>
      </c>
      <c r="I146" s="31"/>
    </row>
    <row r="147" spans="2:9" x14ac:dyDescent="0.25">
      <c r="B147" s="28"/>
      <c r="C147" s="82">
        <v>2017</v>
      </c>
      <c r="D147" s="68" t="s">
        <v>4</v>
      </c>
      <c r="E147" s="193" t="s">
        <v>906</v>
      </c>
      <c r="F147" s="194">
        <v>113</v>
      </c>
      <c r="G147" s="194" t="s">
        <v>137</v>
      </c>
      <c r="H147" s="195" t="s">
        <v>137</v>
      </c>
      <c r="I147" s="31"/>
    </row>
    <row r="148" spans="2:9" x14ac:dyDescent="0.25">
      <c r="B148" s="28"/>
      <c r="C148" s="82">
        <v>2017</v>
      </c>
      <c r="D148" s="68" t="s">
        <v>4</v>
      </c>
      <c r="E148" s="193" t="s">
        <v>907</v>
      </c>
      <c r="F148" s="194">
        <v>113</v>
      </c>
      <c r="G148" s="194" t="s">
        <v>137</v>
      </c>
      <c r="H148" s="195" t="s">
        <v>137</v>
      </c>
      <c r="I148" s="31"/>
    </row>
    <row r="149" spans="2:9" x14ac:dyDescent="0.25">
      <c r="B149" s="28"/>
      <c r="C149" s="82">
        <v>2017</v>
      </c>
      <c r="D149" s="68" t="s">
        <v>4</v>
      </c>
      <c r="E149" s="193" t="s">
        <v>135</v>
      </c>
      <c r="F149" s="194">
        <v>113</v>
      </c>
      <c r="G149" s="194" t="s">
        <v>137</v>
      </c>
      <c r="H149" s="195" t="s">
        <v>137</v>
      </c>
      <c r="I149" s="31"/>
    </row>
    <row r="150" spans="2:9" x14ac:dyDescent="0.25">
      <c r="B150" s="28"/>
      <c r="C150" s="82">
        <v>2017</v>
      </c>
      <c r="D150" s="68" t="s">
        <v>5</v>
      </c>
      <c r="E150" s="193" t="s">
        <v>133</v>
      </c>
      <c r="F150" s="194">
        <v>199</v>
      </c>
      <c r="G150" s="194">
        <v>126</v>
      </c>
      <c r="H150" s="195">
        <v>63.316582914572898</v>
      </c>
      <c r="I150" s="31"/>
    </row>
    <row r="151" spans="2:9" x14ac:dyDescent="0.25">
      <c r="B151" s="28"/>
      <c r="C151" s="82">
        <v>2017</v>
      </c>
      <c r="D151" s="68" t="s">
        <v>5</v>
      </c>
      <c r="E151" s="193" t="s">
        <v>134</v>
      </c>
      <c r="F151" s="194">
        <v>199</v>
      </c>
      <c r="G151" s="194">
        <v>67</v>
      </c>
      <c r="H151" s="195">
        <v>33.668341708542698</v>
      </c>
      <c r="I151" s="31"/>
    </row>
    <row r="152" spans="2:9" x14ac:dyDescent="0.25">
      <c r="B152" s="28"/>
      <c r="C152" s="82">
        <v>2017</v>
      </c>
      <c r="D152" s="68" t="s">
        <v>5</v>
      </c>
      <c r="E152" s="193" t="s">
        <v>906</v>
      </c>
      <c r="F152" s="194">
        <v>199</v>
      </c>
      <c r="G152" s="194" t="s">
        <v>137</v>
      </c>
      <c r="H152" s="195" t="s">
        <v>137</v>
      </c>
      <c r="I152" s="31"/>
    </row>
    <row r="153" spans="2:9" x14ac:dyDescent="0.25">
      <c r="B153" s="28"/>
      <c r="C153" s="82">
        <v>2017</v>
      </c>
      <c r="D153" s="68" t="s">
        <v>5</v>
      </c>
      <c r="E153" s="193" t="s">
        <v>907</v>
      </c>
      <c r="F153" s="194">
        <v>199</v>
      </c>
      <c r="G153" s="194">
        <v>5</v>
      </c>
      <c r="H153" s="195">
        <v>2.5125628140703502</v>
      </c>
      <c r="I153" s="31"/>
    </row>
    <row r="154" spans="2:9" x14ac:dyDescent="0.25">
      <c r="B154" s="28"/>
      <c r="C154" s="82">
        <v>2017</v>
      </c>
      <c r="D154" s="68" t="s">
        <v>6</v>
      </c>
      <c r="E154" s="193" t="s">
        <v>133</v>
      </c>
      <c r="F154" s="194">
        <v>434</v>
      </c>
      <c r="G154" s="194">
        <v>238</v>
      </c>
      <c r="H154" s="195">
        <v>54.838709677419402</v>
      </c>
      <c r="I154" s="31"/>
    </row>
    <row r="155" spans="2:9" x14ac:dyDescent="0.25">
      <c r="B155" s="28"/>
      <c r="C155" s="82">
        <v>2017</v>
      </c>
      <c r="D155" s="68" t="s">
        <v>6</v>
      </c>
      <c r="E155" s="193" t="s">
        <v>134</v>
      </c>
      <c r="F155" s="194">
        <v>434</v>
      </c>
      <c r="G155" s="194">
        <v>161</v>
      </c>
      <c r="H155" s="195">
        <v>37.096774193548399</v>
      </c>
      <c r="I155" s="31"/>
    </row>
    <row r="156" spans="2:9" x14ac:dyDescent="0.25">
      <c r="B156" s="28"/>
      <c r="C156" s="82">
        <v>2017</v>
      </c>
      <c r="D156" s="68" t="s">
        <v>6</v>
      </c>
      <c r="E156" s="193" t="s">
        <v>906</v>
      </c>
      <c r="F156" s="194">
        <v>434</v>
      </c>
      <c r="G156" s="194">
        <v>5</v>
      </c>
      <c r="H156" s="195">
        <v>1.1520737327188899</v>
      </c>
      <c r="I156" s="31"/>
    </row>
    <row r="157" spans="2:9" x14ac:dyDescent="0.25">
      <c r="B157" s="28"/>
      <c r="C157" s="82">
        <v>2017</v>
      </c>
      <c r="D157" s="68" t="s">
        <v>6</v>
      </c>
      <c r="E157" s="193" t="s">
        <v>907</v>
      </c>
      <c r="F157" s="194">
        <v>434</v>
      </c>
      <c r="G157" s="194">
        <v>29</v>
      </c>
      <c r="H157" s="195">
        <v>6.6820276497695898</v>
      </c>
      <c r="I157" s="31"/>
    </row>
    <row r="158" spans="2:9" x14ac:dyDescent="0.25">
      <c r="B158" s="28"/>
      <c r="C158" s="82">
        <v>2017</v>
      </c>
      <c r="D158" s="68" t="s">
        <v>6</v>
      </c>
      <c r="E158" s="193" t="s">
        <v>135</v>
      </c>
      <c r="F158" s="194">
        <v>434</v>
      </c>
      <c r="G158" s="194" t="s">
        <v>137</v>
      </c>
      <c r="H158" s="195" t="s">
        <v>137</v>
      </c>
      <c r="I158" s="31"/>
    </row>
    <row r="159" spans="2:9" x14ac:dyDescent="0.25">
      <c r="B159" s="28"/>
      <c r="C159" s="82">
        <v>2018</v>
      </c>
      <c r="D159" s="68" t="s">
        <v>2</v>
      </c>
      <c r="E159" s="193" t="s">
        <v>133</v>
      </c>
      <c r="F159" s="194">
        <v>539</v>
      </c>
      <c r="G159" s="194">
        <v>326</v>
      </c>
      <c r="H159" s="195">
        <v>60.482374768089102</v>
      </c>
      <c r="I159" s="31"/>
    </row>
    <row r="160" spans="2:9" x14ac:dyDescent="0.25">
      <c r="B160" s="28"/>
      <c r="C160" s="82">
        <v>2018</v>
      </c>
      <c r="D160" s="68" t="s">
        <v>2</v>
      </c>
      <c r="E160" s="193" t="s">
        <v>134</v>
      </c>
      <c r="F160" s="194">
        <v>539</v>
      </c>
      <c r="G160" s="194">
        <v>176</v>
      </c>
      <c r="H160" s="195">
        <v>32.653061224489797</v>
      </c>
      <c r="I160" s="31"/>
    </row>
    <row r="161" spans="2:9" x14ac:dyDescent="0.25">
      <c r="B161" s="28"/>
      <c r="C161" s="82">
        <v>2018</v>
      </c>
      <c r="D161" s="68" t="s">
        <v>2</v>
      </c>
      <c r="E161" s="193" t="s">
        <v>906</v>
      </c>
      <c r="F161" s="194">
        <v>539</v>
      </c>
      <c r="G161" s="194">
        <v>15</v>
      </c>
      <c r="H161" s="195">
        <v>2.7829313543599299</v>
      </c>
      <c r="I161" s="31"/>
    </row>
    <row r="162" spans="2:9" x14ac:dyDescent="0.25">
      <c r="B162" s="28"/>
      <c r="C162" s="82">
        <v>2018</v>
      </c>
      <c r="D162" s="68" t="s">
        <v>2</v>
      </c>
      <c r="E162" s="193" t="s">
        <v>907</v>
      </c>
      <c r="F162" s="194">
        <v>539</v>
      </c>
      <c r="G162" s="194">
        <v>15</v>
      </c>
      <c r="H162" s="195">
        <v>2.7829313543599299</v>
      </c>
      <c r="I162" s="31"/>
    </row>
    <row r="163" spans="2:9" x14ac:dyDescent="0.25">
      <c r="B163" s="28"/>
      <c r="C163" s="82">
        <v>2018</v>
      </c>
      <c r="D163" s="68" t="s">
        <v>2</v>
      </c>
      <c r="E163" s="193" t="s">
        <v>135</v>
      </c>
      <c r="F163" s="194">
        <v>539</v>
      </c>
      <c r="G163" s="194">
        <v>7</v>
      </c>
      <c r="H163" s="195">
        <v>1.2987012987013</v>
      </c>
      <c r="I163" s="31"/>
    </row>
    <row r="164" spans="2:9" x14ac:dyDescent="0.25">
      <c r="B164" s="28"/>
      <c r="C164" s="82">
        <v>2018</v>
      </c>
      <c r="D164" s="68" t="s">
        <v>3</v>
      </c>
      <c r="E164" s="193" t="s">
        <v>133</v>
      </c>
      <c r="F164" s="194">
        <v>353</v>
      </c>
      <c r="G164" s="194">
        <v>258</v>
      </c>
      <c r="H164" s="195">
        <v>73.0878186968839</v>
      </c>
      <c r="I164" s="31"/>
    </row>
    <row r="165" spans="2:9" x14ac:dyDescent="0.25">
      <c r="B165" s="28"/>
      <c r="C165" s="82">
        <v>2018</v>
      </c>
      <c r="D165" s="68" t="s">
        <v>3</v>
      </c>
      <c r="E165" s="193" t="s">
        <v>134</v>
      </c>
      <c r="F165" s="194">
        <v>353</v>
      </c>
      <c r="G165" s="194">
        <v>73</v>
      </c>
      <c r="H165" s="195">
        <v>20.6798866855524</v>
      </c>
      <c r="I165" s="31"/>
    </row>
    <row r="166" spans="2:9" x14ac:dyDescent="0.25">
      <c r="B166" s="28"/>
      <c r="C166" s="82">
        <v>2018</v>
      </c>
      <c r="D166" s="68" t="s">
        <v>3</v>
      </c>
      <c r="E166" s="193" t="s">
        <v>906</v>
      </c>
      <c r="F166" s="194">
        <v>353</v>
      </c>
      <c r="G166" s="194" t="s">
        <v>137</v>
      </c>
      <c r="H166" s="195" t="s">
        <v>137</v>
      </c>
      <c r="I166" s="31"/>
    </row>
    <row r="167" spans="2:9" x14ac:dyDescent="0.25">
      <c r="B167" s="28"/>
      <c r="C167" s="82">
        <v>2018</v>
      </c>
      <c r="D167" s="68" t="s">
        <v>3</v>
      </c>
      <c r="E167" s="193" t="s">
        <v>907</v>
      </c>
      <c r="F167" s="194">
        <v>353</v>
      </c>
      <c r="G167" s="194">
        <v>18</v>
      </c>
      <c r="H167" s="195">
        <v>5.0991501416430598</v>
      </c>
      <c r="I167" s="31"/>
    </row>
    <row r="168" spans="2:9" x14ac:dyDescent="0.25">
      <c r="B168" s="28"/>
      <c r="C168" s="82">
        <v>2018</v>
      </c>
      <c r="D168" s="68" t="s">
        <v>4</v>
      </c>
      <c r="E168" s="193" t="s">
        <v>133</v>
      </c>
      <c r="F168" s="194">
        <v>127</v>
      </c>
      <c r="G168" s="194">
        <v>74</v>
      </c>
      <c r="H168" s="195">
        <v>58.267716535433102</v>
      </c>
      <c r="I168" s="31"/>
    </row>
    <row r="169" spans="2:9" x14ac:dyDescent="0.25">
      <c r="B169" s="28"/>
      <c r="C169" s="82">
        <v>2018</v>
      </c>
      <c r="D169" s="68" t="s">
        <v>4</v>
      </c>
      <c r="E169" s="193" t="s">
        <v>134</v>
      </c>
      <c r="F169" s="194">
        <v>127</v>
      </c>
      <c r="G169" s="194">
        <v>48</v>
      </c>
      <c r="H169" s="195">
        <v>37.795275590551199</v>
      </c>
      <c r="I169" s="31"/>
    </row>
    <row r="170" spans="2:9" x14ac:dyDescent="0.25">
      <c r="B170" s="28"/>
      <c r="C170" s="82">
        <v>2018</v>
      </c>
      <c r="D170" s="68" t="s">
        <v>4</v>
      </c>
      <c r="E170" s="193" t="s">
        <v>907</v>
      </c>
      <c r="F170" s="194">
        <v>127</v>
      </c>
      <c r="G170" s="194">
        <v>5</v>
      </c>
      <c r="H170" s="195">
        <v>3.9370078740157499</v>
      </c>
      <c r="I170" s="31"/>
    </row>
    <row r="171" spans="2:9" x14ac:dyDescent="0.25">
      <c r="B171" s="28"/>
      <c r="C171" s="82">
        <v>2018</v>
      </c>
      <c r="D171" s="68" t="s">
        <v>5</v>
      </c>
      <c r="E171" s="193" t="s">
        <v>133</v>
      </c>
      <c r="F171" s="194">
        <v>230</v>
      </c>
      <c r="G171" s="194">
        <v>148</v>
      </c>
      <c r="H171" s="195">
        <v>64.347826086956502</v>
      </c>
      <c r="I171" s="31"/>
    </row>
    <row r="172" spans="2:9" x14ac:dyDescent="0.25">
      <c r="B172" s="28"/>
      <c r="C172" s="82">
        <v>2018</v>
      </c>
      <c r="D172" s="68" t="s">
        <v>5</v>
      </c>
      <c r="E172" s="193" t="s">
        <v>134</v>
      </c>
      <c r="F172" s="194">
        <v>230</v>
      </c>
      <c r="G172" s="194">
        <v>68</v>
      </c>
      <c r="H172" s="195">
        <v>29.565217391304401</v>
      </c>
      <c r="I172" s="31"/>
    </row>
    <row r="173" spans="2:9" x14ac:dyDescent="0.25">
      <c r="B173" s="28"/>
      <c r="C173" s="82">
        <v>2018</v>
      </c>
      <c r="D173" s="68" t="s">
        <v>5</v>
      </c>
      <c r="E173" s="193" t="s">
        <v>906</v>
      </c>
      <c r="F173" s="194">
        <v>230</v>
      </c>
      <c r="G173" s="194" t="s">
        <v>137</v>
      </c>
      <c r="H173" s="195" t="s">
        <v>137</v>
      </c>
      <c r="I173" s="31"/>
    </row>
    <row r="174" spans="2:9" x14ac:dyDescent="0.25">
      <c r="B174" s="28"/>
      <c r="C174" s="82">
        <v>2018</v>
      </c>
      <c r="D174" s="68" t="s">
        <v>5</v>
      </c>
      <c r="E174" s="193" t="s">
        <v>907</v>
      </c>
      <c r="F174" s="194">
        <v>230</v>
      </c>
      <c r="G174" s="194">
        <v>10</v>
      </c>
      <c r="H174" s="195">
        <v>4.3478260869565197</v>
      </c>
      <c r="I174" s="31"/>
    </row>
    <row r="175" spans="2:9" x14ac:dyDescent="0.25">
      <c r="B175" s="28"/>
      <c r="C175" s="82">
        <v>2018</v>
      </c>
      <c r="D175" s="68" t="s">
        <v>5</v>
      </c>
      <c r="E175" s="193" t="s">
        <v>135</v>
      </c>
      <c r="F175" s="194">
        <v>230</v>
      </c>
      <c r="G175" s="194" t="s">
        <v>137</v>
      </c>
      <c r="H175" s="195" t="s">
        <v>137</v>
      </c>
      <c r="I175" s="31"/>
    </row>
    <row r="176" spans="2:9" x14ac:dyDescent="0.25">
      <c r="B176" s="28"/>
      <c r="C176" s="82">
        <v>2018</v>
      </c>
      <c r="D176" s="68" t="s">
        <v>6</v>
      </c>
      <c r="E176" s="193" t="s">
        <v>133</v>
      </c>
      <c r="F176" s="194">
        <v>459</v>
      </c>
      <c r="G176" s="194">
        <v>255</v>
      </c>
      <c r="H176" s="195">
        <v>55.5555555555556</v>
      </c>
      <c r="I176" s="31"/>
    </row>
    <row r="177" spans="2:9" x14ac:dyDescent="0.25">
      <c r="B177" s="28"/>
      <c r="C177" s="82">
        <v>2018</v>
      </c>
      <c r="D177" s="68" t="s">
        <v>6</v>
      </c>
      <c r="E177" s="193" t="s">
        <v>134</v>
      </c>
      <c r="F177" s="194">
        <v>459</v>
      </c>
      <c r="G177" s="194">
        <v>169</v>
      </c>
      <c r="H177" s="195">
        <v>36.819172113289802</v>
      </c>
      <c r="I177" s="31"/>
    </row>
    <row r="178" spans="2:9" x14ac:dyDescent="0.25">
      <c r="B178" s="28"/>
      <c r="C178" s="82">
        <v>2018</v>
      </c>
      <c r="D178" s="68" t="s">
        <v>6</v>
      </c>
      <c r="E178" s="193" t="s">
        <v>906</v>
      </c>
      <c r="F178" s="194">
        <v>459</v>
      </c>
      <c r="G178" s="194">
        <v>6</v>
      </c>
      <c r="H178" s="195">
        <v>1.3071895424836599</v>
      </c>
      <c r="I178" s="31"/>
    </row>
    <row r="179" spans="2:9" x14ac:dyDescent="0.25">
      <c r="B179" s="28"/>
      <c r="C179" s="82">
        <v>2018</v>
      </c>
      <c r="D179" s="68" t="s">
        <v>6</v>
      </c>
      <c r="E179" s="193" t="s">
        <v>907</v>
      </c>
      <c r="F179" s="194">
        <v>459</v>
      </c>
      <c r="G179" s="194">
        <v>29</v>
      </c>
      <c r="H179" s="195">
        <v>6.3180827886710302</v>
      </c>
      <c r="I179" s="31"/>
    </row>
    <row r="180" spans="2:9" x14ac:dyDescent="0.25">
      <c r="B180" s="28"/>
      <c r="C180" s="82">
        <v>2019</v>
      </c>
      <c r="D180" s="68" t="s">
        <v>2</v>
      </c>
      <c r="E180" s="193" t="s">
        <v>133</v>
      </c>
      <c r="F180" s="194">
        <v>490</v>
      </c>
      <c r="G180" s="194">
        <v>296</v>
      </c>
      <c r="H180" s="195">
        <v>60.408163265306101</v>
      </c>
      <c r="I180" s="31"/>
    </row>
    <row r="181" spans="2:9" x14ac:dyDescent="0.25">
      <c r="B181" s="28"/>
      <c r="C181" s="82">
        <v>2019</v>
      </c>
      <c r="D181" s="68" t="s">
        <v>2</v>
      </c>
      <c r="E181" s="193" t="s">
        <v>134</v>
      </c>
      <c r="F181" s="194">
        <v>490</v>
      </c>
      <c r="G181" s="194">
        <v>159</v>
      </c>
      <c r="H181" s="195">
        <v>32.448979591836697</v>
      </c>
      <c r="I181" s="31"/>
    </row>
    <row r="182" spans="2:9" x14ac:dyDescent="0.25">
      <c r="B182" s="28"/>
      <c r="C182" s="82">
        <v>2019</v>
      </c>
      <c r="D182" s="68" t="s">
        <v>2</v>
      </c>
      <c r="E182" s="193" t="s">
        <v>906</v>
      </c>
      <c r="F182" s="194">
        <v>490</v>
      </c>
      <c r="G182" s="194">
        <v>17</v>
      </c>
      <c r="H182" s="195">
        <v>3.4693877551020398</v>
      </c>
      <c r="I182" s="31"/>
    </row>
    <row r="183" spans="2:9" x14ac:dyDescent="0.25">
      <c r="B183" s="28"/>
      <c r="C183" s="82">
        <v>2019</v>
      </c>
      <c r="D183" s="68" t="s">
        <v>2</v>
      </c>
      <c r="E183" s="193" t="s">
        <v>907</v>
      </c>
      <c r="F183" s="194">
        <v>490</v>
      </c>
      <c r="G183" s="194">
        <v>12</v>
      </c>
      <c r="H183" s="195">
        <v>2.4489795918367401</v>
      </c>
      <c r="I183" s="31"/>
    </row>
    <row r="184" spans="2:9" x14ac:dyDescent="0.25">
      <c r="B184" s="28"/>
      <c r="C184" s="82">
        <v>2019</v>
      </c>
      <c r="D184" s="68" t="s">
        <v>2</v>
      </c>
      <c r="E184" s="193" t="s">
        <v>135</v>
      </c>
      <c r="F184" s="194">
        <v>490</v>
      </c>
      <c r="G184" s="194">
        <v>6</v>
      </c>
      <c r="H184" s="195">
        <v>1.22448979591837</v>
      </c>
      <c r="I184" s="31"/>
    </row>
    <row r="185" spans="2:9" x14ac:dyDescent="0.25">
      <c r="B185" s="28"/>
      <c r="C185" s="82">
        <v>2019</v>
      </c>
      <c r="D185" s="68" t="s">
        <v>3</v>
      </c>
      <c r="E185" s="193" t="s">
        <v>133</v>
      </c>
      <c r="F185" s="194">
        <v>305</v>
      </c>
      <c r="G185" s="194">
        <v>225</v>
      </c>
      <c r="H185" s="195">
        <v>73.770491803278702</v>
      </c>
      <c r="I185" s="31"/>
    </row>
    <row r="186" spans="2:9" x14ac:dyDescent="0.25">
      <c r="B186" s="28"/>
      <c r="C186" s="82">
        <v>2019</v>
      </c>
      <c r="D186" s="68" t="s">
        <v>3</v>
      </c>
      <c r="E186" s="193" t="s">
        <v>134</v>
      </c>
      <c r="F186" s="194">
        <v>305</v>
      </c>
      <c r="G186" s="194">
        <v>57</v>
      </c>
      <c r="H186" s="195">
        <v>18.688524590163901</v>
      </c>
      <c r="I186" s="31"/>
    </row>
    <row r="187" spans="2:9" x14ac:dyDescent="0.25">
      <c r="B187" s="28"/>
      <c r="C187" s="82">
        <v>2019</v>
      </c>
      <c r="D187" s="68" t="s">
        <v>3</v>
      </c>
      <c r="E187" s="193" t="s">
        <v>906</v>
      </c>
      <c r="F187" s="194">
        <v>305</v>
      </c>
      <c r="G187" s="194" t="s">
        <v>137</v>
      </c>
      <c r="H187" s="195" t="s">
        <v>137</v>
      </c>
      <c r="I187" s="31"/>
    </row>
    <row r="188" spans="2:9" x14ac:dyDescent="0.25">
      <c r="B188" s="28"/>
      <c r="C188" s="82">
        <v>2019</v>
      </c>
      <c r="D188" s="68" t="s">
        <v>3</v>
      </c>
      <c r="E188" s="193" t="s">
        <v>907</v>
      </c>
      <c r="F188" s="194">
        <v>305</v>
      </c>
      <c r="G188" s="194">
        <v>22</v>
      </c>
      <c r="H188" s="195">
        <v>7.2131147540983598</v>
      </c>
      <c r="I188" s="31"/>
    </row>
    <row r="189" spans="2:9" x14ac:dyDescent="0.25">
      <c r="B189" s="28"/>
      <c r="C189" s="82">
        <v>2019</v>
      </c>
      <c r="D189" s="68" t="s">
        <v>4</v>
      </c>
      <c r="E189" s="193" t="s">
        <v>133</v>
      </c>
      <c r="F189" s="194">
        <v>139</v>
      </c>
      <c r="G189" s="194">
        <v>82</v>
      </c>
      <c r="H189" s="195">
        <v>58.9928057553957</v>
      </c>
      <c r="I189" s="31"/>
    </row>
    <row r="190" spans="2:9" x14ac:dyDescent="0.25">
      <c r="B190" s="28"/>
      <c r="C190" s="82">
        <v>2019</v>
      </c>
      <c r="D190" s="68" t="s">
        <v>4</v>
      </c>
      <c r="E190" s="193" t="s">
        <v>134</v>
      </c>
      <c r="F190" s="194">
        <v>139</v>
      </c>
      <c r="G190" s="194">
        <v>52</v>
      </c>
      <c r="H190" s="195">
        <v>37.410071942446102</v>
      </c>
      <c r="I190" s="31"/>
    </row>
    <row r="191" spans="2:9" x14ac:dyDescent="0.25">
      <c r="B191" s="28"/>
      <c r="C191" s="82">
        <v>2019</v>
      </c>
      <c r="D191" s="68" t="s">
        <v>4</v>
      </c>
      <c r="E191" s="193" t="s">
        <v>907</v>
      </c>
      <c r="F191" s="194">
        <v>139</v>
      </c>
      <c r="G191" s="194">
        <v>5</v>
      </c>
      <c r="H191" s="195">
        <v>3.5971223021582701</v>
      </c>
      <c r="I191" s="31"/>
    </row>
    <row r="192" spans="2:9" x14ac:dyDescent="0.25">
      <c r="B192" s="28"/>
      <c r="C192" s="82">
        <v>2019</v>
      </c>
      <c r="D192" s="68" t="s">
        <v>5</v>
      </c>
      <c r="E192" s="193" t="s">
        <v>133</v>
      </c>
      <c r="F192" s="194">
        <v>182</v>
      </c>
      <c r="G192" s="194">
        <v>116</v>
      </c>
      <c r="H192" s="195">
        <v>63.736263736263702</v>
      </c>
      <c r="I192" s="31"/>
    </row>
    <row r="193" spans="2:9" x14ac:dyDescent="0.25">
      <c r="B193" s="28"/>
      <c r="C193" s="82">
        <v>2019</v>
      </c>
      <c r="D193" s="68" t="s">
        <v>5</v>
      </c>
      <c r="E193" s="193" t="s">
        <v>134</v>
      </c>
      <c r="F193" s="194">
        <v>182</v>
      </c>
      <c r="G193" s="194">
        <v>51</v>
      </c>
      <c r="H193" s="195">
        <v>28.021978021978001</v>
      </c>
      <c r="I193" s="31"/>
    </row>
    <row r="194" spans="2:9" x14ac:dyDescent="0.25">
      <c r="B194" s="28"/>
      <c r="C194" s="82">
        <v>2019</v>
      </c>
      <c r="D194" s="68" t="s">
        <v>5</v>
      </c>
      <c r="E194" s="193" t="s">
        <v>906</v>
      </c>
      <c r="F194" s="194">
        <v>182</v>
      </c>
      <c r="G194" s="194" t="s">
        <v>137</v>
      </c>
      <c r="H194" s="195" t="s">
        <v>137</v>
      </c>
      <c r="I194" s="31"/>
    </row>
    <row r="195" spans="2:9" x14ac:dyDescent="0.25">
      <c r="B195" s="28"/>
      <c r="C195" s="82">
        <v>2019</v>
      </c>
      <c r="D195" s="68" t="s">
        <v>5</v>
      </c>
      <c r="E195" s="193" t="s">
        <v>907</v>
      </c>
      <c r="F195" s="194">
        <v>182</v>
      </c>
      <c r="G195" s="194">
        <v>11</v>
      </c>
      <c r="H195" s="195">
        <v>6.04395604395605</v>
      </c>
      <c r="I195" s="31"/>
    </row>
    <row r="196" spans="2:9" x14ac:dyDescent="0.25">
      <c r="B196" s="28"/>
      <c r="C196" s="82">
        <v>2019</v>
      </c>
      <c r="D196" s="68" t="s">
        <v>5</v>
      </c>
      <c r="E196" s="193" t="s">
        <v>135</v>
      </c>
      <c r="F196" s="194">
        <v>182</v>
      </c>
      <c r="G196" s="194" t="s">
        <v>137</v>
      </c>
      <c r="H196" s="195" t="s">
        <v>137</v>
      </c>
      <c r="I196" s="31"/>
    </row>
    <row r="197" spans="2:9" x14ac:dyDescent="0.25">
      <c r="B197" s="28"/>
      <c r="C197" s="82">
        <v>2019</v>
      </c>
      <c r="D197" s="68" t="s">
        <v>6</v>
      </c>
      <c r="E197" s="193" t="s">
        <v>133</v>
      </c>
      <c r="F197" s="194">
        <v>400</v>
      </c>
      <c r="G197" s="194">
        <v>226</v>
      </c>
      <c r="H197" s="195">
        <v>56.5</v>
      </c>
      <c r="I197" s="31"/>
    </row>
    <row r="198" spans="2:9" x14ac:dyDescent="0.25">
      <c r="B198" s="28"/>
      <c r="C198" s="82">
        <v>2019</v>
      </c>
      <c r="D198" s="68" t="s">
        <v>6</v>
      </c>
      <c r="E198" s="193" t="s">
        <v>134</v>
      </c>
      <c r="F198" s="194">
        <v>400</v>
      </c>
      <c r="G198" s="194">
        <v>155</v>
      </c>
      <c r="H198" s="195">
        <v>38.75</v>
      </c>
      <c r="I198" s="31"/>
    </row>
    <row r="199" spans="2:9" x14ac:dyDescent="0.25">
      <c r="B199" s="28"/>
      <c r="C199" s="82">
        <v>2019</v>
      </c>
      <c r="D199" s="68" t="s">
        <v>6</v>
      </c>
      <c r="E199" s="193" t="s">
        <v>906</v>
      </c>
      <c r="F199" s="194">
        <v>400</v>
      </c>
      <c r="G199" s="194" t="s">
        <v>137</v>
      </c>
      <c r="H199" s="195" t="s">
        <v>137</v>
      </c>
      <c r="I199" s="31"/>
    </row>
    <row r="200" spans="2:9" x14ac:dyDescent="0.25">
      <c r="B200" s="28"/>
      <c r="C200" s="82">
        <v>2019</v>
      </c>
      <c r="D200" s="68" t="s">
        <v>6</v>
      </c>
      <c r="E200" s="193" t="s">
        <v>907</v>
      </c>
      <c r="F200" s="194">
        <v>400</v>
      </c>
      <c r="G200" s="194">
        <v>16</v>
      </c>
      <c r="H200" s="195" t="s">
        <v>137</v>
      </c>
      <c r="I200" s="31"/>
    </row>
    <row r="201" spans="2:9" x14ac:dyDescent="0.25">
      <c r="B201" s="28"/>
      <c r="C201" s="82">
        <v>2020</v>
      </c>
      <c r="D201" s="68" t="s">
        <v>2</v>
      </c>
      <c r="E201" s="193" t="s">
        <v>133</v>
      </c>
      <c r="F201" s="194">
        <v>581</v>
      </c>
      <c r="G201" s="194">
        <v>359</v>
      </c>
      <c r="H201" s="195">
        <v>61.790017211703997</v>
      </c>
      <c r="I201" s="31"/>
    </row>
    <row r="202" spans="2:9" x14ac:dyDescent="0.25">
      <c r="B202" s="28"/>
      <c r="C202" s="82">
        <v>2020</v>
      </c>
      <c r="D202" s="68" t="s">
        <v>2</v>
      </c>
      <c r="E202" s="193" t="s">
        <v>134</v>
      </c>
      <c r="F202" s="194">
        <v>581</v>
      </c>
      <c r="G202" s="194">
        <v>185</v>
      </c>
      <c r="H202" s="195">
        <v>31.84165232358</v>
      </c>
      <c r="I202" s="31"/>
    </row>
    <row r="203" spans="2:9" x14ac:dyDescent="0.25">
      <c r="B203" s="28"/>
      <c r="C203" s="82">
        <v>2020</v>
      </c>
      <c r="D203" s="68" t="s">
        <v>2</v>
      </c>
      <c r="E203" s="193" t="s">
        <v>906</v>
      </c>
      <c r="F203" s="194">
        <v>581</v>
      </c>
      <c r="G203" s="194">
        <v>17</v>
      </c>
      <c r="H203" s="195">
        <v>2.92598967297763</v>
      </c>
      <c r="I203" s="31"/>
    </row>
    <row r="204" spans="2:9" x14ac:dyDescent="0.25">
      <c r="B204" s="28"/>
      <c r="C204" s="82">
        <v>2020</v>
      </c>
      <c r="D204" s="68" t="s">
        <v>2</v>
      </c>
      <c r="E204" s="193" t="s">
        <v>907</v>
      </c>
      <c r="F204" s="194">
        <v>581</v>
      </c>
      <c r="G204" s="194">
        <v>18</v>
      </c>
      <c r="H204" s="195">
        <v>3.0981067125645398</v>
      </c>
      <c r="I204" s="31"/>
    </row>
    <row r="205" spans="2:9" x14ac:dyDescent="0.25">
      <c r="B205" s="28"/>
      <c r="C205" s="82">
        <v>2020</v>
      </c>
      <c r="D205" s="68" t="s">
        <v>2</v>
      </c>
      <c r="E205" s="193" t="s">
        <v>135</v>
      </c>
      <c r="F205" s="194">
        <v>581</v>
      </c>
      <c r="G205" s="194" t="s">
        <v>137</v>
      </c>
      <c r="H205" s="195" t="s">
        <v>137</v>
      </c>
      <c r="I205" s="31"/>
    </row>
    <row r="206" spans="2:9" x14ac:dyDescent="0.25">
      <c r="B206" s="28"/>
      <c r="C206" s="82">
        <v>2020</v>
      </c>
      <c r="D206" s="68" t="s">
        <v>3</v>
      </c>
      <c r="E206" s="193" t="s">
        <v>133</v>
      </c>
      <c r="F206" s="194">
        <v>376</v>
      </c>
      <c r="G206" s="194">
        <v>292</v>
      </c>
      <c r="H206" s="195">
        <v>77.659574468085097</v>
      </c>
      <c r="I206" s="31"/>
    </row>
    <row r="207" spans="2:9" x14ac:dyDescent="0.25">
      <c r="B207" s="28"/>
      <c r="C207" s="82">
        <v>2020</v>
      </c>
      <c r="D207" s="68" t="s">
        <v>3</v>
      </c>
      <c r="E207" s="193" t="s">
        <v>134</v>
      </c>
      <c r="F207" s="194">
        <v>376</v>
      </c>
      <c r="G207" s="194">
        <v>66</v>
      </c>
      <c r="H207" s="195">
        <v>17.553191489361701</v>
      </c>
      <c r="I207" s="31"/>
    </row>
    <row r="208" spans="2:9" x14ac:dyDescent="0.25">
      <c r="B208" s="28"/>
      <c r="C208" s="82">
        <v>2020</v>
      </c>
      <c r="D208" s="68" t="s">
        <v>3</v>
      </c>
      <c r="E208" s="193" t="s">
        <v>906</v>
      </c>
      <c r="F208" s="194">
        <v>376</v>
      </c>
      <c r="G208" s="194" t="s">
        <v>137</v>
      </c>
      <c r="H208" s="195" t="s">
        <v>137</v>
      </c>
      <c r="I208" s="31"/>
    </row>
    <row r="209" spans="2:9" x14ac:dyDescent="0.25">
      <c r="B209" s="28"/>
      <c r="C209" s="82">
        <v>2020</v>
      </c>
      <c r="D209" s="68" t="s">
        <v>3</v>
      </c>
      <c r="E209" s="193" t="s">
        <v>907</v>
      </c>
      <c r="F209" s="194">
        <v>376</v>
      </c>
      <c r="G209" s="194">
        <v>15</v>
      </c>
      <c r="H209" s="195">
        <v>3.9893617021276602</v>
      </c>
      <c r="I209" s="31"/>
    </row>
    <row r="210" spans="2:9" x14ac:dyDescent="0.25">
      <c r="B210" s="28"/>
      <c r="C210" s="82">
        <v>2020</v>
      </c>
      <c r="D210" s="68" t="s">
        <v>4</v>
      </c>
      <c r="E210" s="193" t="s">
        <v>133</v>
      </c>
      <c r="F210" s="194">
        <v>159</v>
      </c>
      <c r="G210" s="194">
        <v>107</v>
      </c>
      <c r="H210" s="195">
        <v>67.295597484276698</v>
      </c>
      <c r="I210" s="31"/>
    </row>
    <row r="211" spans="2:9" x14ac:dyDescent="0.25">
      <c r="B211" s="28"/>
      <c r="C211" s="82">
        <v>2020</v>
      </c>
      <c r="D211" s="68" t="s">
        <v>4</v>
      </c>
      <c r="E211" s="193" t="s">
        <v>134</v>
      </c>
      <c r="F211" s="194">
        <v>159</v>
      </c>
      <c r="G211" s="194">
        <v>46</v>
      </c>
      <c r="H211" s="195">
        <v>28.930817610062899</v>
      </c>
      <c r="I211" s="31"/>
    </row>
    <row r="212" spans="2:9" x14ac:dyDescent="0.25">
      <c r="B212" s="28"/>
      <c r="C212" s="82">
        <v>2020</v>
      </c>
      <c r="D212" s="68" t="s">
        <v>4</v>
      </c>
      <c r="E212" s="193" t="s">
        <v>906</v>
      </c>
      <c r="F212" s="194">
        <v>159</v>
      </c>
      <c r="G212" s="194" t="s">
        <v>137</v>
      </c>
      <c r="H212" s="195" t="s">
        <v>137</v>
      </c>
      <c r="I212" s="31"/>
    </row>
    <row r="213" spans="2:9" x14ac:dyDescent="0.25">
      <c r="B213" s="28"/>
      <c r="C213" s="82">
        <v>2020</v>
      </c>
      <c r="D213" s="68" t="s">
        <v>4</v>
      </c>
      <c r="E213" s="193" t="s">
        <v>907</v>
      </c>
      <c r="F213" s="194">
        <v>159</v>
      </c>
      <c r="G213" s="194">
        <v>5</v>
      </c>
      <c r="H213" s="195">
        <v>3.14465408805032</v>
      </c>
      <c r="I213" s="31"/>
    </row>
    <row r="214" spans="2:9" x14ac:dyDescent="0.25">
      <c r="B214" s="28"/>
      <c r="C214" s="82">
        <v>2020</v>
      </c>
      <c r="D214" s="68" t="s">
        <v>5</v>
      </c>
      <c r="E214" s="193" t="s">
        <v>133</v>
      </c>
      <c r="F214" s="194">
        <v>261</v>
      </c>
      <c r="G214" s="194">
        <v>182</v>
      </c>
      <c r="H214" s="195">
        <v>69.731800766283499</v>
      </c>
      <c r="I214" s="31"/>
    </row>
    <row r="215" spans="2:9" x14ac:dyDescent="0.25">
      <c r="B215" s="28"/>
      <c r="C215" s="82">
        <v>2020</v>
      </c>
      <c r="D215" s="68" t="s">
        <v>5</v>
      </c>
      <c r="E215" s="193" t="s">
        <v>134</v>
      </c>
      <c r="F215" s="194">
        <v>261</v>
      </c>
      <c r="G215" s="194">
        <v>68</v>
      </c>
      <c r="H215" s="195">
        <v>26.053639846743302</v>
      </c>
      <c r="I215" s="31"/>
    </row>
    <row r="216" spans="2:9" x14ac:dyDescent="0.25">
      <c r="B216" s="28"/>
      <c r="C216" s="82">
        <v>2020</v>
      </c>
      <c r="D216" s="68" t="s">
        <v>5</v>
      </c>
      <c r="E216" s="193" t="s">
        <v>906</v>
      </c>
      <c r="F216" s="194">
        <v>261</v>
      </c>
      <c r="G216" s="194" t="s">
        <v>137</v>
      </c>
      <c r="H216" s="195" t="s">
        <v>137</v>
      </c>
      <c r="I216" s="31"/>
    </row>
    <row r="217" spans="2:9" x14ac:dyDescent="0.25">
      <c r="B217" s="28"/>
      <c r="C217" s="82">
        <v>2020</v>
      </c>
      <c r="D217" s="68" t="s">
        <v>5</v>
      </c>
      <c r="E217" s="193" t="s">
        <v>907</v>
      </c>
      <c r="F217" s="194">
        <v>261</v>
      </c>
      <c r="G217" s="194">
        <v>7</v>
      </c>
      <c r="H217" s="195">
        <v>2.6819923371647501</v>
      </c>
      <c r="I217" s="31"/>
    </row>
    <row r="218" spans="2:9" x14ac:dyDescent="0.25">
      <c r="B218" s="28"/>
      <c r="C218" s="82">
        <v>2020</v>
      </c>
      <c r="D218" s="68" t="s">
        <v>5</v>
      </c>
      <c r="E218" s="193" t="s">
        <v>135</v>
      </c>
      <c r="F218" s="194">
        <v>261</v>
      </c>
      <c r="G218" s="194" t="s">
        <v>137</v>
      </c>
      <c r="H218" s="195" t="s">
        <v>137</v>
      </c>
      <c r="I218" s="31"/>
    </row>
    <row r="219" spans="2:9" x14ac:dyDescent="0.25">
      <c r="B219" s="28"/>
      <c r="C219" s="82">
        <v>2020</v>
      </c>
      <c r="D219" s="68" t="s">
        <v>6</v>
      </c>
      <c r="E219" s="193" t="s">
        <v>133</v>
      </c>
      <c r="F219" s="194">
        <v>516</v>
      </c>
      <c r="G219" s="194">
        <v>300</v>
      </c>
      <c r="H219" s="195">
        <v>58.139534883720899</v>
      </c>
      <c r="I219" s="31"/>
    </row>
    <row r="220" spans="2:9" x14ac:dyDescent="0.25">
      <c r="B220" s="28"/>
      <c r="C220" s="82">
        <v>2020</v>
      </c>
      <c r="D220" s="68" t="s">
        <v>6</v>
      </c>
      <c r="E220" s="193" t="s">
        <v>134</v>
      </c>
      <c r="F220" s="194">
        <v>516</v>
      </c>
      <c r="G220" s="194">
        <v>191</v>
      </c>
      <c r="H220" s="195">
        <v>37.015503875969003</v>
      </c>
      <c r="I220" s="31"/>
    </row>
    <row r="221" spans="2:9" x14ac:dyDescent="0.25">
      <c r="B221" s="28"/>
      <c r="C221" s="82">
        <v>2020</v>
      </c>
      <c r="D221" s="68" t="s">
        <v>6</v>
      </c>
      <c r="E221" s="193" t="s">
        <v>906</v>
      </c>
      <c r="F221" s="194">
        <v>516</v>
      </c>
      <c r="G221" s="194" t="s">
        <v>137</v>
      </c>
      <c r="H221" s="195" t="s">
        <v>137</v>
      </c>
      <c r="I221" s="31"/>
    </row>
    <row r="222" spans="2:9" x14ac:dyDescent="0.25">
      <c r="B222" s="28"/>
      <c r="C222" s="82">
        <v>2020</v>
      </c>
      <c r="D222" s="68" t="s">
        <v>6</v>
      </c>
      <c r="E222" s="193" t="s">
        <v>907</v>
      </c>
      <c r="F222" s="194">
        <v>516</v>
      </c>
      <c r="G222" s="194">
        <v>22</v>
      </c>
      <c r="H222" s="195">
        <v>4.2635658914728696</v>
      </c>
      <c r="I222" s="31"/>
    </row>
    <row r="223" spans="2:9" x14ac:dyDescent="0.25">
      <c r="B223" s="28"/>
      <c r="C223" s="82">
        <v>2021</v>
      </c>
      <c r="D223" s="68" t="s">
        <v>2</v>
      </c>
      <c r="E223" s="193" t="s">
        <v>133</v>
      </c>
      <c r="F223" s="194">
        <v>588</v>
      </c>
      <c r="G223" s="194">
        <v>390</v>
      </c>
      <c r="H223" s="195">
        <v>66.326530612244895</v>
      </c>
      <c r="I223" s="31"/>
    </row>
    <row r="224" spans="2:9" x14ac:dyDescent="0.25">
      <c r="B224" s="28"/>
      <c r="C224" s="82">
        <v>2021</v>
      </c>
      <c r="D224" s="68" t="s">
        <v>2</v>
      </c>
      <c r="E224" s="193" t="s">
        <v>134</v>
      </c>
      <c r="F224" s="194">
        <v>588</v>
      </c>
      <c r="G224" s="194">
        <v>163</v>
      </c>
      <c r="H224" s="195">
        <v>27.721088435374199</v>
      </c>
      <c r="I224" s="31"/>
    </row>
    <row r="225" spans="2:9" x14ac:dyDescent="0.25">
      <c r="B225" s="28"/>
      <c r="C225" s="82">
        <v>2021</v>
      </c>
      <c r="D225" s="68" t="s">
        <v>2</v>
      </c>
      <c r="E225" s="193" t="s">
        <v>906</v>
      </c>
      <c r="F225" s="194">
        <v>588</v>
      </c>
      <c r="G225" s="194">
        <v>17</v>
      </c>
      <c r="H225" s="195">
        <v>2.8911564625850299</v>
      </c>
      <c r="I225" s="31"/>
    </row>
    <row r="226" spans="2:9" x14ac:dyDescent="0.25">
      <c r="B226" s="28"/>
      <c r="C226" s="82">
        <v>2021</v>
      </c>
      <c r="D226" s="68" t="s">
        <v>2</v>
      </c>
      <c r="E226" s="193" t="s">
        <v>907</v>
      </c>
      <c r="F226" s="194">
        <v>588</v>
      </c>
      <c r="G226" s="194">
        <v>15</v>
      </c>
      <c r="H226" s="195">
        <v>2.5510204081632701</v>
      </c>
      <c r="I226" s="31"/>
    </row>
    <row r="227" spans="2:9" x14ac:dyDescent="0.25">
      <c r="B227" s="28"/>
      <c r="C227" s="82">
        <v>2021</v>
      </c>
      <c r="D227" s="68" t="s">
        <v>2</v>
      </c>
      <c r="E227" s="193" t="s">
        <v>135</v>
      </c>
      <c r="F227" s="194">
        <v>588</v>
      </c>
      <c r="G227" s="194" t="s">
        <v>137</v>
      </c>
      <c r="H227" s="195" t="s">
        <v>137</v>
      </c>
      <c r="I227" s="31"/>
    </row>
    <row r="228" spans="2:9" x14ac:dyDescent="0.25">
      <c r="B228" s="28"/>
      <c r="C228" s="82">
        <v>2021</v>
      </c>
      <c r="D228" s="68" t="s">
        <v>3</v>
      </c>
      <c r="E228" s="193" t="s">
        <v>133</v>
      </c>
      <c r="F228" s="194">
        <v>376</v>
      </c>
      <c r="G228" s="194">
        <v>291</v>
      </c>
      <c r="H228" s="195">
        <v>77.393617021276597</v>
      </c>
      <c r="I228" s="31"/>
    </row>
    <row r="229" spans="2:9" x14ac:dyDescent="0.25">
      <c r="B229" s="28"/>
      <c r="C229" s="82">
        <v>2021</v>
      </c>
      <c r="D229" s="68" t="s">
        <v>3</v>
      </c>
      <c r="E229" s="193" t="s">
        <v>134</v>
      </c>
      <c r="F229" s="194">
        <v>376</v>
      </c>
      <c r="G229" s="194">
        <v>66</v>
      </c>
      <c r="H229" s="195">
        <v>17.553191489361701</v>
      </c>
      <c r="I229" s="31"/>
    </row>
    <row r="230" spans="2:9" x14ac:dyDescent="0.25">
      <c r="B230" s="28"/>
      <c r="C230" s="82">
        <v>2021</v>
      </c>
      <c r="D230" s="68" t="s">
        <v>3</v>
      </c>
      <c r="E230" s="193" t="s">
        <v>906</v>
      </c>
      <c r="F230" s="194">
        <v>376</v>
      </c>
      <c r="G230" s="194" t="s">
        <v>137</v>
      </c>
      <c r="H230" s="195" t="s">
        <v>137</v>
      </c>
      <c r="I230" s="31"/>
    </row>
    <row r="231" spans="2:9" x14ac:dyDescent="0.25">
      <c r="B231" s="28"/>
      <c r="C231" s="82">
        <v>2021</v>
      </c>
      <c r="D231" s="68" t="s">
        <v>3</v>
      </c>
      <c r="E231" s="193" t="s">
        <v>907</v>
      </c>
      <c r="F231" s="194">
        <v>376</v>
      </c>
      <c r="G231" s="194">
        <v>14</v>
      </c>
      <c r="H231" s="195">
        <v>3.7234042553191502</v>
      </c>
      <c r="I231" s="31"/>
    </row>
    <row r="232" spans="2:9" x14ac:dyDescent="0.25">
      <c r="B232" s="28"/>
      <c r="C232" s="82">
        <v>2021</v>
      </c>
      <c r="D232" s="68" t="s">
        <v>3</v>
      </c>
      <c r="E232" s="193" t="s">
        <v>135</v>
      </c>
      <c r="F232" s="194">
        <v>376</v>
      </c>
      <c r="G232" s="194" t="s">
        <v>137</v>
      </c>
      <c r="H232" s="195" t="s">
        <v>137</v>
      </c>
      <c r="I232" s="31"/>
    </row>
    <row r="233" spans="2:9" x14ac:dyDescent="0.25">
      <c r="B233" s="28"/>
      <c r="C233" s="82">
        <v>2021</v>
      </c>
      <c r="D233" s="68" t="s">
        <v>4</v>
      </c>
      <c r="E233" s="193" t="s">
        <v>133</v>
      </c>
      <c r="F233" s="194">
        <v>137</v>
      </c>
      <c r="G233" s="194">
        <v>91</v>
      </c>
      <c r="H233" s="195">
        <v>66.423357664233606</v>
      </c>
      <c r="I233" s="31"/>
    </row>
    <row r="234" spans="2:9" x14ac:dyDescent="0.25">
      <c r="B234" s="28"/>
      <c r="C234" s="82">
        <v>2021</v>
      </c>
      <c r="D234" s="68" t="s">
        <v>4</v>
      </c>
      <c r="E234" s="193" t="s">
        <v>134</v>
      </c>
      <c r="F234" s="194">
        <v>137</v>
      </c>
      <c r="G234" s="194">
        <v>37</v>
      </c>
      <c r="H234" s="195">
        <v>27.007299270072998</v>
      </c>
      <c r="I234" s="31"/>
    </row>
    <row r="235" spans="2:9" x14ac:dyDescent="0.25">
      <c r="B235" s="28"/>
      <c r="C235" s="82">
        <v>2021</v>
      </c>
      <c r="D235" s="68" t="s">
        <v>4</v>
      </c>
      <c r="E235" s="193" t="s">
        <v>907</v>
      </c>
      <c r="F235" s="194">
        <v>137</v>
      </c>
      <c r="G235" s="194">
        <v>8</v>
      </c>
      <c r="H235" s="195">
        <v>5.8394160583941597</v>
      </c>
      <c r="I235" s="31"/>
    </row>
    <row r="236" spans="2:9" x14ac:dyDescent="0.25">
      <c r="B236" s="28"/>
      <c r="C236" s="82">
        <v>2021</v>
      </c>
      <c r="D236" s="68" t="s">
        <v>4</v>
      </c>
      <c r="E236" s="193" t="s">
        <v>135</v>
      </c>
      <c r="F236" s="194">
        <v>137</v>
      </c>
      <c r="G236" s="194" t="s">
        <v>137</v>
      </c>
      <c r="H236" s="195" t="s">
        <v>137</v>
      </c>
      <c r="I236" s="31"/>
    </row>
    <row r="237" spans="2:9" x14ac:dyDescent="0.25">
      <c r="B237" s="28"/>
      <c r="C237" s="82">
        <v>2021</v>
      </c>
      <c r="D237" s="68" t="s">
        <v>5</v>
      </c>
      <c r="E237" s="193" t="s">
        <v>133</v>
      </c>
      <c r="F237" s="194">
        <v>215</v>
      </c>
      <c r="G237" s="194">
        <v>153</v>
      </c>
      <c r="H237" s="195">
        <v>71.162790697674396</v>
      </c>
      <c r="I237" s="31"/>
    </row>
    <row r="238" spans="2:9" x14ac:dyDescent="0.25">
      <c r="B238" s="28"/>
      <c r="C238" s="82">
        <v>2021</v>
      </c>
      <c r="D238" s="68" t="s">
        <v>5</v>
      </c>
      <c r="E238" s="193" t="s">
        <v>134</v>
      </c>
      <c r="F238" s="194">
        <v>215</v>
      </c>
      <c r="G238" s="194">
        <v>47</v>
      </c>
      <c r="H238" s="195">
        <v>21.860465116279101</v>
      </c>
      <c r="I238" s="31"/>
    </row>
    <row r="239" spans="2:9" x14ac:dyDescent="0.25">
      <c r="B239" s="28"/>
      <c r="C239" s="82">
        <v>2021</v>
      </c>
      <c r="D239" s="68" t="s">
        <v>5</v>
      </c>
      <c r="E239" s="193" t="s">
        <v>906</v>
      </c>
      <c r="F239" s="194">
        <v>215</v>
      </c>
      <c r="G239" s="194" t="s">
        <v>137</v>
      </c>
      <c r="H239" s="195" t="s">
        <v>137</v>
      </c>
      <c r="I239" s="31"/>
    </row>
    <row r="240" spans="2:9" x14ac:dyDescent="0.25">
      <c r="B240" s="28"/>
      <c r="C240" s="82">
        <v>2021</v>
      </c>
      <c r="D240" s="68" t="s">
        <v>5</v>
      </c>
      <c r="E240" s="193" t="s">
        <v>907</v>
      </c>
      <c r="F240" s="194">
        <v>215</v>
      </c>
      <c r="G240" s="194">
        <v>11</v>
      </c>
      <c r="H240" s="195">
        <v>5.1162790697674403</v>
      </c>
      <c r="I240" s="31"/>
    </row>
    <row r="241" spans="2:9" x14ac:dyDescent="0.25">
      <c r="B241" s="28"/>
      <c r="C241" s="82">
        <v>2021</v>
      </c>
      <c r="D241" s="68" t="s">
        <v>5</v>
      </c>
      <c r="E241" s="193" t="s">
        <v>135</v>
      </c>
      <c r="F241" s="194">
        <v>215</v>
      </c>
      <c r="G241" s="194" t="s">
        <v>137</v>
      </c>
      <c r="H241" s="195" t="s">
        <v>137</v>
      </c>
      <c r="I241" s="31"/>
    </row>
    <row r="242" spans="2:9" x14ac:dyDescent="0.25">
      <c r="B242" s="28"/>
      <c r="C242" s="82">
        <v>2021</v>
      </c>
      <c r="D242" s="68" t="s">
        <v>6</v>
      </c>
      <c r="E242" s="193" t="s">
        <v>133</v>
      </c>
      <c r="F242" s="194">
        <v>512</v>
      </c>
      <c r="G242" s="194">
        <v>285</v>
      </c>
      <c r="H242" s="195">
        <v>55.6640625</v>
      </c>
      <c r="I242" s="31"/>
    </row>
    <row r="243" spans="2:9" x14ac:dyDescent="0.25">
      <c r="B243" s="28"/>
      <c r="C243" s="82">
        <v>2021</v>
      </c>
      <c r="D243" s="68" t="s">
        <v>6</v>
      </c>
      <c r="E243" s="193" t="s">
        <v>134</v>
      </c>
      <c r="F243" s="194">
        <v>512</v>
      </c>
      <c r="G243" s="194">
        <v>206</v>
      </c>
      <c r="H243" s="195">
        <v>40.234375</v>
      </c>
      <c r="I243" s="31"/>
    </row>
    <row r="244" spans="2:9" x14ac:dyDescent="0.25">
      <c r="B244" s="28"/>
      <c r="C244" s="82">
        <v>2021</v>
      </c>
      <c r="D244" s="68" t="s">
        <v>6</v>
      </c>
      <c r="E244" s="193" t="s">
        <v>906</v>
      </c>
      <c r="F244" s="194">
        <v>512</v>
      </c>
      <c r="G244" s="194">
        <v>9</v>
      </c>
      <c r="H244" s="195">
        <v>1.7578125</v>
      </c>
      <c r="I244" s="31"/>
    </row>
    <row r="245" spans="2:9" x14ac:dyDescent="0.25">
      <c r="B245" s="28"/>
      <c r="C245" s="82">
        <v>2021</v>
      </c>
      <c r="D245" s="68" t="s">
        <v>6</v>
      </c>
      <c r="E245" s="193" t="s">
        <v>907</v>
      </c>
      <c r="F245" s="194">
        <v>512</v>
      </c>
      <c r="G245" s="194">
        <v>12</v>
      </c>
      <c r="H245" s="195">
        <v>2.34375</v>
      </c>
      <c r="I245" s="31"/>
    </row>
    <row r="246" spans="2:9" x14ac:dyDescent="0.25">
      <c r="B246" s="28"/>
      <c r="C246" s="82">
        <v>2022</v>
      </c>
      <c r="D246" s="68" t="s">
        <v>2</v>
      </c>
      <c r="E246" s="193" t="s">
        <v>133</v>
      </c>
      <c r="F246" s="194">
        <v>562</v>
      </c>
      <c r="G246" s="194">
        <v>341</v>
      </c>
      <c r="H246" s="195">
        <v>60.676156583629897</v>
      </c>
      <c r="I246" s="31"/>
    </row>
    <row r="247" spans="2:9" x14ac:dyDescent="0.25">
      <c r="B247" s="28"/>
      <c r="C247" s="82">
        <v>2022</v>
      </c>
      <c r="D247" s="68" t="s">
        <v>2</v>
      </c>
      <c r="E247" s="193" t="s">
        <v>134</v>
      </c>
      <c r="F247" s="194">
        <v>562</v>
      </c>
      <c r="G247" s="194">
        <v>177</v>
      </c>
      <c r="H247" s="195">
        <v>31.4946619217082</v>
      </c>
      <c r="I247" s="31"/>
    </row>
    <row r="248" spans="2:9" x14ac:dyDescent="0.25">
      <c r="B248" s="28"/>
      <c r="C248" s="82">
        <v>2022</v>
      </c>
      <c r="D248" s="68" t="s">
        <v>2</v>
      </c>
      <c r="E248" s="193" t="s">
        <v>906</v>
      </c>
      <c r="F248" s="194">
        <v>562</v>
      </c>
      <c r="G248" s="194">
        <v>20</v>
      </c>
      <c r="H248" s="195">
        <v>3.5587188612099698</v>
      </c>
      <c r="I248" s="31"/>
    </row>
    <row r="249" spans="2:9" x14ac:dyDescent="0.25">
      <c r="B249" s="28"/>
      <c r="C249" s="82">
        <v>2022</v>
      </c>
      <c r="D249" s="68" t="s">
        <v>2</v>
      </c>
      <c r="E249" s="193" t="s">
        <v>907</v>
      </c>
      <c r="F249" s="194">
        <v>562</v>
      </c>
      <c r="G249" s="194">
        <v>16</v>
      </c>
      <c r="H249" s="195">
        <v>2.8469750889679699</v>
      </c>
      <c r="I249" s="31"/>
    </row>
    <row r="250" spans="2:9" x14ac:dyDescent="0.25">
      <c r="B250" s="28"/>
      <c r="C250" s="82">
        <v>2022</v>
      </c>
      <c r="D250" s="68" t="s">
        <v>2</v>
      </c>
      <c r="E250" s="193" t="s">
        <v>135</v>
      </c>
      <c r="F250" s="194">
        <v>562</v>
      </c>
      <c r="G250" s="194">
        <v>8</v>
      </c>
      <c r="H250" s="195">
        <v>1.4234875444839901</v>
      </c>
      <c r="I250" s="31"/>
    </row>
    <row r="251" spans="2:9" x14ac:dyDescent="0.25">
      <c r="B251" s="28"/>
      <c r="C251" s="82">
        <v>2022</v>
      </c>
      <c r="D251" s="68" t="s">
        <v>3</v>
      </c>
      <c r="E251" s="193" t="s">
        <v>133</v>
      </c>
      <c r="F251" s="194">
        <v>293</v>
      </c>
      <c r="G251" s="194">
        <v>237</v>
      </c>
      <c r="H251" s="195">
        <v>80.887372013651898</v>
      </c>
      <c r="I251" s="31"/>
    </row>
    <row r="252" spans="2:9" x14ac:dyDescent="0.25">
      <c r="B252" s="28"/>
      <c r="C252" s="82">
        <v>2022</v>
      </c>
      <c r="D252" s="68" t="s">
        <v>3</v>
      </c>
      <c r="E252" s="193" t="s">
        <v>134</v>
      </c>
      <c r="F252" s="194">
        <v>293</v>
      </c>
      <c r="G252" s="194">
        <v>42</v>
      </c>
      <c r="H252" s="195">
        <v>14.334470989761099</v>
      </c>
      <c r="I252" s="31"/>
    </row>
    <row r="253" spans="2:9" x14ac:dyDescent="0.25">
      <c r="B253" s="28"/>
      <c r="C253" s="82">
        <v>2022</v>
      </c>
      <c r="D253" s="68" t="s">
        <v>3</v>
      </c>
      <c r="E253" s="193" t="s">
        <v>906</v>
      </c>
      <c r="F253" s="194">
        <v>293</v>
      </c>
      <c r="G253" s="194" t="s">
        <v>137</v>
      </c>
      <c r="H253" s="195" t="s">
        <v>137</v>
      </c>
      <c r="I253" s="31"/>
    </row>
    <row r="254" spans="2:9" x14ac:dyDescent="0.25">
      <c r="B254" s="28"/>
      <c r="C254" s="82">
        <v>2022</v>
      </c>
      <c r="D254" s="68" t="s">
        <v>3</v>
      </c>
      <c r="E254" s="193" t="s">
        <v>907</v>
      </c>
      <c r="F254" s="194">
        <v>293</v>
      </c>
      <c r="G254" s="194">
        <v>11</v>
      </c>
      <c r="H254" s="195">
        <v>3.7542662116040999</v>
      </c>
      <c r="I254" s="31"/>
    </row>
    <row r="255" spans="2:9" x14ac:dyDescent="0.25">
      <c r="B255" s="28"/>
      <c r="C255" s="82">
        <v>2022</v>
      </c>
      <c r="D255" s="68" t="s">
        <v>4</v>
      </c>
      <c r="E255" s="193" t="s">
        <v>133</v>
      </c>
      <c r="F255" s="194">
        <v>120</v>
      </c>
      <c r="G255" s="194">
        <v>84</v>
      </c>
      <c r="H255" s="195">
        <v>70</v>
      </c>
      <c r="I255" s="31"/>
    </row>
    <row r="256" spans="2:9" x14ac:dyDescent="0.25">
      <c r="B256" s="28"/>
      <c r="C256" s="82">
        <v>2022</v>
      </c>
      <c r="D256" s="68" t="s">
        <v>4</v>
      </c>
      <c r="E256" s="193" t="s">
        <v>134</v>
      </c>
      <c r="F256" s="194">
        <v>120</v>
      </c>
      <c r="G256" s="194">
        <v>32</v>
      </c>
      <c r="H256" s="195">
        <v>26.6666666666667</v>
      </c>
      <c r="I256" s="31"/>
    </row>
    <row r="257" spans="2:9" x14ac:dyDescent="0.25">
      <c r="B257" s="28"/>
      <c r="C257" s="82">
        <v>2022</v>
      </c>
      <c r="D257" s="68" t="s">
        <v>4</v>
      </c>
      <c r="E257" s="193" t="s">
        <v>907</v>
      </c>
      <c r="F257" s="194">
        <v>120</v>
      </c>
      <c r="G257" s="194" t="s">
        <v>137</v>
      </c>
      <c r="H257" s="195" t="s">
        <v>137</v>
      </c>
      <c r="I257" s="31"/>
    </row>
    <row r="258" spans="2:9" x14ac:dyDescent="0.25">
      <c r="B258" s="28"/>
      <c r="C258" s="82">
        <v>2022</v>
      </c>
      <c r="D258" s="68" t="s">
        <v>5</v>
      </c>
      <c r="E258" s="193" t="s">
        <v>133</v>
      </c>
      <c r="F258" s="194">
        <v>213</v>
      </c>
      <c r="G258" s="194">
        <v>145</v>
      </c>
      <c r="H258" s="195">
        <v>68.075117370892102</v>
      </c>
      <c r="I258" s="31"/>
    </row>
    <row r="259" spans="2:9" x14ac:dyDescent="0.25">
      <c r="B259" s="28"/>
      <c r="C259" s="82">
        <v>2022</v>
      </c>
      <c r="D259" s="68" t="s">
        <v>5</v>
      </c>
      <c r="E259" s="193" t="s">
        <v>134</v>
      </c>
      <c r="F259" s="194">
        <v>213</v>
      </c>
      <c r="G259" s="194">
        <v>55</v>
      </c>
      <c r="H259" s="195">
        <v>25.821596244131499</v>
      </c>
      <c r="I259" s="31"/>
    </row>
    <row r="260" spans="2:9" x14ac:dyDescent="0.25">
      <c r="B260" s="28"/>
      <c r="C260" s="82">
        <v>2022</v>
      </c>
      <c r="D260" s="68" t="s">
        <v>5</v>
      </c>
      <c r="E260" s="193" t="s">
        <v>906</v>
      </c>
      <c r="F260" s="194">
        <v>213</v>
      </c>
      <c r="G260" s="194" t="s">
        <v>137</v>
      </c>
      <c r="H260" s="195" t="s">
        <v>137</v>
      </c>
      <c r="I260" s="31"/>
    </row>
    <row r="261" spans="2:9" x14ac:dyDescent="0.25">
      <c r="B261" s="28"/>
      <c r="C261" s="82">
        <v>2022</v>
      </c>
      <c r="D261" s="68" t="s">
        <v>5</v>
      </c>
      <c r="E261" s="193" t="s">
        <v>907</v>
      </c>
      <c r="F261" s="194">
        <v>213</v>
      </c>
      <c r="G261" s="194">
        <v>10</v>
      </c>
      <c r="H261" s="195">
        <v>4.6948356807511704</v>
      </c>
      <c r="I261" s="31"/>
    </row>
    <row r="262" spans="2:9" x14ac:dyDescent="0.25">
      <c r="B262" s="28"/>
      <c r="C262" s="82">
        <v>2022</v>
      </c>
      <c r="D262" s="68" t="s">
        <v>5</v>
      </c>
      <c r="E262" s="193" t="s">
        <v>135</v>
      </c>
      <c r="F262" s="194">
        <v>213</v>
      </c>
      <c r="G262" s="194" t="s">
        <v>137</v>
      </c>
      <c r="H262" s="195" t="s">
        <v>137</v>
      </c>
      <c r="I262" s="31"/>
    </row>
    <row r="263" spans="2:9" x14ac:dyDescent="0.25">
      <c r="B263" s="28"/>
      <c r="C263" s="82">
        <v>2022</v>
      </c>
      <c r="D263" s="68" t="s">
        <v>6</v>
      </c>
      <c r="E263" s="193" t="s">
        <v>133</v>
      </c>
      <c r="F263" s="194">
        <v>524</v>
      </c>
      <c r="G263" s="194">
        <v>328</v>
      </c>
      <c r="H263" s="195">
        <v>62.595419847328301</v>
      </c>
      <c r="I263" s="31"/>
    </row>
    <row r="264" spans="2:9" x14ac:dyDescent="0.25">
      <c r="B264" s="28"/>
      <c r="C264" s="82">
        <v>2022</v>
      </c>
      <c r="D264" s="68" t="s">
        <v>6</v>
      </c>
      <c r="E264" s="193" t="s">
        <v>134</v>
      </c>
      <c r="F264" s="194">
        <v>524</v>
      </c>
      <c r="G264" s="194">
        <v>175</v>
      </c>
      <c r="H264" s="195">
        <v>33.396946564885504</v>
      </c>
      <c r="I264" s="31"/>
    </row>
    <row r="265" spans="2:9" x14ac:dyDescent="0.25">
      <c r="B265" s="28"/>
      <c r="C265" s="82">
        <v>2022</v>
      </c>
      <c r="D265" s="68" t="s">
        <v>6</v>
      </c>
      <c r="E265" s="193" t="s">
        <v>906</v>
      </c>
      <c r="F265" s="194">
        <v>524</v>
      </c>
      <c r="G265" s="194">
        <v>6</v>
      </c>
      <c r="H265" s="195">
        <v>1.1450381679389301</v>
      </c>
      <c r="I265" s="31"/>
    </row>
    <row r="266" spans="2:9" x14ac:dyDescent="0.25">
      <c r="B266" s="28"/>
      <c r="C266" s="82">
        <v>2022</v>
      </c>
      <c r="D266" s="68" t="s">
        <v>6</v>
      </c>
      <c r="E266" s="193" t="s">
        <v>907</v>
      </c>
      <c r="F266" s="194">
        <v>524</v>
      </c>
      <c r="G266" s="194">
        <v>14</v>
      </c>
      <c r="H266" s="195">
        <v>2.6717557251908399</v>
      </c>
      <c r="I266" s="31"/>
    </row>
    <row r="267" spans="2:9" x14ac:dyDescent="0.25">
      <c r="B267" s="28"/>
      <c r="C267" s="82">
        <v>2022</v>
      </c>
      <c r="D267" s="68" t="s">
        <v>6</v>
      </c>
      <c r="E267" s="193" t="s">
        <v>135</v>
      </c>
      <c r="F267" s="194">
        <v>524</v>
      </c>
      <c r="G267" s="194" t="s">
        <v>137</v>
      </c>
      <c r="H267" s="195" t="s">
        <v>137</v>
      </c>
      <c r="I267" s="31"/>
    </row>
    <row r="268" spans="2:9" x14ac:dyDescent="0.25">
      <c r="B268" s="28"/>
      <c r="C268" s="82">
        <v>2023</v>
      </c>
      <c r="D268" s="68" t="s">
        <v>2</v>
      </c>
      <c r="E268" s="193" t="s">
        <v>133</v>
      </c>
      <c r="F268" s="194">
        <v>524</v>
      </c>
      <c r="G268" s="194">
        <v>308</v>
      </c>
      <c r="H268" s="195">
        <v>58.778625954198503</v>
      </c>
      <c r="I268" s="31"/>
    </row>
    <row r="269" spans="2:9" x14ac:dyDescent="0.25">
      <c r="B269" s="28"/>
      <c r="C269" s="82">
        <v>2023</v>
      </c>
      <c r="D269" s="68" t="s">
        <v>2</v>
      </c>
      <c r="E269" s="193" t="s">
        <v>134</v>
      </c>
      <c r="F269" s="194">
        <v>524</v>
      </c>
      <c r="G269" s="194">
        <v>166</v>
      </c>
      <c r="H269" s="195">
        <v>31.679389312977101</v>
      </c>
      <c r="I269" s="31"/>
    </row>
    <row r="270" spans="2:9" x14ac:dyDescent="0.25">
      <c r="B270" s="28"/>
      <c r="C270" s="82">
        <v>2023</v>
      </c>
      <c r="D270" s="68" t="s">
        <v>2</v>
      </c>
      <c r="E270" s="193" t="s">
        <v>906</v>
      </c>
      <c r="F270" s="194">
        <v>524</v>
      </c>
      <c r="G270" s="194">
        <v>16</v>
      </c>
      <c r="H270" s="195">
        <v>3.0534351145038201</v>
      </c>
      <c r="I270" s="31"/>
    </row>
    <row r="271" spans="2:9" x14ac:dyDescent="0.25">
      <c r="B271" s="28"/>
      <c r="C271" s="82">
        <v>2023</v>
      </c>
      <c r="D271" s="68" t="s">
        <v>2</v>
      </c>
      <c r="E271" s="193" t="s">
        <v>907</v>
      </c>
      <c r="F271" s="194">
        <v>524</v>
      </c>
      <c r="G271" s="194">
        <v>22</v>
      </c>
      <c r="H271" s="195">
        <v>4.19847328244275</v>
      </c>
      <c r="I271" s="31"/>
    </row>
    <row r="272" spans="2:9" x14ac:dyDescent="0.25">
      <c r="B272" s="28"/>
      <c r="C272" s="82">
        <v>2023</v>
      </c>
      <c r="D272" s="68" t="s">
        <v>2</v>
      </c>
      <c r="E272" s="193" t="s">
        <v>135</v>
      </c>
      <c r="F272" s="194">
        <v>524</v>
      </c>
      <c r="G272" s="194">
        <v>12</v>
      </c>
      <c r="H272" s="195">
        <v>2.2900763358778602</v>
      </c>
      <c r="I272" s="31"/>
    </row>
    <row r="273" spans="2:9" x14ac:dyDescent="0.25">
      <c r="B273" s="28"/>
      <c r="C273" s="82">
        <v>2023</v>
      </c>
      <c r="D273" s="68" t="s">
        <v>3</v>
      </c>
      <c r="E273" s="193" t="s">
        <v>133</v>
      </c>
      <c r="F273" s="194">
        <v>328</v>
      </c>
      <c r="G273" s="194">
        <v>257</v>
      </c>
      <c r="H273" s="195">
        <v>78.353658536585399</v>
      </c>
      <c r="I273" s="31"/>
    </row>
    <row r="274" spans="2:9" x14ac:dyDescent="0.25">
      <c r="B274" s="28"/>
      <c r="C274" s="82">
        <v>2023</v>
      </c>
      <c r="D274" s="68" t="s">
        <v>3</v>
      </c>
      <c r="E274" s="193" t="s">
        <v>134</v>
      </c>
      <c r="F274" s="194">
        <v>328</v>
      </c>
      <c r="G274" s="194">
        <v>52</v>
      </c>
      <c r="H274" s="195">
        <v>15.853658536585399</v>
      </c>
      <c r="I274" s="31"/>
    </row>
    <row r="275" spans="2:9" x14ac:dyDescent="0.25">
      <c r="B275" s="28"/>
      <c r="C275" s="82">
        <v>2023</v>
      </c>
      <c r="D275" s="68" t="s">
        <v>3</v>
      </c>
      <c r="E275" s="193" t="s">
        <v>906</v>
      </c>
      <c r="F275" s="194">
        <v>328</v>
      </c>
      <c r="G275" s="194">
        <v>5</v>
      </c>
      <c r="H275" s="195">
        <v>1.5243902439024399</v>
      </c>
      <c r="I275" s="31"/>
    </row>
    <row r="276" spans="2:9" x14ac:dyDescent="0.25">
      <c r="B276" s="28"/>
      <c r="C276" s="82">
        <v>2023</v>
      </c>
      <c r="D276" s="68" t="s">
        <v>3</v>
      </c>
      <c r="E276" s="193" t="s">
        <v>907</v>
      </c>
      <c r="F276" s="194">
        <v>328</v>
      </c>
      <c r="G276" s="194">
        <v>13</v>
      </c>
      <c r="H276" s="195">
        <v>3.9634146341463401</v>
      </c>
      <c r="I276" s="31"/>
    </row>
    <row r="277" spans="2:9" x14ac:dyDescent="0.25">
      <c r="B277" s="28"/>
      <c r="C277" s="82">
        <v>2023</v>
      </c>
      <c r="D277" s="68" t="s">
        <v>3</v>
      </c>
      <c r="E277" s="193" t="s">
        <v>135</v>
      </c>
      <c r="F277" s="194">
        <v>328</v>
      </c>
      <c r="G277" s="194" t="s">
        <v>137</v>
      </c>
      <c r="H277" s="195" t="s">
        <v>137</v>
      </c>
      <c r="I277" s="31"/>
    </row>
    <row r="278" spans="2:9" x14ac:dyDescent="0.25">
      <c r="B278" s="28"/>
      <c r="C278" s="82">
        <v>2023</v>
      </c>
      <c r="D278" s="68" t="s">
        <v>4</v>
      </c>
      <c r="E278" s="193" t="s">
        <v>133</v>
      </c>
      <c r="F278" s="194">
        <v>112</v>
      </c>
      <c r="G278" s="194">
        <v>86</v>
      </c>
      <c r="H278" s="195">
        <v>76.785714285714306</v>
      </c>
      <c r="I278" s="31"/>
    </row>
    <row r="279" spans="2:9" x14ac:dyDescent="0.25">
      <c r="B279" s="28"/>
      <c r="C279" s="82">
        <v>2023</v>
      </c>
      <c r="D279" s="68" t="s">
        <v>4</v>
      </c>
      <c r="E279" s="193" t="s">
        <v>134</v>
      </c>
      <c r="F279" s="194">
        <v>112</v>
      </c>
      <c r="G279" s="194">
        <v>19</v>
      </c>
      <c r="H279" s="195">
        <v>16.964285714285701</v>
      </c>
      <c r="I279" s="31"/>
    </row>
    <row r="280" spans="2:9" x14ac:dyDescent="0.25">
      <c r="B280" s="28"/>
      <c r="C280" s="82">
        <v>2023</v>
      </c>
      <c r="D280" s="68" t="s">
        <v>4</v>
      </c>
      <c r="E280" s="193" t="s">
        <v>906</v>
      </c>
      <c r="F280" s="194">
        <v>112</v>
      </c>
      <c r="G280" s="194" t="s">
        <v>137</v>
      </c>
      <c r="H280" s="195" t="s">
        <v>137</v>
      </c>
      <c r="I280" s="31"/>
    </row>
    <row r="281" spans="2:9" x14ac:dyDescent="0.25">
      <c r="B281" s="28"/>
      <c r="C281" s="82">
        <v>2023</v>
      </c>
      <c r="D281" s="68" t="s">
        <v>4</v>
      </c>
      <c r="E281" s="193" t="s">
        <v>907</v>
      </c>
      <c r="F281" s="194">
        <v>112</v>
      </c>
      <c r="G281" s="194">
        <v>6</v>
      </c>
      <c r="H281" s="195">
        <v>5.3571428571428603</v>
      </c>
      <c r="I281" s="31"/>
    </row>
    <row r="282" spans="2:9" x14ac:dyDescent="0.25">
      <c r="B282" s="28"/>
      <c r="C282" s="82">
        <v>2023</v>
      </c>
      <c r="D282" s="68" t="s">
        <v>5</v>
      </c>
      <c r="E282" s="193" t="s">
        <v>133</v>
      </c>
      <c r="F282" s="194">
        <v>195</v>
      </c>
      <c r="G282" s="194">
        <v>137</v>
      </c>
      <c r="H282" s="195">
        <v>70.256410256410305</v>
      </c>
      <c r="I282" s="31"/>
    </row>
    <row r="283" spans="2:9" x14ac:dyDescent="0.25">
      <c r="B283" s="28"/>
      <c r="C283" s="82">
        <v>2023</v>
      </c>
      <c r="D283" s="68" t="s">
        <v>5</v>
      </c>
      <c r="E283" s="193" t="s">
        <v>134</v>
      </c>
      <c r="F283" s="194">
        <v>195</v>
      </c>
      <c r="G283" s="194">
        <v>49</v>
      </c>
      <c r="H283" s="195">
        <v>25.128205128205099</v>
      </c>
      <c r="I283" s="31"/>
    </row>
    <row r="284" spans="2:9" x14ac:dyDescent="0.25">
      <c r="B284" s="28"/>
      <c r="C284" s="82">
        <v>2023</v>
      </c>
      <c r="D284" s="68" t="s">
        <v>5</v>
      </c>
      <c r="E284" s="193" t="s">
        <v>906</v>
      </c>
      <c r="F284" s="194">
        <v>195</v>
      </c>
      <c r="G284" s="194" t="s">
        <v>137</v>
      </c>
      <c r="H284" s="195" t="s">
        <v>137</v>
      </c>
      <c r="I284" s="31"/>
    </row>
    <row r="285" spans="2:9" x14ac:dyDescent="0.25">
      <c r="B285" s="28"/>
      <c r="C285" s="82">
        <v>2023</v>
      </c>
      <c r="D285" s="68" t="s">
        <v>5</v>
      </c>
      <c r="E285" s="193" t="s">
        <v>907</v>
      </c>
      <c r="F285" s="194">
        <v>195</v>
      </c>
      <c r="G285" s="194" t="s">
        <v>137</v>
      </c>
      <c r="H285" s="195" t="s">
        <v>137</v>
      </c>
      <c r="I285" s="31"/>
    </row>
    <row r="286" spans="2:9" x14ac:dyDescent="0.25">
      <c r="B286" s="28"/>
      <c r="C286" s="82">
        <v>2023</v>
      </c>
      <c r="D286" s="68" t="s">
        <v>5</v>
      </c>
      <c r="E286" s="193" t="s">
        <v>135</v>
      </c>
      <c r="F286" s="194">
        <v>195</v>
      </c>
      <c r="G286" s="194" t="s">
        <v>137</v>
      </c>
      <c r="H286" s="195" t="s">
        <v>137</v>
      </c>
      <c r="I286" s="31"/>
    </row>
    <row r="287" spans="2:9" x14ac:dyDescent="0.25">
      <c r="B287" s="28"/>
      <c r="C287" s="82">
        <v>2023</v>
      </c>
      <c r="D287" s="68" t="s">
        <v>6</v>
      </c>
      <c r="E287" s="193" t="s">
        <v>133</v>
      </c>
      <c r="F287" s="194">
        <v>478</v>
      </c>
      <c r="G287" s="194">
        <v>309</v>
      </c>
      <c r="H287" s="195">
        <v>64.644351464435204</v>
      </c>
      <c r="I287" s="31"/>
    </row>
    <row r="288" spans="2:9" x14ac:dyDescent="0.25">
      <c r="B288" s="28"/>
      <c r="C288" s="82">
        <v>2023</v>
      </c>
      <c r="D288" s="68" t="s">
        <v>6</v>
      </c>
      <c r="E288" s="193" t="s">
        <v>134</v>
      </c>
      <c r="F288" s="194">
        <v>478</v>
      </c>
      <c r="G288" s="194">
        <v>143</v>
      </c>
      <c r="H288" s="195">
        <v>29.9163179916318</v>
      </c>
      <c r="I288" s="31"/>
    </row>
    <row r="289" spans="2:9" x14ac:dyDescent="0.25">
      <c r="B289" s="28"/>
      <c r="C289" s="82">
        <v>2023</v>
      </c>
      <c r="D289" s="68" t="s">
        <v>6</v>
      </c>
      <c r="E289" s="193" t="s">
        <v>906</v>
      </c>
      <c r="F289" s="194">
        <v>478</v>
      </c>
      <c r="G289" s="194">
        <v>6</v>
      </c>
      <c r="H289" s="195">
        <v>1.2552301255230101</v>
      </c>
      <c r="I289" s="31"/>
    </row>
    <row r="290" spans="2:9" x14ac:dyDescent="0.25">
      <c r="B290" s="28"/>
      <c r="C290" s="82">
        <v>2023</v>
      </c>
      <c r="D290" s="68" t="s">
        <v>6</v>
      </c>
      <c r="E290" s="193" t="s">
        <v>907</v>
      </c>
      <c r="F290" s="194">
        <v>478</v>
      </c>
      <c r="G290" s="194">
        <v>19</v>
      </c>
      <c r="H290" s="195">
        <v>3.97489539748954</v>
      </c>
      <c r="I290" s="31"/>
    </row>
    <row r="291" spans="2:9" x14ac:dyDescent="0.25">
      <c r="B291" s="28"/>
      <c r="C291" s="82">
        <v>2023</v>
      </c>
      <c r="D291" s="68" t="s">
        <v>6</v>
      </c>
      <c r="E291" s="193" t="s">
        <v>135</v>
      </c>
      <c r="F291" s="194">
        <v>478</v>
      </c>
      <c r="G291" s="194" t="s">
        <v>137</v>
      </c>
      <c r="H291" s="195" t="s">
        <v>137</v>
      </c>
      <c r="I291" s="31"/>
    </row>
    <row r="292" spans="2:9" x14ac:dyDescent="0.25">
      <c r="B292" s="28"/>
      <c r="C292" s="82">
        <v>2024</v>
      </c>
      <c r="D292" s="68" t="s">
        <v>2</v>
      </c>
      <c r="E292" s="193" t="s">
        <v>133</v>
      </c>
      <c r="F292" s="194">
        <v>524</v>
      </c>
      <c r="G292" s="194">
        <v>307</v>
      </c>
      <c r="H292" s="195">
        <v>58.587786259542</v>
      </c>
      <c r="I292" s="31"/>
    </row>
    <row r="293" spans="2:9" x14ac:dyDescent="0.25">
      <c r="B293" s="28"/>
      <c r="C293" s="82">
        <v>2024</v>
      </c>
      <c r="D293" s="68" t="s">
        <v>2</v>
      </c>
      <c r="E293" s="193" t="s">
        <v>134</v>
      </c>
      <c r="F293" s="194">
        <v>524</v>
      </c>
      <c r="G293" s="194">
        <v>183</v>
      </c>
      <c r="H293" s="195">
        <v>34.923664122137403</v>
      </c>
      <c r="I293" s="31"/>
    </row>
    <row r="294" spans="2:9" x14ac:dyDescent="0.25">
      <c r="B294" s="28"/>
      <c r="C294" s="82">
        <v>2024</v>
      </c>
      <c r="D294" s="68" t="s">
        <v>2</v>
      </c>
      <c r="E294" s="193" t="s">
        <v>906</v>
      </c>
      <c r="F294" s="194">
        <v>524</v>
      </c>
      <c r="G294" s="194">
        <v>10</v>
      </c>
      <c r="H294" s="195">
        <v>1.90839694656489</v>
      </c>
      <c r="I294" s="31"/>
    </row>
    <row r="295" spans="2:9" x14ac:dyDescent="0.25">
      <c r="B295" s="28"/>
      <c r="C295" s="82">
        <v>2024</v>
      </c>
      <c r="D295" s="68" t="s">
        <v>2</v>
      </c>
      <c r="E295" s="193" t="s">
        <v>907</v>
      </c>
      <c r="F295" s="194">
        <v>524</v>
      </c>
      <c r="G295" s="194">
        <v>17</v>
      </c>
      <c r="H295" s="195">
        <v>3.2442748091603102</v>
      </c>
      <c r="I295" s="31"/>
    </row>
    <row r="296" spans="2:9" x14ac:dyDescent="0.25">
      <c r="B296" s="28"/>
      <c r="C296" s="82">
        <v>2024</v>
      </c>
      <c r="D296" s="68" t="s">
        <v>2</v>
      </c>
      <c r="E296" s="193" t="s">
        <v>135</v>
      </c>
      <c r="F296" s="194">
        <v>524</v>
      </c>
      <c r="G296" s="194">
        <v>7</v>
      </c>
      <c r="H296" s="195">
        <v>1.33587786259542</v>
      </c>
      <c r="I296" s="31"/>
    </row>
    <row r="297" spans="2:9" x14ac:dyDescent="0.25">
      <c r="B297" s="28"/>
      <c r="C297" s="82">
        <v>2024</v>
      </c>
      <c r="D297" s="68" t="s">
        <v>3</v>
      </c>
      <c r="E297" s="193" t="s">
        <v>133</v>
      </c>
      <c r="F297" s="194">
        <v>277</v>
      </c>
      <c r="G297" s="194">
        <v>220</v>
      </c>
      <c r="H297" s="195">
        <v>79.422382671480193</v>
      </c>
      <c r="I297" s="31"/>
    </row>
    <row r="298" spans="2:9" x14ac:dyDescent="0.25">
      <c r="B298" s="28"/>
      <c r="C298" s="82">
        <v>2024</v>
      </c>
      <c r="D298" s="68" t="s">
        <v>3</v>
      </c>
      <c r="E298" s="193" t="s">
        <v>134</v>
      </c>
      <c r="F298" s="194">
        <v>277</v>
      </c>
      <c r="G298" s="194">
        <v>41</v>
      </c>
      <c r="H298" s="195">
        <v>14.8014440433213</v>
      </c>
      <c r="I298" s="31"/>
    </row>
    <row r="299" spans="2:9" x14ac:dyDescent="0.25">
      <c r="B299" s="28"/>
      <c r="C299" s="82">
        <v>2024</v>
      </c>
      <c r="D299" s="68" t="s">
        <v>3</v>
      </c>
      <c r="E299" s="193" t="s">
        <v>906</v>
      </c>
      <c r="F299" s="194">
        <v>277</v>
      </c>
      <c r="G299" s="194" t="s">
        <v>137</v>
      </c>
      <c r="H299" s="195" t="s">
        <v>137</v>
      </c>
      <c r="I299" s="31"/>
    </row>
    <row r="300" spans="2:9" x14ac:dyDescent="0.25">
      <c r="B300" s="28"/>
      <c r="C300" s="82">
        <v>2024</v>
      </c>
      <c r="D300" s="68" t="s">
        <v>3</v>
      </c>
      <c r="E300" s="193" t="s">
        <v>907</v>
      </c>
      <c r="F300" s="194">
        <v>277</v>
      </c>
      <c r="G300" s="194">
        <v>14</v>
      </c>
      <c r="H300" s="195">
        <v>5.0541516245487399</v>
      </c>
      <c r="I300" s="31"/>
    </row>
    <row r="301" spans="2:9" x14ac:dyDescent="0.25">
      <c r="B301" s="28"/>
      <c r="C301" s="82">
        <v>2024</v>
      </c>
      <c r="D301" s="68" t="s">
        <v>4</v>
      </c>
      <c r="E301" s="193" t="s">
        <v>133</v>
      </c>
      <c r="F301" s="194">
        <v>125</v>
      </c>
      <c r="G301" s="194">
        <v>95</v>
      </c>
      <c r="H301" s="195">
        <v>76</v>
      </c>
      <c r="I301" s="31"/>
    </row>
    <row r="302" spans="2:9" x14ac:dyDescent="0.25">
      <c r="B302" s="28"/>
      <c r="C302" s="82">
        <v>2024</v>
      </c>
      <c r="D302" s="68" t="s">
        <v>4</v>
      </c>
      <c r="E302" s="193" t="s">
        <v>134</v>
      </c>
      <c r="F302" s="194">
        <v>125</v>
      </c>
      <c r="G302" s="194">
        <v>21</v>
      </c>
      <c r="H302" s="195">
        <v>16.8</v>
      </c>
      <c r="I302" s="31"/>
    </row>
    <row r="303" spans="2:9" x14ac:dyDescent="0.25">
      <c r="B303" s="28"/>
      <c r="C303" s="82">
        <v>2024</v>
      </c>
      <c r="D303" s="68" t="s">
        <v>4</v>
      </c>
      <c r="E303" s="193" t="s">
        <v>907</v>
      </c>
      <c r="F303" s="194">
        <v>125</v>
      </c>
      <c r="G303" s="194">
        <v>9</v>
      </c>
      <c r="H303" s="195">
        <v>7.2</v>
      </c>
      <c r="I303" s="31"/>
    </row>
    <row r="304" spans="2:9" x14ac:dyDescent="0.25">
      <c r="B304" s="28"/>
      <c r="C304" s="82">
        <v>2024</v>
      </c>
      <c r="D304" s="68" t="s">
        <v>5</v>
      </c>
      <c r="E304" s="193" t="s">
        <v>133</v>
      </c>
      <c r="F304" s="194">
        <v>186</v>
      </c>
      <c r="G304" s="194">
        <v>118</v>
      </c>
      <c r="H304" s="195">
        <v>63.440860215053803</v>
      </c>
      <c r="I304" s="31"/>
    </row>
    <row r="305" spans="2:9" x14ac:dyDescent="0.25">
      <c r="B305" s="28"/>
      <c r="C305" s="82">
        <v>2024</v>
      </c>
      <c r="D305" s="68" t="s">
        <v>5</v>
      </c>
      <c r="E305" s="193" t="s">
        <v>134</v>
      </c>
      <c r="F305" s="194">
        <v>186</v>
      </c>
      <c r="G305" s="194">
        <v>58</v>
      </c>
      <c r="H305" s="195">
        <v>31.1827956989247</v>
      </c>
      <c r="I305" s="31"/>
    </row>
    <row r="306" spans="2:9" x14ac:dyDescent="0.25">
      <c r="B306" s="28"/>
      <c r="C306" s="82">
        <v>2024</v>
      </c>
      <c r="D306" s="68" t="s">
        <v>5</v>
      </c>
      <c r="E306" s="193" t="s">
        <v>906</v>
      </c>
      <c r="F306" s="194">
        <v>186</v>
      </c>
      <c r="G306" s="194" t="s">
        <v>137</v>
      </c>
      <c r="H306" s="195" t="s">
        <v>137</v>
      </c>
      <c r="I306" s="31"/>
    </row>
    <row r="307" spans="2:9" x14ac:dyDescent="0.25">
      <c r="B307" s="28"/>
      <c r="C307" s="82">
        <v>2024</v>
      </c>
      <c r="D307" s="68" t="s">
        <v>5</v>
      </c>
      <c r="E307" s="193" t="s">
        <v>907</v>
      </c>
      <c r="F307" s="194">
        <v>186</v>
      </c>
      <c r="G307" s="194">
        <v>5</v>
      </c>
      <c r="H307" s="195">
        <v>2.6881720430107499</v>
      </c>
      <c r="I307" s="31"/>
    </row>
    <row r="308" spans="2:9" x14ac:dyDescent="0.25">
      <c r="B308" s="28"/>
      <c r="C308" s="82">
        <v>2024</v>
      </c>
      <c r="D308" s="68" t="s">
        <v>5</v>
      </c>
      <c r="E308" s="193" t="s">
        <v>135</v>
      </c>
      <c r="F308" s="194">
        <v>186</v>
      </c>
      <c r="G308" s="194" t="s">
        <v>137</v>
      </c>
      <c r="H308" s="195" t="s">
        <v>137</v>
      </c>
      <c r="I308" s="31"/>
    </row>
    <row r="309" spans="2:9" x14ac:dyDescent="0.25">
      <c r="B309" s="28"/>
      <c r="C309" s="82">
        <v>2024</v>
      </c>
      <c r="D309" s="68" t="s">
        <v>6</v>
      </c>
      <c r="E309" s="193" t="s">
        <v>133</v>
      </c>
      <c r="F309" s="194">
        <v>496</v>
      </c>
      <c r="G309" s="194">
        <v>330</v>
      </c>
      <c r="H309" s="195">
        <v>66.5322580645161</v>
      </c>
      <c r="I309" s="31"/>
    </row>
    <row r="310" spans="2:9" x14ac:dyDescent="0.25">
      <c r="B310" s="28"/>
      <c r="C310" s="82">
        <v>2024</v>
      </c>
      <c r="D310" s="68" t="s">
        <v>6</v>
      </c>
      <c r="E310" s="193" t="s">
        <v>134</v>
      </c>
      <c r="F310" s="194">
        <v>496</v>
      </c>
      <c r="G310" s="194">
        <v>136</v>
      </c>
      <c r="H310" s="195">
        <v>27.419354838709701</v>
      </c>
      <c r="I310" s="31"/>
    </row>
    <row r="311" spans="2:9" x14ac:dyDescent="0.25">
      <c r="B311" s="28"/>
      <c r="C311" s="82">
        <v>2024</v>
      </c>
      <c r="D311" s="68" t="s">
        <v>6</v>
      </c>
      <c r="E311" s="193" t="s">
        <v>906</v>
      </c>
      <c r="F311" s="194">
        <v>496</v>
      </c>
      <c r="G311" s="194">
        <v>5</v>
      </c>
      <c r="H311" s="195">
        <v>1.00806451612903</v>
      </c>
      <c r="I311" s="31"/>
    </row>
    <row r="312" spans="2:9" x14ac:dyDescent="0.25">
      <c r="B312" s="28"/>
      <c r="C312" s="82">
        <v>2024</v>
      </c>
      <c r="D312" s="68" t="s">
        <v>6</v>
      </c>
      <c r="E312" s="193" t="s">
        <v>907</v>
      </c>
      <c r="F312" s="194">
        <v>496</v>
      </c>
      <c r="G312" s="194">
        <v>25</v>
      </c>
      <c r="H312" s="195">
        <v>5.0403225806451601</v>
      </c>
      <c r="I312" s="31"/>
    </row>
    <row r="313" spans="2:9" x14ac:dyDescent="0.25">
      <c r="B313" s="28"/>
      <c r="C313" s="82">
        <v>2025</v>
      </c>
      <c r="D313" s="68" t="s">
        <v>2</v>
      </c>
      <c r="E313" s="193" t="s">
        <v>133</v>
      </c>
      <c r="F313" s="194">
        <v>600</v>
      </c>
      <c r="G313" s="194">
        <v>379</v>
      </c>
      <c r="H313" s="195">
        <v>63.1666666666667</v>
      </c>
      <c r="I313" s="31"/>
    </row>
    <row r="314" spans="2:9" x14ac:dyDescent="0.25">
      <c r="B314" s="28"/>
      <c r="C314" s="82">
        <v>2025</v>
      </c>
      <c r="D314" s="68" t="s">
        <v>2</v>
      </c>
      <c r="E314" s="193" t="s">
        <v>134</v>
      </c>
      <c r="F314" s="194">
        <v>600</v>
      </c>
      <c r="G314" s="194">
        <v>88</v>
      </c>
      <c r="H314" s="195">
        <v>14.6666666666667</v>
      </c>
      <c r="I314" s="31"/>
    </row>
    <row r="315" spans="2:9" x14ac:dyDescent="0.25">
      <c r="B315" s="28"/>
      <c r="C315" s="82">
        <v>2025</v>
      </c>
      <c r="D315" s="68" t="s">
        <v>2</v>
      </c>
      <c r="E315" s="193" t="s">
        <v>906</v>
      </c>
      <c r="F315" s="194">
        <v>600</v>
      </c>
      <c r="G315" s="194">
        <v>11</v>
      </c>
      <c r="H315" s="195">
        <v>1.8333333333333299</v>
      </c>
      <c r="I315" s="31"/>
    </row>
    <row r="316" spans="2:9" x14ac:dyDescent="0.25">
      <c r="B316" s="28"/>
      <c r="C316" s="82">
        <v>2025</v>
      </c>
      <c r="D316" s="68" t="s">
        <v>2</v>
      </c>
      <c r="E316" s="193" t="s">
        <v>907</v>
      </c>
      <c r="F316" s="194">
        <v>600</v>
      </c>
      <c r="G316" s="194">
        <v>13</v>
      </c>
      <c r="H316" s="195">
        <v>2.1666666666666701</v>
      </c>
      <c r="I316" s="31"/>
    </row>
    <row r="317" spans="2:9" x14ac:dyDescent="0.25">
      <c r="B317" s="28"/>
      <c r="C317" s="82">
        <v>2025</v>
      </c>
      <c r="D317" s="68" t="s">
        <v>2</v>
      </c>
      <c r="E317" s="193" t="s">
        <v>135</v>
      </c>
      <c r="F317" s="194">
        <v>600</v>
      </c>
      <c r="G317" s="194">
        <v>109</v>
      </c>
      <c r="H317" s="195">
        <v>18.1666666666667</v>
      </c>
      <c r="I317" s="31"/>
    </row>
    <row r="318" spans="2:9" x14ac:dyDescent="0.25">
      <c r="B318" s="28"/>
      <c r="C318" s="82">
        <v>2025</v>
      </c>
      <c r="D318" s="68" t="s">
        <v>3</v>
      </c>
      <c r="E318" s="193" t="s">
        <v>133</v>
      </c>
      <c r="F318" s="194">
        <v>338</v>
      </c>
      <c r="G318" s="194">
        <v>270</v>
      </c>
      <c r="H318" s="195">
        <v>79.881656804733694</v>
      </c>
      <c r="I318" s="31"/>
    </row>
    <row r="319" spans="2:9" x14ac:dyDescent="0.25">
      <c r="B319" s="28"/>
      <c r="C319" s="82">
        <v>2025</v>
      </c>
      <c r="D319" s="68" t="s">
        <v>3</v>
      </c>
      <c r="E319" s="193" t="s">
        <v>134</v>
      </c>
      <c r="F319" s="194">
        <v>338</v>
      </c>
      <c r="G319" s="194">
        <v>15</v>
      </c>
      <c r="H319" s="195">
        <v>4.4378698224852098</v>
      </c>
      <c r="I319" s="31"/>
    </row>
    <row r="320" spans="2:9" x14ac:dyDescent="0.25">
      <c r="B320" s="28"/>
      <c r="C320" s="82">
        <v>2025</v>
      </c>
      <c r="D320" s="68" t="s">
        <v>3</v>
      </c>
      <c r="E320" s="193" t="s">
        <v>906</v>
      </c>
      <c r="F320" s="194">
        <v>338</v>
      </c>
      <c r="G320" s="194" t="s">
        <v>137</v>
      </c>
      <c r="H320" s="195" t="s">
        <v>137</v>
      </c>
      <c r="I320" s="31"/>
    </row>
    <row r="321" spans="2:9" x14ac:dyDescent="0.25">
      <c r="B321" s="28"/>
      <c r="C321" s="82">
        <v>2025</v>
      </c>
      <c r="D321" s="68" t="s">
        <v>3</v>
      </c>
      <c r="E321" s="193" t="s">
        <v>907</v>
      </c>
      <c r="F321" s="194">
        <v>338</v>
      </c>
      <c r="G321" s="194">
        <v>13</v>
      </c>
      <c r="H321" s="195">
        <v>3.8461538461538498</v>
      </c>
      <c r="I321" s="31"/>
    </row>
    <row r="322" spans="2:9" x14ac:dyDescent="0.25">
      <c r="B322" s="28"/>
      <c r="C322" s="82">
        <v>2025</v>
      </c>
      <c r="D322" s="68" t="s">
        <v>3</v>
      </c>
      <c r="E322" s="193" t="s">
        <v>135</v>
      </c>
      <c r="F322" s="194">
        <v>338</v>
      </c>
      <c r="G322" s="194">
        <v>37</v>
      </c>
      <c r="H322" s="195">
        <v>10.9467455621302</v>
      </c>
      <c r="I322" s="31"/>
    </row>
    <row r="323" spans="2:9" x14ac:dyDescent="0.25">
      <c r="B323" s="28"/>
      <c r="C323" s="82">
        <v>2025</v>
      </c>
      <c r="D323" s="68" t="s">
        <v>4</v>
      </c>
      <c r="E323" s="193" t="s">
        <v>133</v>
      </c>
      <c r="F323" s="194">
        <v>130</v>
      </c>
      <c r="G323" s="194">
        <v>100</v>
      </c>
      <c r="H323" s="195">
        <v>76.923076923077005</v>
      </c>
      <c r="I323" s="31"/>
    </row>
    <row r="324" spans="2:9" x14ac:dyDescent="0.25">
      <c r="B324" s="28"/>
      <c r="C324" s="82">
        <v>2025</v>
      </c>
      <c r="D324" s="68" t="s">
        <v>4</v>
      </c>
      <c r="E324" s="193" t="s">
        <v>134</v>
      </c>
      <c r="F324" s="194">
        <v>130</v>
      </c>
      <c r="G324" s="194" t="s">
        <v>137</v>
      </c>
      <c r="H324" s="195" t="s">
        <v>137</v>
      </c>
      <c r="I324" s="31"/>
    </row>
    <row r="325" spans="2:9" x14ac:dyDescent="0.25">
      <c r="B325" s="28"/>
      <c r="C325" s="82">
        <v>2025</v>
      </c>
      <c r="D325" s="68" t="s">
        <v>4</v>
      </c>
      <c r="E325" s="193" t="s">
        <v>906</v>
      </c>
      <c r="F325" s="194">
        <v>130</v>
      </c>
      <c r="G325" s="194" t="s">
        <v>137</v>
      </c>
      <c r="H325" s="195" t="s">
        <v>137</v>
      </c>
      <c r="I325" s="31"/>
    </row>
    <row r="326" spans="2:9" x14ac:dyDescent="0.25">
      <c r="B326" s="28"/>
      <c r="C326" s="82">
        <v>2025</v>
      </c>
      <c r="D326" s="68" t="s">
        <v>4</v>
      </c>
      <c r="E326" s="193" t="s">
        <v>907</v>
      </c>
      <c r="F326" s="194">
        <v>130</v>
      </c>
      <c r="G326" s="194">
        <v>6</v>
      </c>
      <c r="H326" s="195">
        <v>4.6153846153846203</v>
      </c>
      <c r="I326" s="31"/>
    </row>
    <row r="327" spans="2:9" x14ac:dyDescent="0.25">
      <c r="B327" s="28"/>
      <c r="C327" s="82">
        <v>2025</v>
      </c>
      <c r="D327" s="68" t="s">
        <v>4</v>
      </c>
      <c r="E327" s="193" t="s">
        <v>135</v>
      </c>
      <c r="F327" s="194">
        <v>130</v>
      </c>
      <c r="G327" s="194">
        <v>18</v>
      </c>
      <c r="H327" s="195">
        <v>13.846153846153801</v>
      </c>
      <c r="I327" s="31"/>
    </row>
    <row r="328" spans="2:9" x14ac:dyDescent="0.25">
      <c r="B328" s="28"/>
      <c r="C328" s="82">
        <v>2025</v>
      </c>
      <c r="D328" s="68" t="s">
        <v>5</v>
      </c>
      <c r="E328" s="193" t="s">
        <v>133</v>
      </c>
      <c r="F328" s="194">
        <v>232</v>
      </c>
      <c r="G328" s="194">
        <v>146</v>
      </c>
      <c r="H328" s="195">
        <v>62.931034482758598</v>
      </c>
      <c r="I328" s="31"/>
    </row>
    <row r="329" spans="2:9" x14ac:dyDescent="0.25">
      <c r="B329" s="28"/>
      <c r="C329" s="82">
        <v>2025</v>
      </c>
      <c r="D329" s="68" t="s">
        <v>5</v>
      </c>
      <c r="E329" s="193" t="s">
        <v>134</v>
      </c>
      <c r="F329" s="194">
        <v>232</v>
      </c>
      <c r="G329" s="194">
        <v>26</v>
      </c>
      <c r="H329" s="195">
        <v>11.2068965517241</v>
      </c>
      <c r="I329" s="31"/>
    </row>
    <row r="330" spans="2:9" x14ac:dyDescent="0.25">
      <c r="B330" s="28"/>
      <c r="C330" s="82">
        <v>2025</v>
      </c>
      <c r="D330" s="68" t="s">
        <v>5</v>
      </c>
      <c r="E330" s="193" t="s">
        <v>906</v>
      </c>
      <c r="F330" s="194">
        <v>232</v>
      </c>
      <c r="G330" s="194" t="s">
        <v>137</v>
      </c>
      <c r="H330" s="195" t="s">
        <v>137</v>
      </c>
      <c r="I330" s="31"/>
    </row>
    <row r="331" spans="2:9" x14ac:dyDescent="0.25">
      <c r="B331" s="28"/>
      <c r="C331" s="82">
        <v>2025</v>
      </c>
      <c r="D331" s="68" t="s">
        <v>5</v>
      </c>
      <c r="E331" s="193" t="s">
        <v>907</v>
      </c>
      <c r="F331" s="194">
        <v>232</v>
      </c>
      <c r="G331" s="194">
        <v>9</v>
      </c>
      <c r="H331" s="195">
        <v>3.8793103448275899</v>
      </c>
      <c r="I331" s="31"/>
    </row>
    <row r="332" spans="2:9" x14ac:dyDescent="0.25">
      <c r="B332" s="28"/>
      <c r="C332" s="82">
        <v>2025</v>
      </c>
      <c r="D332" s="68" t="s">
        <v>5</v>
      </c>
      <c r="E332" s="193" t="s">
        <v>135</v>
      </c>
      <c r="F332" s="194">
        <v>232</v>
      </c>
      <c r="G332" s="194">
        <v>47</v>
      </c>
      <c r="H332" s="195">
        <v>20.258620689655199</v>
      </c>
      <c r="I332" s="31"/>
    </row>
    <row r="333" spans="2:9" x14ac:dyDescent="0.25">
      <c r="B333" s="28"/>
      <c r="C333" s="82">
        <v>2025</v>
      </c>
      <c r="D333" s="68" t="s">
        <v>6</v>
      </c>
      <c r="E333" s="193" t="s">
        <v>133</v>
      </c>
      <c r="F333" s="194">
        <v>511</v>
      </c>
      <c r="G333" s="194">
        <v>367</v>
      </c>
      <c r="H333" s="195">
        <v>71.819960861056799</v>
      </c>
      <c r="I333" s="31"/>
    </row>
    <row r="334" spans="2:9" x14ac:dyDescent="0.25">
      <c r="B334" s="28"/>
      <c r="C334" s="82">
        <v>2025</v>
      </c>
      <c r="D334" s="68" t="s">
        <v>6</v>
      </c>
      <c r="E334" s="193" t="s">
        <v>134</v>
      </c>
      <c r="F334" s="194">
        <v>511</v>
      </c>
      <c r="G334" s="194">
        <v>62</v>
      </c>
      <c r="H334" s="195">
        <v>12.133072407045001</v>
      </c>
      <c r="I334" s="31"/>
    </row>
    <row r="335" spans="2:9" x14ac:dyDescent="0.25">
      <c r="B335" s="28"/>
      <c r="C335" s="82">
        <v>2025</v>
      </c>
      <c r="D335" s="68" t="s">
        <v>6</v>
      </c>
      <c r="E335" s="193" t="s">
        <v>906</v>
      </c>
      <c r="F335" s="194">
        <v>511</v>
      </c>
      <c r="G335" s="194">
        <v>6</v>
      </c>
      <c r="H335" s="195">
        <v>1.17416829745597</v>
      </c>
      <c r="I335" s="31"/>
    </row>
    <row r="336" spans="2:9" x14ac:dyDescent="0.25">
      <c r="B336" s="28"/>
      <c r="C336" s="82">
        <v>2025</v>
      </c>
      <c r="D336" s="68" t="s">
        <v>6</v>
      </c>
      <c r="E336" s="193" t="s">
        <v>907</v>
      </c>
      <c r="F336" s="194">
        <v>511</v>
      </c>
      <c r="G336" s="194">
        <v>13</v>
      </c>
      <c r="H336" s="195">
        <v>2.5440313111545998</v>
      </c>
      <c r="I336" s="31"/>
    </row>
    <row r="337" spans="2:9" x14ac:dyDescent="0.25">
      <c r="B337" s="28"/>
      <c r="C337" s="82">
        <v>2025</v>
      </c>
      <c r="D337" s="68" t="s">
        <v>6</v>
      </c>
      <c r="E337" s="193" t="s">
        <v>135</v>
      </c>
      <c r="F337" s="194">
        <v>511</v>
      </c>
      <c r="G337" s="194">
        <v>63</v>
      </c>
      <c r="H337" s="195">
        <v>12.328767123287699</v>
      </c>
      <c r="I337" s="31"/>
    </row>
    <row r="338" spans="2:9" ht="2.25" customHeight="1" x14ac:dyDescent="0.25">
      <c r="B338" s="28"/>
      <c r="C338" s="184"/>
      <c r="D338" s="185"/>
      <c r="E338" s="186"/>
      <c r="F338" s="187"/>
      <c r="G338" s="187"/>
      <c r="H338" s="188"/>
      <c r="I338" s="31"/>
    </row>
    <row r="339" spans="2:9" ht="30" customHeight="1" x14ac:dyDescent="0.25">
      <c r="B339" s="28"/>
      <c r="C339" s="196" t="s">
        <v>108</v>
      </c>
      <c r="D339" s="208" t="s">
        <v>920</v>
      </c>
      <c r="E339" s="208"/>
      <c r="F339" s="208"/>
      <c r="G339" s="208"/>
      <c r="H339" s="208"/>
      <c r="I339" s="31"/>
    </row>
    <row r="340" spans="2:9" ht="80.25" customHeight="1" x14ac:dyDescent="0.25">
      <c r="B340" s="28"/>
      <c r="C340" s="196" t="s">
        <v>109</v>
      </c>
      <c r="D340" s="205" t="s">
        <v>928</v>
      </c>
      <c r="E340" s="205"/>
      <c r="F340" s="205"/>
      <c r="G340" s="205"/>
      <c r="H340" s="205"/>
      <c r="I340" s="31"/>
    </row>
    <row r="341" spans="2:9" ht="21" x14ac:dyDescent="0.35">
      <c r="B341" s="28"/>
      <c r="C341" s="57"/>
      <c r="D341" s="57"/>
      <c r="E341" s="57"/>
      <c r="F341" s="57"/>
      <c r="G341" s="57"/>
      <c r="H341" s="57"/>
      <c r="I341" s="31"/>
    </row>
    <row r="342" spans="2:9" x14ac:dyDescent="0.25">
      <c r="D342" s="1"/>
      <c r="E342" s="1"/>
      <c r="F342" s="1"/>
      <c r="G342" s="1"/>
      <c r="H342" s="1"/>
    </row>
    <row r="343" spans="2:9" x14ac:dyDescent="0.25">
      <c r="D343" s="1"/>
      <c r="E343" s="1"/>
      <c r="F343" s="1"/>
      <c r="G343" s="1"/>
      <c r="H343" s="1"/>
    </row>
    <row r="344" spans="2:9" x14ac:dyDescent="0.25">
      <c r="D344" s="1"/>
      <c r="E344" s="1"/>
      <c r="F344" s="1"/>
      <c r="G344" s="1"/>
      <c r="H344" s="1"/>
    </row>
    <row r="345" spans="2:9" x14ac:dyDescent="0.25">
      <c r="B345" s="201" t="str">
        <f>"Figur 4b. Andel nye brugere af antipsykotika hos ældre borgere med demens på 65 år eller derover fordelt på opstartende lægetype og region for " &amp; Baggrundsdata!BS70</f>
        <v>Figur 4b. Andel nye brugere af antipsykotika hos ældre borgere med demens på 65 år eller derover fordelt på opstartende lægetype og region for 2025</v>
      </c>
      <c r="D345" s="1"/>
      <c r="E345" s="1"/>
      <c r="F345" s="1"/>
      <c r="G345" s="1"/>
      <c r="H345" s="1"/>
    </row>
    <row r="346" spans="2:9" x14ac:dyDescent="0.25">
      <c r="B346" s="201" t="str">
        <f>"Figur 4c. Andel nye brugere af antipsykotika hos ældre borgere med demens på 65 år eller derover fordelt på opstartende lægetype for " &amp; Baggrundsdata!BS107</f>
        <v>Figur 4c. Andel nye brugere af antipsykotika hos ældre borgere med demens på 65 år eller derover fordelt på opstartende lægetype for Region Hovedstaden</v>
      </c>
      <c r="D346" s="1"/>
      <c r="E346" s="1"/>
      <c r="F346" s="1"/>
      <c r="G346" s="1"/>
      <c r="H346" s="1"/>
    </row>
    <row r="347" spans="2:9" x14ac:dyDescent="0.25">
      <c r="D347" s="1"/>
      <c r="E347" s="1"/>
      <c r="F347" s="1"/>
      <c r="G347" s="1"/>
      <c r="H347" s="1"/>
    </row>
    <row r="348" spans="2:9" x14ac:dyDescent="0.25">
      <c r="D348" s="1"/>
      <c r="E348" s="1"/>
      <c r="F348" s="1"/>
      <c r="G348" s="1"/>
      <c r="H348" s="1"/>
    </row>
    <row r="349" spans="2:9" x14ac:dyDescent="0.25">
      <c r="D349" s="1"/>
      <c r="E349" s="1"/>
      <c r="F349" s="1"/>
      <c r="G349" s="1"/>
      <c r="H349" s="1"/>
    </row>
    <row r="350" spans="2:9" x14ac:dyDescent="0.25">
      <c r="D350" s="1"/>
      <c r="E350" s="1"/>
      <c r="F350" s="1"/>
      <c r="G350" s="1"/>
      <c r="H350" s="1"/>
    </row>
    <row r="351" spans="2:9" x14ac:dyDescent="0.25">
      <c r="D351" s="1"/>
      <c r="E351" s="1"/>
      <c r="F351" s="1"/>
      <c r="G351" s="1"/>
      <c r="H351" s="1"/>
    </row>
    <row r="352" spans="2:9" x14ac:dyDescent="0.25">
      <c r="D352" s="1"/>
      <c r="E352" s="1"/>
      <c r="F352" s="1"/>
      <c r="G352" s="1"/>
      <c r="H352" s="1"/>
    </row>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row r="638" s="1" customFormat="1" x14ac:dyDescent="0.25"/>
    <row r="639" s="1" customFormat="1" x14ac:dyDescent="0.25"/>
    <row r="640" s="1" customFormat="1" x14ac:dyDescent="0.25"/>
    <row r="641" s="1" customFormat="1" x14ac:dyDescent="0.25"/>
    <row r="642" s="1" customFormat="1" x14ac:dyDescent="0.25"/>
    <row r="643" s="1" customFormat="1" x14ac:dyDescent="0.25"/>
    <row r="644" s="1" customFormat="1" x14ac:dyDescent="0.25"/>
    <row r="645" s="1" customFormat="1" x14ac:dyDescent="0.25"/>
    <row r="646" s="1" customFormat="1" x14ac:dyDescent="0.25"/>
    <row r="647" s="1" customFormat="1" x14ac:dyDescent="0.25"/>
    <row r="648" s="1" customFormat="1" x14ac:dyDescent="0.25"/>
    <row r="649" s="1" customFormat="1" x14ac:dyDescent="0.25"/>
    <row r="650" s="1" customFormat="1" x14ac:dyDescent="0.25"/>
    <row r="651" s="1" customFormat="1" x14ac:dyDescent="0.25"/>
    <row r="652" s="1" customFormat="1" x14ac:dyDescent="0.25"/>
    <row r="653" s="1" customFormat="1" x14ac:dyDescent="0.25"/>
    <row r="654" s="1" customFormat="1" x14ac:dyDescent="0.25"/>
    <row r="655" s="1" customFormat="1" x14ac:dyDescent="0.25"/>
    <row r="656" s="1" customFormat="1" x14ac:dyDescent="0.25"/>
    <row r="657" s="1" customFormat="1" x14ac:dyDescent="0.25"/>
    <row r="658" s="1" customFormat="1" x14ac:dyDescent="0.25"/>
    <row r="659" s="1" customFormat="1" x14ac:dyDescent="0.25"/>
    <row r="660" s="1" customFormat="1" x14ac:dyDescent="0.25"/>
    <row r="661" s="1" customFormat="1" x14ac:dyDescent="0.25"/>
    <row r="662" s="1" customFormat="1" x14ac:dyDescent="0.25"/>
    <row r="663" s="1" customFormat="1" x14ac:dyDescent="0.25"/>
    <row r="664" s="1" customFormat="1" x14ac:dyDescent="0.25"/>
    <row r="665" s="1" customFormat="1" x14ac:dyDescent="0.25"/>
    <row r="666" s="1" customFormat="1" x14ac:dyDescent="0.25"/>
    <row r="667" s="1" customFormat="1" x14ac:dyDescent="0.25"/>
    <row r="668" s="1" customFormat="1" x14ac:dyDescent="0.25"/>
    <row r="669" s="1" customFormat="1" x14ac:dyDescent="0.25"/>
    <row r="670" s="1" customFormat="1" x14ac:dyDescent="0.25"/>
    <row r="671" s="1" customFormat="1" x14ac:dyDescent="0.25"/>
    <row r="672" s="1" customFormat="1" x14ac:dyDescent="0.25"/>
    <row r="673" s="1" customFormat="1" x14ac:dyDescent="0.25"/>
    <row r="674" s="1" customFormat="1" x14ac:dyDescent="0.25"/>
    <row r="675" s="1" customFormat="1" x14ac:dyDescent="0.25"/>
    <row r="676" s="1" customFormat="1" x14ac:dyDescent="0.25"/>
    <row r="677" s="1" customFormat="1" x14ac:dyDescent="0.25"/>
    <row r="678" s="1" customFormat="1" x14ac:dyDescent="0.25"/>
    <row r="679" s="1" customFormat="1" x14ac:dyDescent="0.25"/>
    <row r="680" s="1" customFormat="1" x14ac:dyDescent="0.25"/>
    <row r="681" s="1" customFormat="1" x14ac:dyDescent="0.25"/>
    <row r="682" s="1" customFormat="1" x14ac:dyDescent="0.25"/>
    <row r="683" s="1" customFormat="1" x14ac:dyDescent="0.25"/>
    <row r="684" s="1" customFormat="1" x14ac:dyDescent="0.25"/>
    <row r="685" s="1" customFormat="1" x14ac:dyDescent="0.25"/>
    <row r="686" s="1" customFormat="1" x14ac:dyDescent="0.25"/>
    <row r="687" s="1" customFormat="1" x14ac:dyDescent="0.25"/>
    <row r="688" s="1" customFormat="1" x14ac:dyDescent="0.25"/>
    <row r="689" s="1" customFormat="1" x14ac:dyDescent="0.25"/>
    <row r="690" s="1" customFormat="1" x14ac:dyDescent="0.25"/>
    <row r="691" s="1" customFormat="1" x14ac:dyDescent="0.25"/>
    <row r="692" s="1" customFormat="1" x14ac:dyDescent="0.25"/>
    <row r="693" s="1" customFormat="1" x14ac:dyDescent="0.25"/>
    <row r="694" s="1" customFormat="1" x14ac:dyDescent="0.25"/>
    <row r="695" s="1" customFormat="1" x14ac:dyDescent="0.25"/>
    <row r="696" s="1" customFormat="1" x14ac:dyDescent="0.25"/>
    <row r="697" s="1" customFormat="1" x14ac:dyDescent="0.25"/>
    <row r="698" s="1" customFormat="1" x14ac:dyDescent="0.25"/>
    <row r="699" s="1" customFormat="1" x14ac:dyDescent="0.25"/>
    <row r="700" s="1" customFormat="1" x14ac:dyDescent="0.25"/>
    <row r="701" s="1" customFormat="1" x14ac:dyDescent="0.25"/>
    <row r="702" s="1" customFormat="1" x14ac:dyDescent="0.25"/>
    <row r="703" s="1" customFormat="1" x14ac:dyDescent="0.25"/>
    <row r="704" s="1" customFormat="1" x14ac:dyDescent="0.25"/>
    <row r="705" s="1" customFormat="1" x14ac:dyDescent="0.25"/>
    <row r="706" s="1" customFormat="1" x14ac:dyDescent="0.25"/>
    <row r="707" s="1" customFormat="1" x14ac:dyDescent="0.25"/>
    <row r="708" s="1" customFormat="1" x14ac:dyDescent="0.25"/>
    <row r="709" s="1" customFormat="1" x14ac:dyDescent="0.25"/>
    <row r="710" s="1" customFormat="1" x14ac:dyDescent="0.25"/>
    <row r="711" s="1" customFormat="1" x14ac:dyDescent="0.25"/>
    <row r="712" s="1" customFormat="1" x14ac:dyDescent="0.25"/>
    <row r="713" s="1" customFormat="1" x14ac:dyDescent="0.25"/>
    <row r="714" s="1" customFormat="1" x14ac:dyDescent="0.25"/>
    <row r="715" s="1" customFormat="1" x14ac:dyDescent="0.25"/>
    <row r="716" s="1" customFormat="1" x14ac:dyDescent="0.25"/>
    <row r="717" s="1" customFormat="1" x14ac:dyDescent="0.25"/>
    <row r="718" s="1" customFormat="1" x14ac:dyDescent="0.25"/>
    <row r="719" s="1" customFormat="1" x14ac:dyDescent="0.25"/>
    <row r="720" s="1" customFormat="1" x14ac:dyDescent="0.25"/>
    <row r="721" s="1" customFormat="1" x14ac:dyDescent="0.25"/>
    <row r="722" s="1" customFormat="1" x14ac:dyDescent="0.25"/>
    <row r="723" s="1" customFormat="1" x14ac:dyDescent="0.25"/>
    <row r="724" s="1" customFormat="1" x14ac:dyDescent="0.25"/>
    <row r="725" s="1" customFormat="1" x14ac:dyDescent="0.25"/>
    <row r="726" s="1" customFormat="1" x14ac:dyDescent="0.25"/>
    <row r="727" s="1" customFormat="1" x14ac:dyDescent="0.25"/>
    <row r="728" s="1" customFormat="1" x14ac:dyDescent="0.25"/>
    <row r="729" s="1" customFormat="1" x14ac:dyDescent="0.25"/>
    <row r="730" s="1" customFormat="1" x14ac:dyDescent="0.25"/>
    <row r="731" s="1" customFormat="1" x14ac:dyDescent="0.25"/>
    <row r="732" s="1" customFormat="1" x14ac:dyDescent="0.25"/>
    <row r="733" s="1" customFormat="1" x14ac:dyDescent="0.25"/>
    <row r="734" s="1" customFormat="1" x14ac:dyDescent="0.25"/>
    <row r="735" s="1" customFormat="1" x14ac:dyDescent="0.25"/>
    <row r="736" s="1" customFormat="1" x14ac:dyDescent="0.25"/>
    <row r="737" s="1" customFormat="1" x14ac:dyDescent="0.25"/>
    <row r="738" s="1" customFormat="1" x14ac:dyDescent="0.25"/>
    <row r="739" s="1" customFormat="1" x14ac:dyDescent="0.25"/>
    <row r="740" s="1" customFormat="1" x14ac:dyDescent="0.25"/>
    <row r="741" s="1" customFormat="1" x14ac:dyDescent="0.25"/>
    <row r="742" s="1" customFormat="1" x14ac:dyDescent="0.25"/>
    <row r="743" s="1" customFormat="1" x14ac:dyDescent="0.25"/>
    <row r="744" s="1" customFormat="1" x14ac:dyDescent="0.25"/>
    <row r="745" s="1" customFormat="1" x14ac:dyDescent="0.25"/>
    <row r="746" s="1" customFormat="1" x14ac:dyDescent="0.25"/>
    <row r="747" s="1" customFormat="1" x14ac:dyDescent="0.25"/>
    <row r="748" s="1" customFormat="1" x14ac:dyDescent="0.25"/>
    <row r="749" s="1" customFormat="1" x14ac:dyDescent="0.25"/>
    <row r="750" s="1" customFormat="1" x14ac:dyDescent="0.25"/>
    <row r="751" s="1" customFormat="1" x14ac:dyDescent="0.25"/>
    <row r="752" s="1" customFormat="1" x14ac:dyDescent="0.25"/>
    <row r="753" s="1" customFormat="1" x14ac:dyDescent="0.25"/>
    <row r="754" s="1" customFormat="1" x14ac:dyDescent="0.25"/>
    <row r="755" s="1" customFormat="1" x14ac:dyDescent="0.25"/>
    <row r="756" s="1" customFormat="1" x14ac:dyDescent="0.25"/>
    <row r="757" s="1" customFormat="1" x14ac:dyDescent="0.25"/>
    <row r="758" s="1" customFormat="1" x14ac:dyDescent="0.25"/>
    <row r="759" s="1" customFormat="1" x14ac:dyDescent="0.25"/>
    <row r="760" s="1" customFormat="1" x14ac:dyDescent="0.25"/>
    <row r="761" s="1" customFormat="1" x14ac:dyDescent="0.25"/>
    <row r="762" s="1" customFormat="1" x14ac:dyDescent="0.25"/>
    <row r="763" s="1" customFormat="1" x14ac:dyDescent="0.25"/>
    <row r="764" s="1" customFormat="1" x14ac:dyDescent="0.25"/>
    <row r="765" s="1" customFormat="1" x14ac:dyDescent="0.25"/>
    <row r="766" s="1" customFormat="1" x14ac:dyDescent="0.25"/>
    <row r="767" s="1" customFormat="1" x14ac:dyDescent="0.25"/>
    <row r="768" s="1" customFormat="1" x14ac:dyDescent="0.25"/>
    <row r="769" s="1" customFormat="1" x14ac:dyDescent="0.25"/>
    <row r="770" s="1" customFormat="1" x14ac:dyDescent="0.25"/>
    <row r="771" s="1" customFormat="1" x14ac:dyDescent="0.25"/>
    <row r="772" s="1" customFormat="1" x14ac:dyDescent="0.25"/>
    <row r="773" s="1" customFormat="1" x14ac:dyDescent="0.25"/>
    <row r="774" s="1" customFormat="1" x14ac:dyDescent="0.25"/>
    <row r="775" s="1" customFormat="1" x14ac:dyDescent="0.25"/>
    <row r="776" s="1" customFormat="1" x14ac:dyDescent="0.25"/>
    <row r="777" s="1" customFormat="1" x14ac:dyDescent="0.25"/>
    <row r="778" s="1" customFormat="1" x14ac:dyDescent="0.25"/>
    <row r="779" s="1" customFormat="1" x14ac:dyDescent="0.25"/>
    <row r="780" s="1" customFormat="1" x14ac:dyDescent="0.25"/>
    <row r="781" s="1" customFormat="1" x14ac:dyDescent="0.25"/>
    <row r="782" s="1" customFormat="1" x14ac:dyDescent="0.25"/>
    <row r="783" s="1" customFormat="1" x14ac:dyDescent="0.25"/>
    <row r="784" s="1" customFormat="1" x14ac:dyDescent="0.25"/>
    <row r="785" s="1" customFormat="1" x14ac:dyDescent="0.25"/>
    <row r="786" s="1" customFormat="1" x14ac:dyDescent="0.25"/>
    <row r="787" s="1" customFormat="1" x14ac:dyDescent="0.25"/>
    <row r="788" s="1" customFormat="1" x14ac:dyDescent="0.25"/>
    <row r="789" s="1" customFormat="1" x14ac:dyDescent="0.25"/>
    <row r="790" s="1" customFormat="1" x14ac:dyDescent="0.25"/>
    <row r="791" s="1" customFormat="1" x14ac:dyDescent="0.25"/>
    <row r="792" s="1" customFormat="1" x14ac:dyDescent="0.25"/>
    <row r="793" s="1" customFormat="1" x14ac:dyDescent="0.25"/>
    <row r="794" s="1" customFormat="1" x14ac:dyDescent="0.25"/>
    <row r="795" s="1" customFormat="1" x14ac:dyDescent="0.25"/>
    <row r="796" s="1" customFormat="1" x14ac:dyDescent="0.25"/>
    <row r="797" s="1" customFormat="1" x14ac:dyDescent="0.25"/>
    <row r="798" s="1" customFormat="1" x14ac:dyDescent="0.25"/>
    <row r="799" s="1" customFormat="1" x14ac:dyDescent="0.25"/>
    <row r="800" s="1" customFormat="1" x14ac:dyDescent="0.25"/>
    <row r="801" s="1" customFormat="1" x14ac:dyDescent="0.25"/>
    <row r="802" s="1" customFormat="1" x14ac:dyDescent="0.25"/>
    <row r="803" s="1" customFormat="1" x14ac:dyDescent="0.25"/>
    <row r="804" s="1" customFormat="1" x14ac:dyDescent="0.25"/>
    <row r="805" s="1" customFormat="1" x14ac:dyDescent="0.25"/>
    <row r="806" s="1" customFormat="1" x14ac:dyDescent="0.25"/>
    <row r="807" s="1" customFormat="1" x14ac:dyDescent="0.25"/>
    <row r="808" s="1" customFormat="1" x14ac:dyDescent="0.25"/>
    <row r="809" s="1" customFormat="1" x14ac:dyDescent="0.25"/>
    <row r="810" s="1" customFormat="1" x14ac:dyDescent="0.25"/>
    <row r="811" s="1" customFormat="1" x14ac:dyDescent="0.25"/>
    <row r="812" s="1" customFormat="1" x14ac:dyDescent="0.25"/>
    <row r="813" s="1" customFormat="1" x14ac:dyDescent="0.25"/>
    <row r="814" s="1" customFormat="1" x14ac:dyDescent="0.25"/>
    <row r="815" s="1" customFormat="1" x14ac:dyDescent="0.25"/>
    <row r="816" s="1" customFormat="1" x14ac:dyDescent="0.25"/>
    <row r="817" s="1" customFormat="1" x14ac:dyDescent="0.25"/>
    <row r="818" s="1" customFormat="1" x14ac:dyDescent="0.25"/>
    <row r="819" s="1" customFormat="1" x14ac:dyDescent="0.25"/>
    <row r="820" s="1" customFormat="1" x14ac:dyDescent="0.25"/>
    <row r="821" s="1" customFormat="1" x14ac:dyDescent="0.25"/>
    <row r="822" s="1" customFormat="1" x14ac:dyDescent="0.25"/>
    <row r="823" s="1" customFormat="1" x14ac:dyDescent="0.25"/>
    <row r="824" s="1" customFormat="1" x14ac:dyDescent="0.25"/>
    <row r="825" s="1" customFormat="1" x14ac:dyDescent="0.25"/>
    <row r="826" s="1" customFormat="1" x14ac:dyDescent="0.25"/>
    <row r="827" s="1" customFormat="1" x14ac:dyDescent="0.25"/>
    <row r="828" s="1" customFormat="1" x14ac:dyDescent="0.25"/>
    <row r="829" s="1" customFormat="1" x14ac:dyDescent="0.25"/>
    <row r="830" s="1" customFormat="1" x14ac:dyDescent="0.25"/>
    <row r="831" s="1" customFormat="1" x14ac:dyDescent="0.25"/>
    <row r="832" s="1" customFormat="1" x14ac:dyDescent="0.25"/>
    <row r="833" s="1" customFormat="1" x14ac:dyDescent="0.25"/>
    <row r="834" s="1" customFormat="1" x14ac:dyDescent="0.25"/>
    <row r="835" s="1" customFormat="1" x14ac:dyDescent="0.25"/>
    <row r="836" s="1" customFormat="1" x14ac:dyDescent="0.25"/>
    <row r="837" s="1" customFormat="1" x14ac:dyDescent="0.25"/>
    <row r="838" s="1" customFormat="1" x14ac:dyDescent="0.25"/>
    <row r="839" s="1" customFormat="1" x14ac:dyDescent="0.25"/>
    <row r="840" s="1" customFormat="1" x14ac:dyDescent="0.25"/>
    <row r="841" s="1" customFormat="1" x14ac:dyDescent="0.25"/>
    <row r="842" s="1" customFormat="1" x14ac:dyDescent="0.25"/>
    <row r="843" s="1" customFormat="1" x14ac:dyDescent="0.25"/>
    <row r="844" s="1" customFormat="1" x14ac:dyDescent="0.25"/>
    <row r="845" s="1" customFormat="1" x14ac:dyDescent="0.25"/>
    <row r="846" s="1" customFormat="1" x14ac:dyDescent="0.25"/>
    <row r="847" s="1" customFormat="1" x14ac:dyDescent="0.25"/>
    <row r="848" s="1" customFormat="1" x14ac:dyDescent="0.25"/>
    <row r="849" s="1" customFormat="1" x14ac:dyDescent="0.25"/>
    <row r="850" s="1" customFormat="1" x14ac:dyDescent="0.25"/>
    <row r="851" s="1" customFormat="1" x14ac:dyDescent="0.25"/>
    <row r="852" s="1" customFormat="1" x14ac:dyDescent="0.25"/>
    <row r="853" s="1" customFormat="1" x14ac:dyDescent="0.25"/>
    <row r="854" s="1" customFormat="1" x14ac:dyDescent="0.25"/>
    <row r="855" s="1" customFormat="1" x14ac:dyDescent="0.25"/>
    <row r="856" s="1" customFormat="1" x14ac:dyDescent="0.25"/>
    <row r="857" s="1" customFormat="1" x14ac:dyDescent="0.25"/>
    <row r="858" s="1" customFormat="1" x14ac:dyDescent="0.25"/>
    <row r="859" s="1" customFormat="1" x14ac:dyDescent="0.25"/>
    <row r="860" s="1" customFormat="1" x14ac:dyDescent="0.25"/>
    <row r="861" s="1" customFormat="1" x14ac:dyDescent="0.25"/>
    <row r="862" s="1" customFormat="1" x14ac:dyDescent="0.25"/>
    <row r="863" s="1" customFormat="1" x14ac:dyDescent="0.25"/>
    <row r="864" s="1" customFormat="1" x14ac:dyDescent="0.25"/>
    <row r="865" s="1" customFormat="1" x14ac:dyDescent="0.25"/>
    <row r="866" s="1" customFormat="1" x14ac:dyDescent="0.25"/>
    <row r="867" s="1" customFormat="1" x14ac:dyDescent="0.25"/>
    <row r="868" s="1" customFormat="1" x14ac:dyDescent="0.25"/>
    <row r="869" s="1" customFormat="1" x14ac:dyDescent="0.25"/>
    <row r="870" s="1" customFormat="1" x14ac:dyDescent="0.25"/>
    <row r="871" s="1" customFormat="1" x14ac:dyDescent="0.25"/>
    <row r="872" s="1" customFormat="1" x14ac:dyDescent="0.25"/>
    <row r="873" s="1" customFormat="1" x14ac:dyDescent="0.25"/>
    <row r="874" s="1" customFormat="1" x14ac:dyDescent="0.25"/>
    <row r="875" s="1" customFormat="1" x14ac:dyDescent="0.25"/>
    <row r="876" s="1" customFormat="1" x14ac:dyDescent="0.25"/>
    <row r="877" s="1" customFormat="1" x14ac:dyDescent="0.25"/>
    <row r="878" s="1" customFormat="1" x14ac:dyDescent="0.25"/>
    <row r="879" s="1" customFormat="1" x14ac:dyDescent="0.25"/>
    <row r="880" s="1" customFormat="1" x14ac:dyDescent="0.25"/>
    <row r="881" s="1" customFormat="1" x14ac:dyDescent="0.25"/>
    <row r="882" s="1" customFormat="1" x14ac:dyDescent="0.25"/>
    <row r="883" s="1" customFormat="1" x14ac:dyDescent="0.25"/>
    <row r="884" s="1" customFormat="1" x14ac:dyDescent="0.25"/>
    <row r="885" s="1" customFormat="1" x14ac:dyDescent="0.25"/>
    <row r="886" s="1" customFormat="1" x14ac:dyDescent="0.25"/>
    <row r="887" s="1" customFormat="1" x14ac:dyDescent="0.25"/>
    <row r="888" s="1" customFormat="1" x14ac:dyDescent="0.25"/>
    <row r="889" s="1" customFormat="1" x14ac:dyDescent="0.25"/>
    <row r="890" s="1" customFormat="1" x14ac:dyDescent="0.25"/>
    <row r="891" s="1" customFormat="1" x14ac:dyDescent="0.25"/>
    <row r="892" s="1" customFormat="1" x14ac:dyDescent="0.25"/>
    <row r="893" s="1" customFormat="1" x14ac:dyDescent="0.25"/>
    <row r="894" s="1" customFormat="1" x14ac:dyDescent="0.25"/>
    <row r="895" s="1" customFormat="1" x14ac:dyDescent="0.25"/>
    <row r="896" s="1" customFormat="1" x14ac:dyDescent="0.25"/>
    <row r="897" s="1" customFormat="1" x14ac:dyDescent="0.25"/>
    <row r="898" s="1" customFormat="1" x14ac:dyDescent="0.25"/>
    <row r="899" s="1" customFormat="1" x14ac:dyDescent="0.25"/>
    <row r="900" s="1" customFormat="1" x14ac:dyDescent="0.25"/>
    <row r="901" s="1" customFormat="1" x14ac:dyDescent="0.25"/>
    <row r="902" s="1" customFormat="1" x14ac:dyDescent="0.25"/>
    <row r="903" s="1" customFormat="1" x14ac:dyDescent="0.25"/>
    <row r="904" s="1" customFormat="1" x14ac:dyDescent="0.25"/>
    <row r="905" s="1" customFormat="1" x14ac:dyDescent="0.25"/>
    <row r="906" s="1" customFormat="1" x14ac:dyDescent="0.25"/>
    <row r="907" s="1" customFormat="1" x14ac:dyDescent="0.25"/>
    <row r="908" s="1" customFormat="1" x14ac:dyDescent="0.25"/>
    <row r="909" s="1" customFormat="1" x14ac:dyDescent="0.25"/>
    <row r="910" s="1" customFormat="1" x14ac:dyDescent="0.25"/>
    <row r="911" s="1" customFormat="1" x14ac:dyDescent="0.25"/>
    <row r="912" s="1" customFormat="1" x14ac:dyDescent="0.25"/>
    <row r="913" s="1" customFormat="1" x14ac:dyDescent="0.25"/>
    <row r="914" s="1" customFormat="1" x14ac:dyDescent="0.25"/>
    <row r="915" s="1" customFormat="1" x14ac:dyDescent="0.25"/>
    <row r="916" s="1" customFormat="1" x14ac:dyDescent="0.25"/>
    <row r="917" s="1" customFormat="1" x14ac:dyDescent="0.25"/>
    <row r="918" s="1" customFormat="1" x14ac:dyDescent="0.25"/>
    <row r="919" s="1" customFormat="1" x14ac:dyDescent="0.25"/>
    <row r="920" s="1" customFormat="1" x14ac:dyDescent="0.25"/>
    <row r="921" s="1" customFormat="1" x14ac:dyDescent="0.25"/>
    <row r="922" s="1" customFormat="1" x14ac:dyDescent="0.25"/>
    <row r="923" s="1" customFormat="1" x14ac:dyDescent="0.25"/>
    <row r="924" s="1" customFormat="1" x14ac:dyDescent="0.25"/>
    <row r="925" s="1" customFormat="1" x14ac:dyDescent="0.25"/>
    <row r="926" s="1" customFormat="1" x14ac:dyDescent="0.25"/>
    <row r="927" s="1" customFormat="1" x14ac:dyDescent="0.25"/>
    <row r="928" s="1" customFormat="1" x14ac:dyDescent="0.25"/>
    <row r="929" s="1" customFormat="1" x14ac:dyDescent="0.25"/>
    <row r="930" s="1" customFormat="1" x14ac:dyDescent="0.25"/>
    <row r="931" s="1" customFormat="1" x14ac:dyDescent="0.25"/>
    <row r="932" s="1" customFormat="1" x14ac:dyDescent="0.25"/>
    <row r="933" s="1" customFormat="1" x14ac:dyDescent="0.25"/>
    <row r="934" s="1" customFormat="1" x14ac:dyDescent="0.25"/>
    <row r="935" s="1" customFormat="1" x14ac:dyDescent="0.25"/>
    <row r="936" s="1" customFormat="1" x14ac:dyDescent="0.25"/>
    <row r="937" s="1" customFormat="1" x14ac:dyDescent="0.25"/>
    <row r="938" s="1" customFormat="1" x14ac:dyDescent="0.25"/>
    <row r="939" s="1" customFormat="1" x14ac:dyDescent="0.25"/>
    <row r="940" s="1" customFormat="1" x14ac:dyDescent="0.25"/>
    <row r="941" s="1" customFormat="1" x14ac:dyDescent="0.25"/>
    <row r="942" s="1" customFormat="1" x14ac:dyDescent="0.25"/>
    <row r="943" s="1" customFormat="1" x14ac:dyDescent="0.25"/>
    <row r="944" s="1" customFormat="1" x14ac:dyDescent="0.25"/>
    <row r="945" s="1" customFormat="1" x14ac:dyDescent="0.25"/>
    <row r="946" s="1" customFormat="1" x14ac:dyDescent="0.25"/>
    <row r="947" s="1" customFormat="1" x14ac:dyDescent="0.25"/>
    <row r="948" s="1" customFormat="1" x14ac:dyDescent="0.25"/>
    <row r="949" s="1" customFormat="1" x14ac:dyDescent="0.25"/>
    <row r="950" s="1" customFormat="1" x14ac:dyDescent="0.25"/>
    <row r="951" s="1" customFormat="1" x14ac:dyDescent="0.25"/>
    <row r="952" s="1" customFormat="1" x14ac:dyDescent="0.25"/>
    <row r="953" s="1" customFormat="1" x14ac:dyDescent="0.25"/>
    <row r="954" s="1" customFormat="1" x14ac:dyDescent="0.25"/>
    <row r="955" s="1" customFormat="1" x14ac:dyDescent="0.25"/>
    <row r="956" s="1" customFormat="1" x14ac:dyDescent="0.25"/>
    <row r="957" s="1" customFormat="1" x14ac:dyDescent="0.25"/>
    <row r="958" s="1" customFormat="1" x14ac:dyDescent="0.25"/>
    <row r="959" s="1" customFormat="1" x14ac:dyDescent="0.25"/>
    <row r="960" s="1" customFormat="1" x14ac:dyDescent="0.25"/>
    <row r="961" s="1" customFormat="1" x14ac:dyDescent="0.25"/>
    <row r="962" s="1" customFormat="1" x14ac:dyDescent="0.25"/>
    <row r="963" s="1" customFormat="1" x14ac:dyDescent="0.25"/>
    <row r="964" s="1" customFormat="1" x14ac:dyDescent="0.25"/>
    <row r="965" s="1" customFormat="1" x14ac:dyDescent="0.25"/>
    <row r="966" s="1" customFormat="1" x14ac:dyDescent="0.25"/>
    <row r="967" s="1" customFormat="1" x14ac:dyDescent="0.25"/>
    <row r="968" s="1" customFormat="1" x14ac:dyDescent="0.25"/>
    <row r="969" s="1" customFormat="1" x14ac:dyDescent="0.25"/>
    <row r="970" s="1" customFormat="1" x14ac:dyDescent="0.25"/>
    <row r="971" s="1" customFormat="1" x14ac:dyDescent="0.25"/>
    <row r="972" s="1" customFormat="1" x14ac:dyDescent="0.25"/>
    <row r="973" s="1" customFormat="1" x14ac:dyDescent="0.25"/>
    <row r="974" s="1" customFormat="1" x14ac:dyDescent="0.25"/>
    <row r="975" s="1" customFormat="1" x14ac:dyDescent="0.25"/>
    <row r="976" s="1" customFormat="1" x14ac:dyDescent="0.25"/>
    <row r="977" s="1" customFormat="1" x14ac:dyDescent="0.25"/>
    <row r="978" s="1" customFormat="1" x14ac:dyDescent="0.25"/>
    <row r="979" s="1" customFormat="1" x14ac:dyDescent="0.25"/>
    <row r="980" s="1" customFormat="1" x14ac:dyDescent="0.25"/>
    <row r="981" s="1" customFormat="1" x14ac:dyDescent="0.25"/>
    <row r="982" s="1" customFormat="1" x14ac:dyDescent="0.25"/>
    <row r="983" s="1" customFormat="1" x14ac:dyDescent="0.25"/>
    <row r="984" s="1" customFormat="1" x14ac:dyDescent="0.25"/>
    <row r="985" s="1" customFormat="1" x14ac:dyDescent="0.25"/>
    <row r="986" s="1" customFormat="1" x14ac:dyDescent="0.25"/>
    <row r="987" s="1" customFormat="1" x14ac:dyDescent="0.25"/>
    <row r="988" s="1" customFormat="1" x14ac:dyDescent="0.25"/>
    <row r="989" s="1" customFormat="1" x14ac:dyDescent="0.25"/>
    <row r="990" s="1" customFormat="1" x14ac:dyDescent="0.25"/>
    <row r="991" s="1" customFormat="1" x14ac:dyDescent="0.25"/>
    <row r="992" s="1" customFormat="1" x14ac:dyDescent="0.25"/>
    <row r="993" s="1" customFormat="1" x14ac:dyDescent="0.25"/>
    <row r="994" s="1" customFormat="1" x14ac:dyDescent="0.25"/>
    <row r="995" s="1" customFormat="1" x14ac:dyDescent="0.25"/>
    <row r="996" s="1" customFormat="1" x14ac:dyDescent="0.25"/>
    <row r="997" s="1" customFormat="1" x14ac:dyDescent="0.25"/>
    <row r="998" s="1" customFormat="1" x14ac:dyDescent="0.25"/>
    <row r="999" s="1" customFormat="1" x14ac:dyDescent="0.25"/>
    <row r="1000" s="1" customFormat="1" x14ac:dyDescent="0.25"/>
    <row r="1001" s="1" customFormat="1" x14ac:dyDescent="0.25"/>
    <row r="1002" s="1" customFormat="1" x14ac:dyDescent="0.25"/>
    <row r="1003" s="1" customFormat="1" x14ac:dyDescent="0.25"/>
    <row r="1004" s="1" customFormat="1" x14ac:dyDescent="0.25"/>
    <row r="1005" s="1" customFormat="1" x14ac:dyDescent="0.25"/>
    <row r="1006" s="1" customFormat="1" x14ac:dyDescent="0.25"/>
    <row r="1007" s="1" customFormat="1" x14ac:dyDescent="0.25"/>
    <row r="1008" s="1" customFormat="1" x14ac:dyDescent="0.25"/>
    <row r="1009" s="1" customFormat="1" x14ac:dyDescent="0.25"/>
    <row r="1010" s="1" customFormat="1" x14ac:dyDescent="0.25"/>
    <row r="1011" s="1" customFormat="1" x14ac:dyDescent="0.25"/>
    <row r="1012" s="1" customFormat="1" x14ac:dyDescent="0.25"/>
    <row r="1013" s="1" customFormat="1" x14ac:dyDescent="0.25"/>
    <row r="1014" s="1" customFormat="1" x14ac:dyDescent="0.25"/>
    <row r="1015" s="1" customFormat="1" x14ac:dyDescent="0.25"/>
    <row r="1016" s="1" customFormat="1" x14ac:dyDescent="0.25"/>
    <row r="1017" s="1" customFormat="1" x14ac:dyDescent="0.25"/>
    <row r="1018" s="1" customFormat="1" x14ac:dyDescent="0.25"/>
    <row r="1019" s="1" customFormat="1" x14ac:dyDescent="0.25"/>
    <row r="1020" s="1" customFormat="1" x14ac:dyDescent="0.25"/>
    <row r="1021" s="1" customFormat="1" x14ac:dyDescent="0.25"/>
    <row r="1022" s="1" customFormat="1" x14ac:dyDescent="0.25"/>
    <row r="1023" s="1" customFormat="1" x14ac:dyDescent="0.25"/>
    <row r="1024" s="1" customFormat="1" x14ac:dyDescent="0.25"/>
    <row r="1025" s="1" customFormat="1" x14ac:dyDescent="0.25"/>
    <row r="1026" s="1" customFormat="1" x14ac:dyDescent="0.25"/>
    <row r="1027" s="1" customFormat="1" x14ac:dyDescent="0.25"/>
    <row r="1028" s="1" customFormat="1" x14ac:dyDescent="0.25"/>
    <row r="1029" s="1" customFormat="1" x14ac:dyDescent="0.25"/>
    <row r="1030" s="1" customFormat="1" x14ac:dyDescent="0.25"/>
    <row r="1031" s="1" customFormat="1" x14ac:dyDescent="0.25"/>
    <row r="1032" s="1" customFormat="1" x14ac:dyDescent="0.25"/>
    <row r="1033" s="1" customFormat="1" x14ac:dyDescent="0.25"/>
    <row r="1034" s="1" customFormat="1" x14ac:dyDescent="0.25"/>
    <row r="1035" s="1" customFormat="1" x14ac:dyDescent="0.25"/>
    <row r="1036" s="1" customFormat="1" x14ac:dyDescent="0.25"/>
    <row r="1037" s="1" customFormat="1" x14ac:dyDescent="0.25"/>
    <row r="1038" s="1" customFormat="1" x14ac:dyDescent="0.25"/>
    <row r="1039" s="1" customFormat="1" x14ac:dyDescent="0.25"/>
    <row r="1040" s="1" customFormat="1" x14ac:dyDescent="0.25"/>
    <row r="1041" s="1" customFormat="1" x14ac:dyDescent="0.25"/>
    <row r="1042" s="1" customFormat="1" x14ac:dyDescent="0.25"/>
    <row r="1043" s="1" customFormat="1" x14ac:dyDescent="0.25"/>
    <row r="1044" s="1" customFormat="1" x14ac:dyDescent="0.25"/>
    <row r="1045" s="1" customFormat="1" x14ac:dyDescent="0.25"/>
    <row r="1046" s="1" customFormat="1" x14ac:dyDescent="0.25"/>
    <row r="1047" s="1" customFormat="1" x14ac:dyDescent="0.25"/>
    <row r="1048" s="1" customFormat="1" x14ac:dyDescent="0.25"/>
    <row r="1049" s="1" customFormat="1" x14ac:dyDescent="0.25"/>
    <row r="1050" s="1" customFormat="1" x14ac:dyDescent="0.25"/>
    <row r="1051" s="1" customFormat="1" x14ac:dyDescent="0.25"/>
    <row r="1052" s="1" customFormat="1" x14ac:dyDescent="0.25"/>
    <row r="1053" s="1" customFormat="1" x14ac:dyDescent="0.25"/>
    <row r="1054" s="1" customFormat="1" x14ac:dyDescent="0.25"/>
    <row r="1055" s="1" customFormat="1" x14ac:dyDescent="0.25"/>
    <row r="1056" s="1" customFormat="1" x14ac:dyDescent="0.25"/>
    <row r="1057" s="1" customFormat="1" x14ac:dyDescent="0.25"/>
    <row r="1058" s="1" customFormat="1" x14ac:dyDescent="0.25"/>
    <row r="1059" s="1" customFormat="1" x14ac:dyDescent="0.25"/>
    <row r="1060" s="1" customFormat="1" x14ac:dyDescent="0.25"/>
    <row r="1061" s="1" customFormat="1" x14ac:dyDescent="0.25"/>
    <row r="1062" s="1" customFormat="1" x14ac:dyDescent="0.25"/>
    <row r="1063" s="1" customFormat="1" x14ac:dyDescent="0.25"/>
    <row r="1064" s="1" customFormat="1" x14ac:dyDescent="0.25"/>
    <row r="1065" s="1" customFormat="1" x14ac:dyDescent="0.25"/>
    <row r="1066" s="1" customFormat="1" x14ac:dyDescent="0.25"/>
    <row r="1067" s="1" customFormat="1" x14ac:dyDescent="0.25"/>
    <row r="1068" s="1" customFormat="1" x14ac:dyDescent="0.25"/>
    <row r="1069" s="1" customFormat="1" x14ac:dyDescent="0.25"/>
    <row r="1070" s="1" customFormat="1" x14ac:dyDescent="0.25"/>
    <row r="1071" s="1" customFormat="1" x14ac:dyDescent="0.25"/>
    <row r="1072" s="1" customFormat="1" x14ac:dyDescent="0.25"/>
    <row r="1073" s="1" customFormat="1" x14ac:dyDescent="0.25"/>
    <row r="1074" s="1" customFormat="1" x14ac:dyDescent="0.25"/>
    <row r="1075" s="1" customFormat="1" x14ac:dyDescent="0.25"/>
    <row r="1076" s="1" customFormat="1" x14ac:dyDescent="0.25"/>
    <row r="1077" s="1" customFormat="1" x14ac:dyDescent="0.25"/>
    <row r="1078" s="1" customFormat="1" x14ac:dyDescent="0.25"/>
    <row r="1079" s="1" customFormat="1" x14ac:dyDescent="0.25"/>
    <row r="1080" s="1" customFormat="1" x14ac:dyDescent="0.25"/>
    <row r="1081" s="1" customFormat="1" x14ac:dyDescent="0.25"/>
    <row r="1082" s="1" customFormat="1" x14ac:dyDescent="0.25"/>
    <row r="1083" s="1" customFormat="1" x14ac:dyDescent="0.25"/>
    <row r="1084" s="1" customFormat="1" x14ac:dyDescent="0.25"/>
    <row r="1085" s="1" customFormat="1" x14ac:dyDescent="0.25"/>
    <row r="1086" s="1" customFormat="1" x14ac:dyDescent="0.25"/>
    <row r="1087" s="1" customFormat="1" x14ac:dyDescent="0.25"/>
    <row r="1088" s="1" customFormat="1" x14ac:dyDescent="0.25"/>
    <row r="1089" s="1" customFormat="1" x14ac:dyDescent="0.25"/>
    <row r="1090" s="1" customFormat="1" x14ac:dyDescent="0.25"/>
    <row r="1091" s="1" customFormat="1" x14ac:dyDescent="0.25"/>
    <row r="1092" s="1" customFormat="1" x14ac:dyDescent="0.25"/>
    <row r="1093" s="1" customFormat="1" x14ac:dyDescent="0.25"/>
    <row r="1094" s="1" customFormat="1" x14ac:dyDescent="0.25"/>
    <row r="1095" s="1" customFormat="1" x14ac:dyDescent="0.25"/>
    <row r="1096" s="1" customFormat="1" x14ac:dyDescent="0.25"/>
    <row r="1097" s="1" customFormat="1" x14ac:dyDescent="0.25"/>
    <row r="1098" s="1" customFormat="1" x14ac:dyDescent="0.25"/>
    <row r="1099" s="1" customFormat="1" x14ac:dyDescent="0.25"/>
    <row r="1100" s="1" customFormat="1" x14ac:dyDescent="0.25"/>
    <row r="1101" s="1" customFormat="1" x14ac:dyDescent="0.25"/>
    <row r="1102" s="1" customFormat="1" x14ac:dyDescent="0.25"/>
    <row r="1103" s="1" customFormat="1" x14ac:dyDescent="0.25"/>
    <row r="1104" s="1" customFormat="1" x14ac:dyDescent="0.25"/>
    <row r="1105" s="1" customFormat="1" x14ac:dyDescent="0.25"/>
    <row r="1106" s="1" customFormat="1" x14ac:dyDescent="0.25"/>
    <row r="1107" s="1" customFormat="1" x14ac:dyDescent="0.25"/>
    <row r="1108" s="1" customFormat="1" x14ac:dyDescent="0.25"/>
    <row r="1109" s="1" customFormat="1" x14ac:dyDescent="0.25"/>
    <row r="1110" s="1" customFormat="1" x14ac:dyDescent="0.25"/>
    <row r="1111" s="1" customFormat="1" x14ac:dyDescent="0.25"/>
    <row r="1112" s="1" customFormat="1" x14ac:dyDescent="0.25"/>
    <row r="1113" s="1" customFormat="1" x14ac:dyDescent="0.25"/>
    <row r="1114" s="1" customFormat="1" x14ac:dyDescent="0.25"/>
    <row r="1115" s="1" customFormat="1" x14ac:dyDescent="0.25"/>
    <row r="1116" s="1" customFormat="1" x14ac:dyDescent="0.25"/>
    <row r="1117" s="1" customFormat="1" x14ac:dyDescent="0.25"/>
    <row r="1118" s="1" customFormat="1" x14ac:dyDescent="0.25"/>
    <row r="1119" s="1" customFormat="1" x14ac:dyDescent="0.25"/>
    <row r="1120" s="1" customFormat="1" x14ac:dyDescent="0.25"/>
    <row r="1121" s="1" customFormat="1" x14ac:dyDescent="0.25"/>
    <row r="1122" s="1" customFormat="1" x14ac:dyDescent="0.25"/>
    <row r="1123" s="1" customFormat="1" x14ac:dyDescent="0.25"/>
    <row r="1124" s="1" customFormat="1" x14ac:dyDescent="0.25"/>
    <row r="1125" s="1" customFormat="1" x14ac:dyDescent="0.25"/>
    <row r="1126" s="1" customFormat="1" x14ac:dyDescent="0.25"/>
    <row r="1127" s="1" customFormat="1" x14ac:dyDescent="0.25"/>
    <row r="1128" s="1" customFormat="1" x14ac:dyDescent="0.25"/>
    <row r="1129" s="1" customFormat="1" x14ac:dyDescent="0.25"/>
    <row r="1130" s="1" customFormat="1" x14ac:dyDescent="0.25"/>
    <row r="1131" s="1" customFormat="1" x14ac:dyDescent="0.25"/>
    <row r="1132" s="1" customFormat="1" x14ac:dyDescent="0.25"/>
    <row r="1133" s="1" customFormat="1" x14ac:dyDescent="0.25"/>
    <row r="1134" s="1" customFormat="1" x14ac:dyDescent="0.25"/>
    <row r="1135" s="1" customFormat="1" x14ac:dyDescent="0.25"/>
    <row r="1136" s="1" customFormat="1" x14ac:dyDescent="0.25"/>
    <row r="1137" s="1" customFormat="1" x14ac:dyDescent="0.25"/>
    <row r="1138" s="1" customFormat="1" x14ac:dyDescent="0.25"/>
    <row r="1139" s="1" customFormat="1" x14ac:dyDescent="0.25"/>
    <row r="1140" s="1" customFormat="1" x14ac:dyDescent="0.25"/>
    <row r="1141" s="1" customFormat="1" x14ac:dyDescent="0.25"/>
    <row r="1142" s="1" customFormat="1" x14ac:dyDescent="0.25"/>
    <row r="1143" s="1" customFormat="1" x14ac:dyDescent="0.25"/>
    <row r="1144" s="1" customFormat="1" x14ac:dyDescent="0.25"/>
    <row r="1145" s="1" customFormat="1" x14ac:dyDescent="0.25"/>
    <row r="1146" s="1" customFormat="1" x14ac:dyDescent="0.25"/>
    <row r="1147" s="1" customFormat="1" x14ac:dyDescent="0.25"/>
    <row r="1148" s="1" customFormat="1" x14ac:dyDescent="0.25"/>
    <row r="1149" s="1" customFormat="1" x14ac:dyDescent="0.25"/>
    <row r="1150" s="1" customFormat="1" x14ac:dyDescent="0.25"/>
    <row r="1151" s="1" customFormat="1" x14ac:dyDescent="0.25"/>
    <row r="1152" s="1" customFormat="1" x14ac:dyDescent="0.25"/>
    <row r="1153" s="1" customFormat="1" x14ac:dyDescent="0.25"/>
    <row r="1154" s="1" customFormat="1" x14ac:dyDescent="0.25"/>
    <row r="1155" s="1" customFormat="1" x14ac:dyDescent="0.25"/>
    <row r="1156" s="1" customFormat="1" x14ac:dyDescent="0.25"/>
    <row r="1157" s="1" customFormat="1" x14ac:dyDescent="0.25"/>
    <row r="1158" s="1" customFormat="1" x14ac:dyDescent="0.25"/>
    <row r="1159" s="1" customFormat="1" x14ac:dyDescent="0.25"/>
    <row r="1160" s="1" customFormat="1" x14ac:dyDescent="0.25"/>
    <row r="1161" s="1" customFormat="1" x14ac:dyDescent="0.25"/>
    <row r="1162" s="1" customFormat="1" x14ac:dyDescent="0.25"/>
    <row r="1163" s="1" customFormat="1" x14ac:dyDescent="0.25"/>
    <row r="1164" s="1" customFormat="1" x14ac:dyDescent="0.25"/>
    <row r="1165" s="1" customFormat="1" x14ac:dyDescent="0.25"/>
    <row r="1166" s="1" customFormat="1" x14ac:dyDescent="0.25"/>
    <row r="1167" s="1" customFormat="1" x14ac:dyDescent="0.25"/>
    <row r="1168" s="1" customFormat="1" x14ac:dyDescent="0.25"/>
    <row r="1169" spans="2:10" x14ac:dyDescent="0.25">
      <c r="D1169" s="1"/>
      <c r="E1169" s="1"/>
      <c r="F1169" s="1"/>
      <c r="G1169" s="1"/>
      <c r="H1169" s="1"/>
    </row>
    <row r="1170" spans="2:10" x14ac:dyDescent="0.25">
      <c r="D1170" s="1"/>
      <c r="E1170" s="1"/>
      <c r="F1170" s="1"/>
      <c r="G1170" s="1"/>
      <c r="H1170" s="1"/>
    </row>
    <row r="1171" spans="2:10" x14ac:dyDescent="0.25">
      <c r="D1171" s="1"/>
      <c r="E1171" s="1"/>
      <c r="F1171" s="1"/>
      <c r="G1171" s="1"/>
      <c r="H1171" s="1"/>
    </row>
    <row r="1172" spans="2:10" x14ac:dyDescent="0.25">
      <c r="D1172" s="1"/>
      <c r="E1172" s="1"/>
      <c r="F1172" s="1"/>
      <c r="G1172" s="1"/>
      <c r="H1172" s="1"/>
    </row>
    <row r="1173" spans="2:10" x14ac:dyDescent="0.25">
      <c r="D1173" s="1"/>
      <c r="E1173" s="1"/>
      <c r="F1173" s="1"/>
      <c r="G1173" s="1"/>
      <c r="H1173" s="1"/>
    </row>
    <row r="1174" spans="2:10" x14ac:dyDescent="0.25">
      <c r="D1174" s="1"/>
      <c r="E1174" s="1"/>
      <c r="F1174" s="1"/>
      <c r="G1174" s="1"/>
      <c r="H1174" s="1"/>
    </row>
    <row r="1175" spans="2:10" ht="38.25" customHeight="1" x14ac:dyDescent="0.25">
      <c r="D1175" s="1"/>
      <c r="E1175" s="1"/>
      <c r="F1175" s="1"/>
      <c r="G1175" s="1"/>
      <c r="H1175" s="1"/>
      <c r="J1175" s="50"/>
    </row>
    <row r="1176" spans="2:10" ht="41.25" customHeight="1" x14ac:dyDescent="0.25">
      <c r="D1176" s="1"/>
      <c r="E1176" s="1"/>
      <c r="F1176" s="1"/>
      <c r="G1176" s="1"/>
      <c r="H1176" s="1"/>
      <c r="J1176" s="50"/>
    </row>
    <row r="1177" spans="2:10" x14ac:dyDescent="0.25">
      <c r="B1177" s="16"/>
      <c r="C1177" s="207"/>
      <c r="D1177" s="207"/>
      <c r="E1177" s="207"/>
      <c r="F1177" s="207"/>
      <c r="G1177" s="207"/>
      <c r="H1177" s="207"/>
      <c r="I1177" s="207"/>
    </row>
  </sheetData>
  <autoFilter ref="C8:H337" xr:uid="{D588CAEC-860F-4DF7-B26C-F47C7ACBF995}"/>
  <mergeCells count="4">
    <mergeCell ref="C6:H6"/>
    <mergeCell ref="C1177:I1177"/>
    <mergeCell ref="D339:H339"/>
    <mergeCell ref="D340:H340"/>
  </mergeCell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040C2-7974-497A-B577-D53EBC4B9B50}">
  <sheetPr>
    <tabColor theme="9" tint="0.59999389629810485"/>
  </sheetPr>
  <dimension ref="B1:O1085"/>
  <sheetViews>
    <sheetView zoomScale="70" zoomScaleNormal="70" workbookViewId="0"/>
  </sheetViews>
  <sheetFormatPr defaultColWidth="9.28515625" defaultRowHeight="15" x14ac:dyDescent="0.25"/>
  <cols>
    <col min="1" max="1" width="9.28515625" style="1"/>
    <col min="2" max="2" width="4.42578125" style="1" customWidth="1"/>
    <col min="3" max="3" width="10.85546875" style="1" customWidth="1"/>
    <col min="4" max="4" width="21.5703125" style="41" bestFit="1" customWidth="1"/>
    <col min="5" max="5" width="22.85546875" style="41" customWidth="1"/>
    <col min="6" max="6" width="20.7109375" style="41" bestFit="1" customWidth="1"/>
    <col min="7" max="7" width="41" style="55" bestFit="1" customWidth="1"/>
    <col min="8" max="8" width="38.28515625" style="42" bestFit="1" customWidth="1"/>
    <col min="9" max="9" width="4.42578125" style="1" customWidth="1"/>
    <col min="10" max="16384" width="9.28515625" style="1"/>
  </cols>
  <sheetData>
    <row r="1" spans="2:15" x14ac:dyDescent="0.25">
      <c r="B1" s="3"/>
      <c r="C1" s="3"/>
      <c r="D1" s="3"/>
      <c r="E1" s="3"/>
      <c r="F1" s="3"/>
      <c r="G1" s="3"/>
      <c r="H1" s="3"/>
      <c r="I1" s="3"/>
    </row>
    <row r="2" spans="2:15" x14ac:dyDescent="0.25">
      <c r="B2" s="3"/>
      <c r="C2" s="3"/>
      <c r="D2" s="3"/>
      <c r="E2" s="3"/>
      <c r="F2" s="3"/>
      <c r="G2" s="3"/>
      <c r="H2" s="3"/>
      <c r="I2" s="3"/>
    </row>
    <row r="3" spans="2:15" x14ac:dyDescent="0.25">
      <c r="B3" s="3"/>
      <c r="C3" s="3"/>
      <c r="D3" s="3"/>
      <c r="E3" s="3"/>
      <c r="F3" s="3"/>
      <c r="G3" s="3"/>
      <c r="H3" s="3"/>
      <c r="I3" s="3"/>
    </row>
    <row r="4" spans="2:15" x14ac:dyDescent="0.25">
      <c r="B4" s="70"/>
      <c r="C4" s="70"/>
      <c r="D4" s="3"/>
      <c r="E4" s="3"/>
      <c r="F4" s="3"/>
      <c r="G4" s="3"/>
      <c r="H4" s="3"/>
      <c r="I4" s="70"/>
      <c r="J4" s="3"/>
      <c r="K4" s="3"/>
      <c r="L4" s="3"/>
      <c r="M4" s="3"/>
      <c r="N4" s="3"/>
      <c r="O4" s="3"/>
    </row>
    <row r="5" spans="2:15" ht="80.099999999999994" customHeight="1" x14ac:dyDescent="0.25">
      <c r="B5" s="28"/>
      <c r="C5" s="69"/>
      <c r="D5" s="47"/>
      <c r="E5" s="47"/>
      <c r="F5" s="47"/>
      <c r="G5" s="56"/>
      <c r="H5" s="43"/>
      <c r="I5" s="31"/>
    </row>
    <row r="6" spans="2:15" ht="39.75" customHeight="1" x14ac:dyDescent="0.35">
      <c r="B6" s="28"/>
      <c r="C6" s="204" t="s">
        <v>929</v>
      </c>
      <c r="D6" s="204"/>
      <c r="E6" s="204"/>
      <c r="F6" s="204"/>
      <c r="G6" s="204"/>
      <c r="H6" s="204"/>
      <c r="I6" s="31"/>
    </row>
    <row r="7" spans="2:15" ht="13.5" customHeight="1" x14ac:dyDescent="0.35">
      <c r="B7" s="28"/>
      <c r="C7" s="34"/>
      <c r="D7" s="34"/>
      <c r="E7" s="52"/>
      <c r="F7" s="52"/>
      <c r="G7" s="57"/>
      <c r="H7" s="54"/>
      <c r="I7" s="31"/>
    </row>
    <row r="8" spans="2:15" ht="37.5" customHeight="1" x14ac:dyDescent="0.25">
      <c r="B8" s="28"/>
      <c r="C8" s="51" t="s">
        <v>7</v>
      </c>
      <c r="D8" s="51" t="s">
        <v>117</v>
      </c>
      <c r="E8" s="51" t="s">
        <v>114</v>
      </c>
      <c r="F8" s="51" t="s">
        <v>927</v>
      </c>
      <c r="G8" s="51" t="s">
        <v>935</v>
      </c>
      <c r="H8" s="192" t="s">
        <v>938</v>
      </c>
      <c r="I8" s="31"/>
    </row>
    <row r="9" spans="2:15" ht="15" customHeight="1" x14ac:dyDescent="0.25">
      <c r="B9" s="28"/>
      <c r="C9" s="32">
        <v>2014</v>
      </c>
      <c r="D9" s="68" t="s">
        <v>115</v>
      </c>
      <c r="E9" s="199" t="s">
        <v>111</v>
      </c>
      <c r="F9" s="39">
        <v>7136</v>
      </c>
      <c r="G9" s="38">
        <v>2307</v>
      </c>
      <c r="H9" s="36">
        <v>32.329035874439498</v>
      </c>
      <c r="I9" s="31"/>
    </row>
    <row r="10" spans="2:15" x14ac:dyDescent="0.25">
      <c r="B10" s="28"/>
      <c r="C10" s="32">
        <v>2014</v>
      </c>
      <c r="D10" s="68" t="s">
        <v>115</v>
      </c>
      <c r="E10" s="199" t="s">
        <v>112</v>
      </c>
      <c r="F10" s="39">
        <v>7136</v>
      </c>
      <c r="G10" s="38">
        <v>1851</v>
      </c>
      <c r="H10" s="36">
        <v>25.938901345291502</v>
      </c>
      <c r="I10" s="31"/>
    </row>
    <row r="11" spans="2:15" x14ac:dyDescent="0.25">
      <c r="B11" s="28"/>
      <c r="C11" s="33">
        <v>2014</v>
      </c>
      <c r="D11" s="68" t="s">
        <v>115</v>
      </c>
      <c r="E11" s="199" t="s">
        <v>113</v>
      </c>
      <c r="F11" s="39">
        <v>7136</v>
      </c>
      <c r="G11" s="38">
        <v>2978</v>
      </c>
      <c r="H11" s="36">
        <v>41.732062780269104</v>
      </c>
      <c r="I11" s="31"/>
    </row>
    <row r="12" spans="2:15" ht="17.25" customHeight="1" x14ac:dyDescent="0.25">
      <c r="B12" s="28"/>
      <c r="C12" s="33">
        <v>2015</v>
      </c>
      <c r="D12" s="68" t="s">
        <v>115</v>
      </c>
      <c r="E12" s="199" t="s">
        <v>111</v>
      </c>
      <c r="F12" s="39">
        <v>7126</v>
      </c>
      <c r="G12" s="38">
        <v>2443</v>
      </c>
      <c r="H12" s="36">
        <v>34.282907662082501</v>
      </c>
      <c r="I12" s="31"/>
    </row>
    <row r="13" spans="2:15" ht="16.5" customHeight="1" x14ac:dyDescent="0.25">
      <c r="B13" s="28"/>
      <c r="C13" s="33">
        <v>2015</v>
      </c>
      <c r="D13" s="68" t="s">
        <v>115</v>
      </c>
      <c r="E13" s="199" t="s">
        <v>112</v>
      </c>
      <c r="F13" s="39">
        <v>7126</v>
      </c>
      <c r="G13" s="38">
        <v>1834</v>
      </c>
      <c r="H13" s="36">
        <v>25.736738703339899</v>
      </c>
      <c r="I13" s="31"/>
    </row>
    <row r="14" spans="2:15" ht="15" customHeight="1" x14ac:dyDescent="0.25">
      <c r="B14" s="28"/>
      <c r="C14" s="33">
        <v>2015</v>
      </c>
      <c r="D14" s="68" t="s">
        <v>115</v>
      </c>
      <c r="E14" s="199" t="s">
        <v>113</v>
      </c>
      <c r="F14" s="39">
        <v>7126</v>
      </c>
      <c r="G14" s="38">
        <v>2849</v>
      </c>
      <c r="H14" s="36">
        <v>39.980353634577597</v>
      </c>
      <c r="I14" s="31"/>
    </row>
    <row r="15" spans="2:15" ht="15" customHeight="1" x14ac:dyDescent="0.25">
      <c r="B15" s="28"/>
      <c r="C15" s="33">
        <v>2016</v>
      </c>
      <c r="D15" s="68" t="s">
        <v>115</v>
      </c>
      <c r="E15" s="199" t="s">
        <v>111</v>
      </c>
      <c r="F15" s="39">
        <v>7206</v>
      </c>
      <c r="G15" s="38">
        <v>2453</v>
      </c>
      <c r="H15" s="36">
        <v>34.041076880377503</v>
      </c>
      <c r="I15" s="31"/>
    </row>
    <row r="16" spans="2:15" x14ac:dyDescent="0.25">
      <c r="B16" s="28"/>
      <c r="C16" s="33">
        <v>2016</v>
      </c>
      <c r="D16" s="68" t="s">
        <v>115</v>
      </c>
      <c r="E16" s="199" t="s">
        <v>112</v>
      </c>
      <c r="F16" s="39">
        <v>7206</v>
      </c>
      <c r="G16" s="38">
        <v>1885</v>
      </c>
      <c r="H16" s="36">
        <v>26.158756591729102</v>
      </c>
      <c r="I16" s="31"/>
    </row>
    <row r="17" spans="2:9" x14ac:dyDescent="0.25">
      <c r="B17" s="28"/>
      <c r="C17" s="33">
        <v>2016</v>
      </c>
      <c r="D17" s="68" t="s">
        <v>115</v>
      </c>
      <c r="E17" s="199" t="s">
        <v>113</v>
      </c>
      <c r="F17" s="39">
        <v>7206</v>
      </c>
      <c r="G17" s="38">
        <v>2868</v>
      </c>
      <c r="H17" s="36">
        <v>39.800166527893403</v>
      </c>
      <c r="I17" s="31"/>
    </row>
    <row r="18" spans="2:9" x14ac:dyDescent="0.25">
      <c r="B18" s="28"/>
      <c r="C18" s="33">
        <v>2017</v>
      </c>
      <c r="D18" s="68" t="s">
        <v>115</v>
      </c>
      <c r="E18" s="199" t="s">
        <v>111</v>
      </c>
      <c r="F18" s="39">
        <v>7011</v>
      </c>
      <c r="G18" s="38">
        <v>2524</v>
      </c>
      <c r="H18" s="36">
        <v>36.000570532021101</v>
      </c>
      <c r="I18" s="31"/>
    </row>
    <row r="19" spans="2:9" x14ac:dyDescent="0.25">
      <c r="B19" s="28"/>
      <c r="C19" s="33">
        <v>2017</v>
      </c>
      <c r="D19" s="68" t="s">
        <v>115</v>
      </c>
      <c r="E19" s="199" t="s">
        <v>112</v>
      </c>
      <c r="F19" s="39">
        <v>7011</v>
      </c>
      <c r="G19" s="38">
        <v>1783</v>
      </c>
      <c r="H19" s="36">
        <v>25.4314648409642</v>
      </c>
      <c r="I19" s="31"/>
    </row>
    <row r="20" spans="2:9" x14ac:dyDescent="0.25">
      <c r="B20" s="28"/>
      <c r="C20" s="33">
        <v>2017</v>
      </c>
      <c r="D20" s="68" t="s">
        <v>115</v>
      </c>
      <c r="E20" s="199" t="s">
        <v>113</v>
      </c>
      <c r="F20" s="39">
        <v>7011</v>
      </c>
      <c r="G20" s="38">
        <v>2704</v>
      </c>
      <c r="H20" s="36">
        <v>38.567964627014703</v>
      </c>
      <c r="I20" s="31"/>
    </row>
    <row r="21" spans="2:9" x14ac:dyDescent="0.25">
      <c r="B21" s="28"/>
      <c r="C21" s="32">
        <v>2018</v>
      </c>
      <c r="D21" s="68" t="s">
        <v>115</v>
      </c>
      <c r="E21" s="199" t="s">
        <v>111</v>
      </c>
      <c r="F21" s="39">
        <v>6970</v>
      </c>
      <c r="G21" s="38">
        <v>2678</v>
      </c>
      <c r="H21" s="36">
        <v>38.421807747489197</v>
      </c>
      <c r="I21" s="31"/>
    </row>
    <row r="22" spans="2:9" x14ac:dyDescent="0.25">
      <c r="B22" s="28"/>
      <c r="C22" s="32">
        <v>2018</v>
      </c>
      <c r="D22" s="68" t="s">
        <v>115</v>
      </c>
      <c r="E22" s="199" t="s">
        <v>112</v>
      </c>
      <c r="F22" s="39">
        <v>6970</v>
      </c>
      <c r="G22" s="38">
        <v>1709</v>
      </c>
      <c r="H22" s="36">
        <v>24.519368723098999</v>
      </c>
      <c r="I22" s="31"/>
    </row>
    <row r="23" spans="2:9" x14ac:dyDescent="0.25">
      <c r="B23" s="28"/>
      <c r="C23" s="33">
        <v>2018</v>
      </c>
      <c r="D23" s="68" t="s">
        <v>115</v>
      </c>
      <c r="E23" s="199" t="s">
        <v>113</v>
      </c>
      <c r="F23" s="39">
        <v>6970</v>
      </c>
      <c r="G23" s="38">
        <v>2583</v>
      </c>
      <c r="H23" s="36">
        <v>37.058823529411796</v>
      </c>
      <c r="I23" s="31"/>
    </row>
    <row r="24" spans="2:9" x14ac:dyDescent="0.25">
      <c r="B24" s="28"/>
      <c r="C24" s="33">
        <v>2019</v>
      </c>
      <c r="D24" s="68" t="s">
        <v>115</v>
      </c>
      <c r="E24" s="199" t="s">
        <v>111</v>
      </c>
      <c r="F24" s="39">
        <v>6573</v>
      </c>
      <c r="G24" s="38">
        <v>2542</v>
      </c>
      <c r="H24" s="36">
        <v>38.673360718089199</v>
      </c>
      <c r="I24" s="31"/>
    </row>
    <row r="25" spans="2:9" x14ac:dyDescent="0.25">
      <c r="B25" s="28"/>
      <c r="C25" s="33">
        <v>2019</v>
      </c>
      <c r="D25" s="68" t="s">
        <v>115</v>
      </c>
      <c r="E25" s="199" t="s">
        <v>112</v>
      </c>
      <c r="F25" s="39">
        <v>6573</v>
      </c>
      <c r="G25" s="38">
        <v>1693</v>
      </c>
      <c r="H25" s="36">
        <v>25.756884223337899</v>
      </c>
      <c r="I25" s="31"/>
    </row>
    <row r="26" spans="2:9" x14ac:dyDescent="0.25">
      <c r="B26" s="28"/>
      <c r="C26" s="33">
        <v>2019</v>
      </c>
      <c r="D26" s="68" t="s">
        <v>115</v>
      </c>
      <c r="E26" s="199" t="s">
        <v>113</v>
      </c>
      <c r="F26" s="39">
        <v>6573</v>
      </c>
      <c r="G26" s="38">
        <v>2338</v>
      </c>
      <c r="H26" s="36">
        <v>35.569755058573001</v>
      </c>
      <c r="I26" s="31"/>
    </row>
    <row r="27" spans="2:9" x14ac:dyDescent="0.25">
      <c r="B27" s="28"/>
      <c r="C27" s="33">
        <v>2020</v>
      </c>
      <c r="D27" s="68" t="s">
        <v>115</v>
      </c>
      <c r="E27" s="199" t="s">
        <v>111</v>
      </c>
      <c r="F27" s="39">
        <v>6887</v>
      </c>
      <c r="G27" s="38">
        <v>2863</v>
      </c>
      <c r="H27" s="36">
        <v>41.571075940177202</v>
      </c>
      <c r="I27" s="31"/>
    </row>
    <row r="28" spans="2:9" x14ac:dyDescent="0.25">
      <c r="B28" s="28"/>
      <c r="C28" s="33">
        <v>2020</v>
      </c>
      <c r="D28" s="68" t="s">
        <v>115</v>
      </c>
      <c r="E28" s="199" t="s">
        <v>112</v>
      </c>
      <c r="F28" s="39">
        <v>6887</v>
      </c>
      <c r="G28" s="38">
        <v>1787</v>
      </c>
      <c r="H28" s="36">
        <v>25.9474372005227</v>
      </c>
      <c r="I28" s="31"/>
    </row>
    <row r="29" spans="2:9" x14ac:dyDescent="0.25">
      <c r="B29" s="28"/>
      <c r="C29" s="33">
        <v>2020</v>
      </c>
      <c r="D29" s="68" t="s">
        <v>115</v>
      </c>
      <c r="E29" s="199" t="s">
        <v>113</v>
      </c>
      <c r="F29" s="39">
        <v>6887</v>
      </c>
      <c r="G29" s="38">
        <v>2237</v>
      </c>
      <c r="H29" s="36">
        <v>32.481486859300098</v>
      </c>
      <c r="I29" s="31"/>
    </row>
    <row r="30" spans="2:9" x14ac:dyDescent="0.25">
      <c r="B30" s="28"/>
      <c r="C30" s="33">
        <v>2021</v>
      </c>
      <c r="D30" s="68" t="s">
        <v>115</v>
      </c>
      <c r="E30" s="199" t="s">
        <v>111</v>
      </c>
      <c r="F30" s="39">
        <v>6892</v>
      </c>
      <c r="G30" s="38">
        <v>2832</v>
      </c>
      <c r="H30" s="36">
        <v>41.091120139291903</v>
      </c>
      <c r="I30" s="31"/>
    </row>
    <row r="31" spans="2:9" x14ac:dyDescent="0.25">
      <c r="B31" s="28"/>
      <c r="C31" s="33">
        <v>2021</v>
      </c>
      <c r="D31" s="68" t="s">
        <v>115</v>
      </c>
      <c r="E31" s="199" t="s">
        <v>112</v>
      </c>
      <c r="F31" s="39">
        <v>6892</v>
      </c>
      <c r="G31" s="38">
        <v>1925</v>
      </c>
      <c r="H31" s="36">
        <v>27.930934416715001</v>
      </c>
      <c r="I31" s="31"/>
    </row>
    <row r="32" spans="2:9" x14ac:dyDescent="0.25">
      <c r="B32" s="28"/>
      <c r="C32" s="33">
        <v>2021</v>
      </c>
      <c r="D32" s="68" t="s">
        <v>115</v>
      </c>
      <c r="E32" s="199" t="s">
        <v>113</v>
      </c>
      <c r="F32" s="39">
        <v>6892</v>
      </c>
      <c r="G32" s="38">
        <v>2135</v>
      </c>
      <c r="H32" s="36">
        <v>30.977945443993001</v>
      </c>
      <c r="I32" s="31"/>
    </row>
    <row r="33" spans="2:9" x14ac:dyDescent="0.25">
      <c r="B33" s="28"/>
      <c r="C33" s="32">
        <v>2022</v>
      </c>
      <c r="D33" s="68" t="s">
        <v>115</v>
      </c>
      <c r="E33" s="199" t="s">
        <v>111</v>
      </c>
      <c r="F33" s="39">
        <v>6700</v>
      </c>
      <c r="G33" s="38">
        <v>2824</v>
      </c>
      <c r="H33" s="36">
        <v>42.1492537313433</v>
      </c>
      <c r="I33" s="31"/>
    </row>
    <row r="34" spans="2:9" x14ac:dyDescent="0.25">
      <c r="B34" s="28"/>
      <c r="C34" s="32">
        <v>2022</v>
      </c>
      <c r="D34" s="68" t="s">
        <v>115</v>
      </c>
      <c r="E34" s="199" t="s">
        <v>112</v>
      </c>
      <c r="F34" s="39">
        <v>6700</v>
      </c>
      <c r="G34" s="38">
        <v>1856</v>
      </c>
      <c r="H34" s="36">
        <v>27.701492537313399</v>
      </c>
      <c r="I34" s="31"/>
    </row>
    <row r="35" spans="2:9" x14ac:dyDescent="0.25">
      <c r="B35" s="28"/>
      <c r="C35" s="33">
        <v>2022</v>
      </c>
      <c r="D35" s="68" t="s">
        <v>115</v>
      </c>
      <c r="E35" s="199" t="s">
        <v>113</v>
      </c>
      <c r="F35" s="39">
        <v>6700</v>
      </c>
      <c r="G35" s="38">
        <v>2020</v>
      </c>
      <c r="H35" s="36">
        <v>30.1492537313433</v>
      </c>
      <c r="I35" s="31"/>
    </row>
    <row r="36" spans="2:9" x14ac:dyDescent="0.25">
      <c r="B36" s="28"/>
      <c r="C36" s="33">
        <v>2023</v>
      </c>
      <c r="D36" s="68" t="s">
        <v>115</v>
      </c>
      <c r="E36" s="199" t="s">
        <v>111</v>
      </c>
      <c r="F36" s="39">
        <v>6364</v>
      </c>
      <c r="G36" s="38">
        <v>2676</v>
      </c>
      <c r="H36" s="36">
        <v>42.049025769956003</v>
      </c>
      <c r="I36" s="31"/>
    </row>
    <row r="37" spans="2:9" x14ac:dyDescent="0.25">
      <c r="B37" s="28"/>
      <c r="C37" s="33">
        <v>2023</v>
      </c>
      <c r="D37" s="68" t="s">
        <v>115</v>
      </c>
      <c r="E37" s="199" t="s">
        <v>112</v>
      </c>
      <c r="F37" s="39">
        <v>6364</v>
      </c>
      <c r="G37" s="38">
        <v>1801</v>
      </c>
      <c r="H37" s="36">
        <v>28.2998114393463</v>
      </c>
      <c r="I37" s="31"/>
    </row>
    <row r="38" spans="2:9" x14ac:dyDescent="0.25">
      <c r="B38" s="28"/>
      <c r="C38" s="33">
        <v>2023</v>
      </c>
      <c r="D38" s="68" t="s">
        <v>115</v>
      </c>
      <c r="E38" s="199" t="s">
        <v>113</v>
      </c>
      <c r="F38" s="39">
        <v>6364</v>
      </c>
      <c r="G38" s="38">
        <v>1887</v>
      </c>
      <c r="H38" s="36">
        <v>29.6511627906977</v>
      </c>
      <c r="I38" s="31"/>
    </row>
    <row r="39" spans="2:9" x14ac:dyDescent="0.25">
      <c r="B39" s="28"/>
      <c r="C39" s="33">
        <v>2024</v>
      </c>
      <c r="D39" s="68" t="s">
        <v>115</v>
      </c>
      <c r="E39" s="199" t="s">
        <v>111</v>
      </c>
      <c r="F39" s="39">
        <v>6119</v>
      </c>
      <c r="G39" s="38">
        <v>2550</v>
      </c>
      <c r="H39" s="36">
        <v>41.673476058179403</v>
      </c>
      <c r="I39" s="31"/>
    </row>
    <row r="40" spans="2:9" ht="15" customHeight="1" x14ac:dyDescent="0.25">
      <c r="B40" s="28"/>
      <c r="C40" s="33">
        <v>2024</v>
      </c>
      <c r="D40" s="68" t="s">
        <v>115</v>
      </c>
      <c r="E40" s="199" t="s">
        <v>112</v>
      </c>
      <c r="F40" s="39">
        <v>6119</v>
      </c>
      <c r="G40" s="38">
        <v>1750</v>
      </c>
      <c r="H40" s="36">
        <v>28.599444353652601</v>
      </c>
      <c r="I40" s="31"/>
    </row>
    <row r="41" spans="2:9" ht="15" customHeight="1" x14ac:dyDescent="0.25">
      <c r="B41" s="28"/>
      <c r="C41" s="33">
        <v>2024</v>
      </c>
      <c r="D41" s="68" t="s">
        <v>115</v>
      </c>
      <c r="E41" s="199" t="s">
        <v>113</v>
      </c>
      <c r="F41" s="39">
        <v>6119</v>
      </c>
      <c r="G41" s="38">
        <v>1819</v>
      </c>
      <c r="H41" s="36">
        <v>29.727079588167999</v>
      </c>
      <c r="I41" s="31"/>
    </row>
    <row r="42" spans="2:9" ht="15" customHeight="1" x14ac:dyDescent="0.25">
      <c r="B42" s="28"/>
      <c r="C42" s="33">
        <v>2025</v>
      </c>
      <c r="D42" s="68" t="s">
        <v>115</v>
      </c>
      <c r="E42" s="199" t="s">
        <v>111</v>
      </c>
      <c r="F42" s="39">
        <v>6143</v>
      </c>
      <c r="G42" s="38">
        <v>2682</v>
      </c>
      <c r="H42" s="36">
        <v>43.659449780237701</v>
      </c>
      <c r="I42" s="31"/>
    </row>
    <row r="43" spans="2:9" ht="15" customHeight="1" x14ac:dyDescent="0.25">
      <c r="B43" s="28"/>
      <c r="C43" s="33">
        <v>2025</v>
      </c>
      <c r="D43" s="68" t="s">
        <v>115</v>
      </c>
      <c r="E43" s="199" t="s">
        <v>112</v>
      </c>
      <c r="F43" s="39">
        <v>6143</v>
      </c>
      <c r="G43" s="38">
        <v>1646</v>
      </c>
      <c r="H43" s="36">
        <v>26.794725704053398</v>
      </c>
      <c r="I43" s="31"/>
    </row>
    <row r="44" spans="2:9" x14ac:dyDescent="0.25">
      <c r="B44" s="28"/>
      <c r="C44" s="33">
        <v>2025</v>
      </c>
      <c r="D44" s="68" t="s">
        <v>115</v>
      </c>
      <c r="E44" s="199" t="s">
        <v>113</v>
      </c>
      <c r="F44" s="39">
        <v>6143</v>
      </c>
      <c r="G44" s="38">
        <v>1815</v>
      </c>
      <c r="H44" s="36">
        <v>29.545824515708901</v>
      </c>
      <c r="I44" s="31"/>
    </row>
    <row r="45" spans="2:9" x14ac:dyDescent="0.25">
      <c r="B45" s="28"/>
      <c r="C45" s="64"/>
      <c r="D45" s="65"/>
      <c r="E45" s="200"/>
      <c r="F45" s="66"/>
      <c r="G45" s="67"/>
      <c r="H45" s="66"/>
      <c r="I45" s="31"/>
    </row>
    <row r="46" spans="2:9" x14ac:dyDescent="0.25">
      <c r="B46" s="28"/>
      <c r="C46" s="33">
        <v>2014</v>
      </c>
      <c r="D46" s="68" t="s">
        <v>2</v>
      </c>
      <c r="E46" s="199" t="s">
        <v>111</v>
      </c>
      <c r="F46" s="39">
        <v>2520</v>
      </c>
      <c r="G46" s="38">
        <v>814</v>
      </c>
      <c r="H46" s="36">
        <v>32.301587301587297</v>
      </c>
      <c r="I46" s="31"/>
    </row>
    <row r="47" spans="2:9" x14ac:dyDescent="0.25">
      <c r="B47" s="28"/>
      <c r="C47" s="33">
        <v>2014</v>
      </c>
      <c r="D47" s="68" t="s">
        <v>2</v>
      </c>
      <c r="E47" s="199" t="s">
        <v>112</v>
      </c>
      <c r="F47" s="39">
        <v>2520</v>
      </c>
      <c r="G47" s="38">
        <v>663</v>
      </c>
      <c r="H47" s="36">
        <v>26.3095238095238</v>
      </c>
      <c r="I47" s="31"/>
    </row>
    <row r="48" spans="2:9" x14ac:dyDescent="0.25">
      <c r="B48" s="28"/>
      <c r="C48" s="33">
        <v>2014</v>
      </c>
      <c r="D48" s="68" t="s">
        <v>2</v>
      </c>
      <c r="E48" s="199" t="s">
        <v>113</v>
      </c>
      <c r="F48" s="39">
        <v>2520</v>
      </c>
      <c r="G48" s="38">
        <v>1043</v>
      </c>
      <c r="H48" s="36">
        <v>41.3888888888889</v>
      </c>
      <c r="I48" s="31"/>
    </row>
    <row r="49" spans="2:9" x14ac:dyDescent="0.25">
      <c r="B49" s="28"/>
      <c r="C49" s="33">
        <v>2014</v>
      </c>
      <c r="D49" s="68" t="s">
        <v>3</v>
      </c>
      <c r="E49" s="199" t="s">
        <v>111</v>
      </c>
      <c r="F49" s="39">
        <v>1226</v>
      </c>
      <c r="G49" s="38">
        <v>384</v>
      </c>
      <c r="H49" s="36">
        <v>31.321370309951099</v>
      </c>
      <c r="I49" s="31"/>
    </row>
    <row r="50" spans="2:9" x14ac:dyDescent="0.25">
      <c r="B50" s="28"/>
      <c r="C50" s="33">
        <v>2014</v>
      </c>
      <c r="D50" s="68" t="s">
        <v>3</v>
      </c>
      <c r="E50" s="199" t="s">
        <v>112</v>
      </c>
      <c r="F50" s="39">
        <v>1226</v>
      </c>
      <c r="G50" s="38">
        <v>289</v>
      </c>
      <c r="H50" s="36">
        <v>23.572593800978801</v>
      </c>
      <c r="I50" s="31"/>
    </row>
    <row r="51" spans="2:9" x14ac:dyDescent="0.25">
      <c r="B51" s="28"/>
      <c r="C51" s="33">
        <v>2014</v>
      </c>
      <c r="D51" s="68" t="s">
        <v>3</v>
      </c>
      <c r="E51" s="199" t="s">
        <v>113</v>
      </c>
      <c r="F51" s="39">
        <v>1226</v>
      </c>
      <c r="G51" s="38">
        <v>553</v>
      </c>
      <c r="H51" s="36">
        <v>45.106035889070199</v>
      </c>
      <c r="I51" s="31"/>
    </row>
    <row r="52" spans="2:9" x14ac:dyDescent="0.25">
      <c r="B52" s="28"/>
      <c r="C52" s="33">
        <v>2014</v>
      </c>
      <c r="D52" s="68" t="s">
        <v>4</v>
      </c>
      <c r="E52" s="199" t="s">
        <v>111</v>
      </c>
      <c r="F52" s="39">
        <v>553</v>
      </c>
      <c r="G52" s="38">
        <v>183</v>
      </c>
      <c r="H52" s="36">
        <v>33.092224231464698</v>
      </c>
      <c r="I52" s="31"/>
    </row>
    <row r="53" spans="2:9" x14ac:dyDescent="0.25">
      <c r="B53" s="28"/>
      <c r="C53" s="33">
        <v>2014</v>
      </c>
      <c r="D53" s="68" t="s">
        <v>4</v>
      </c>
      <c r="E53" s="199" t="s">
        <v>112</v>
      </c>
      <c r="F53" s="39">
        <v>553</v>
      </c>
      <c r="G53" s="38">
        <v>153</v>
      </c>
      <c r="H53" s="36">
        <v>27.6672694394213</v>
      </c>
      <c r="I53" s="31"/>
    </row>
    <row r="54" spans="2:9" x14ac:dyDescent="0.25">
      <c r="B54" s="28"/>
      <c r="C54" s="33">
        <v>2014</v>
      </c>
      <c r="D54" s="68" t="s">
        <v>4</v>
      </c>
      <c r="E54" s="199" t="s">
        <v>113</v>
      </c>
      <c r="F54" s="39">
        <v>553</v>
      </c>
      <c r="G54" s="38">
        <v>217</v>
      </c>
      <c r="H54" s="36">
        <v>39.240506329113899</v>
      </c>
      <c r="I54" s="31"/>
    </row>
    <row r="55" spans="2:9" x14ac:dyDescent="0.25">
      <c r="B55" s="28"/>
      <c r="C55" s="33">
        <v>2014</v>
      </c>
      <c r="D55" s="68" t="s">
        <v>5</v>
      </c>
      <c r="E55" s="199" t="s">
        <v>111</v>
      </c>
      <c r="F55" s="39">
        <v>868</v>
      </c>
      <c r="G55" s="38">
        <v>284</v>
      </c>
      <c r="H55" s="36">
        <v>32.718894009216598</v>
      </c>
      <c r="I55" s="31"/>
    </row>
    <row r="56" spans="2:9" x14ac:dyDescent="0.25">
      <c r="B56" s="28"/>
      <c r="C56" s="33">
        <v>2014</v>
      </c>
      <c r="D56" s="68" t="s">
        <v>5</v>
      </c>
      <c r="E56" s="199" t="s">
        <v>112</v>
      </c>
      <c r="F56" s="39">
        <v>868</v>
      </c>
      <c r="G56" s="38">
        <v>222</v>
      </c>
      <c r="H56" s="36">
        <v>25.576036866359502</v>
      </c>
      <c r="I56" s="31"/>
    </row>
    <row r="57" spans="2:9" x14ac:dyDescent="0.25">
      <c r="B57" s="28"/>
      <c r="C57" s="33">
        <v>2014</v>
      </c>
      <c r="D57" s="68" t="s">
        <v>5</v>
      </c>
      <c r="E57" s="199" t="s">
        <v>113</v>
      </c>
      <c r="F57" s="39">
        <v>868</v>
      </c>
      <c r="G57" s="38">
        <v>362</v>
      </c>
      <c r="H57" s="36">
        <v>41.705069124424</v>
      </c>
      <c r="I57" s="31"/>
    </row>
    <row r="58" spans="2:9" x14ac:dyDescent="0.25">
      <c r="B58" s="28"/>
      <c r="C58" s="33">
        <v>2014</v>
      </c>
      <c r="D58" s="68" t="s">
        <v>6</v>
      </c>
      <c r="E58" s="199" t="s">
        <v>111</v>
      </c>
      <c r="F58" s="39">
        <v>1969</v>
      </c>
      <c r="G58" s="38">
        <v>642</v>
      </c>
      <c r="H58" s="36">
        <v>32.605383443372297</v>
      </c>
      <c r="I58" s="31"/>
    </row>
    <row r="59" spans="2:9" x14ac:dyDescent="0.25">
      <c r="B59" s="28"/>
      <c r="C59" s="33">
        <v>2014</v>
      </c>
      <c r="D59" s="68" t="s">
        <v>6</v>
      </c>
      <c r="E59" s="199" t="s">
        <v>112</v>
      </c>
      <c r="F59" s="39">
        <v>1969</v>
      </c>
      <c r="G59" s="38">
        <v>524</v>
      </c>
      <c r="H59" s="36">
        <v>26.612493651599799</v>
      </c>
      <c r="I59" s="31"/>
    </row>
    <row r="60" spans="2:9" x14ac:dyDescent="0.25">
      <c r="B60" s="28"/>
      <c r="C60" s="33">
        <v>2014</v>
      </c>
      <c r="D60" s="68" t="s">
        <v>6</v>
      </c>
      <c r="E60" s="199" t="s">
        <v>113</v>
      </c>
      <c r="F60" s="39">
        <v>1969</v>
      </c>
      <c r="G60" s="38">
        <v>803</v>
      </c>
      <c r="H60" s="36">
        <v>40.782122905027897</v>
      </c>
      <c r="I60" s="31"/>
    </row>
    <row r="61" spans="2:9" x14ac:dyDescent="0.25">
      <c r="B61" s="28"/>
      <c r="C61" s="33">
        <v>2015</v>
      </c>
      <c r="D61" s="68" t="s">
        <v>2</v>
      </c>
      <c r="E61" s="199" t="s">
        <v>111</v>
      </c>
      <c r="F61" s="39">
        <v>2545</v>
      </c>
      <c r="G61" s="38">
        <v>861</v>
      </c>
      <c r="H61" s="36">
        <v>33.831041257367403</v>
      </c>
      <c r="I61" s="31"/>
    </row>
    <row r="62" spans="2:9" x14ac:dyDescent="0.25">
      <c r="B62" s="28"/>
      <c r="C62" s="33">
        <v>2015</v>
      </c>
      <c r="D62" s="68" t="s">
        <v>2</v>
      </c>
      <c r="E62" s="199" t="s">
        <v>112</v>
      </c>
      <c r="F62" s="39">
        <v>2545</v>
      </c>
      <c r="G62" s="38">
        <v>706</v>
      </c>
      <c r="H62" s="36">
        <v>27.740667976424401</v>
      </c>
      <c r="I62" s="31"/>
    </row>
    <row r="63" spans="2:9" x14ac:dyDescent="0.25">
      <c r="B63" s="28"/>
      <c r="C63" s="33">
        <v>2015</v>
      </c>
      <c r="D63" s="68" t="s">
        <v>2</v>
      </c>
      <c r="E63" s="199" t="s">
        <v>113</v>
      </c>
      <c r="F63" s="39">
        <v>2545</v>
      </c>
      <c r="G63" s="38">
        <v>978</v>
      </c>
      <c r="H63" s="36">
        <v>38.428290766208299</v>
      </c>
      <c r="I63" s="31"/>
    </row>
    <row r="64" spans="2:9" x14ac:dyDescent="0.25">
      <c r="B64" s="28"/>
      <c r="C64" s="33">
        <v>2015</v>
      </c>
      <c r="D64" s="68" t="s">
        <v>3</v>
      </c>
      <c r="E64" s="199" t="s">
        <v>111</v>
      </c>
      <c r="F64" s="39">
        <v>1278</v>
      </c>
      <c r="G64" s="38">
        <v>396</v>
      </c>
      <c r="H64" s="36">
        <v>30.985915492957801</v>
      </c>
      <c r="I64" s="31"/>
    </row>
    <row r="65" spans="2:9" x14ac:dyDescent="0.25">
      <c r="B65" s="28"/>
      <c r="C65" s="33">
        <v>2015</v>
      </c>
      <c r="D65" s="68" t="s">
        <v>3</v>
      </c>
      <c r="E65" s="199" t="s">
        <v>112</v>
      </c>
      <c r="F65" s="39">
        <v>1278</v>
      </c>
      <c r="G65" s="38">
        <v>306</v>
      </c>
      <c r="H65" s="36">
        <v>23.943661971830998</v>
      </c>
      <c r="I65" s="31"/>
    </row>
    <row r="66" spans="2:9" x14ac:dyDescent="0.25">
      <c r="B66" s="28"/>
      <c r="C66" s="33">
        <v>2015</v>
      </c>
      <c r="D66" s="68" t="s">
        <v>3</v>
      </c>
      <c r="E66" s="199" t="s">
        <v>113</v>
      </c>
      <c r="F66" s="39">
        <v>1278</v>
      </c>
      <c r="G66" s="38">
        <v>576</v>
      </c>
      <c r="H66" s="36">
        <v>45.0704225352113</v>
      </c>
      <c r="I66" s="31"/>
    </row>
    <row r="67" spans="2:9" x14ac:dyDescent="0.25">
      <c r="B67" s="28"/>
      <c r="C67" s="33">
        <v>2015</v>
      </c>
      <c r="D67" s="68" t="s">
        <v>4</v>
      </c>
      <c r="E67" s="199" t="s">
        <v>111</v>
      </c>
      <c r="F67" s="39">
        <v>526</v>
      </c>
      <c r="G67" s="38">
        <v>193</v>
      </c>
      <c r="H67" s="36">
        <v>36.692015209125501</v>
      </c>
      <c r="I67" s="31"/>
    </row>
    <row r="68" spans="2:9" x14ac:dyDescent="0.25">
      <c r="B68" s="28"/>
      <c r="C68" s="33">
        <v>2015</v>
      </c>
      <c r="D68" s="68" t="s">
        <v>4</v>
      </c>
      <c r="E68" s="199" t="s">
        <v>112</v>
      </c>
      <c r="F68" s="39">
        <v>526</v>
      </c>
      <c r="G68" s="38">
        <v>133</v>
      </c>
      <c r="H68" s="36">
        <v>25.2851711026616</v>
      </c>
      <c r="I68" s="31"/>
    </row>
    <row r="69" spans="2:9" x14ac:dyDescent="0.25">
      <c r="B69" s="28"/>
      <c r="C69" s="33">
        <v>2015</v>
      </c>
      <c r="D69" s="68" t="s">
        <v>4</v>
      </c>
      <c r="E69" s="199" t="s">
        <v>113</v>
      </c>
      <c r="F69" s="39">
        <v>526</v>
      </c>
      <c r="G69" s="38">
        <v>200</v>
      </c>
      <c r="H69" s="36">
        <v>38.022813688212899</v>
      </c>
      <c r="I69" s="31"/>
    </row>
    <row r="70" spans="2:9" x14ac:dyDescent="0.25">
      <c r="B70" s="28"/>
      <c r="C70" s="33">
        <v>2015</v>
      </c>
      <c r="D70" s="68" t="s">
        <v>5</v>
      </c>
      <c r="E70" s="199" t="s">
        <v>111</v>
      </c>
      <c r="F70" s="39">
        <v>854</v>
      </c>
      <c r="G70" s="38">
        <v>317</v>
      </c>
      <c r="H70" s="36">
        <v>37.119437939110099</v>
      </c>
      <c r="I70" s="31"/>
    </row>
    <row r="71" spans="2:9" x14ac:dyDescent="0.25">
      <c r="B71" s="28"/>
      <c r="C71" s="33">
        <v>2015</v>
      </c>
      <c r="D71" s="68" t="s">
        <v>5</v>
      </c>
      <c r="E71" s="199" t="s">
        <v>112</v>
      </c>
      <c r="F71" s="39">
        <v>854</v>
      </c>
      <c r="G71" s="38">
        <v>203</v>
      </c>
      <c r="H71" s="36">
        <v>23.770491803278698</v>
      </c>
      <c r="I71" s="31"/>
    </row>
    <row r="72" spans="2:9" x14ac:dyDescent="0.25">
      <c r="B72" s="28"/>
      <c r="C72" s="33">
        <v>2015</v>
      </c>
      <c r="D72" s="68" t="s">
        <v>5</v>
      </c>
      <c r="E72" s="199" t="s">
        <v>113</v>
      </c>
      <c r="F72" s="39">
        <v>854</v>
      </c>
      <c r="G72" s="38">
        <v>334</v>
      </c>
      <c r="H72" s="36">
        <v>39.110070257611198</v>
      </c>
      <c r="I72" s="31"/>
    </row>
    <row r="73" spans="2:9" x14ac:dyDescent="0.25">
      <c r="B73" s="28"/>
      <c r="C73" s="33">
        <v>2015</v>
      </c>
      <c r="D73" s="68" t="s">
        <v>6</v>
      </c>
      <c r="E73" s="199" t="s">
        <v>111</v>
      </c>
      <c r="F73" s="39">
        <v>1923</v>
      </c>
      <c r="G73" s="38">
        <v>676</v>
      </c>
      <c r="H73" s="36">
        <v>35.153406136245501</v>
      </c>
      <c r="I73" s="31"/>
    </row>
    <row r="74" spans="2:9" x14ac:dyDescent="0.25">
      <c r="B74" s="28"/>
      <c r="C74" s="33">
        <v>2015</v>
      </c>
      <c r="D74" s="68" t="s">
        <v>6</v>
      </c>
      <c r="E74" s="199" t="s">
        <v>112</v>
      </c>
      <c r="F74" s="39">
        <v>1923</v>
      </c>
      <c r="G74" s="38">
        <v>486</v>
      </c>
      <c r="H74" s="36">
        <v>25.2730109204368</v>
      </c>
      <c r="I74" s="31"/>
    </row>
    <row r="75" spans="2:9" x14ac:dyDescent="0.25">
      <c r="B75" s="28"/>
      <c r="C75" s="33">
        <v>2015</v>
      </c>
      <c r="D75" s="68" t="s">
        <v>6</v>
      </c>
      <c r="E75" s="199" t="s">
        <v>113</v>
      </c>
      <c r="F75" s="39">
        <v>1923</v>
      </c>
      <c r="G75" s="38">
        <v>761</v>
      </c>
      <c r="H75" s="36">
        <v>39.573582943317703</v>
      </c>
      <c r="I75" s="31"/>
    </row>
    <row r="76" spans="2:9" x14ac:dyDescent="0.25">
      <c r="B76" s="28"/>
      <c r="C76" s="33">
        <v>2016</v>
      </c>
      <c r="D76" s="68" t="s">
        <v>2</v>
      </c>
      <c r="E76" s="199" t="s">
        <v>111</v>
      </c>
      <c r="F76" s="39">
        <v>2558</v>
      </c>
      <c r="G76" s="38">
        <v>864</v>
      </c>
      <c r="H76" s="36">
        <v>33.776387802971101</v>
      </c>
      <c r="I76" s="31"/>
    </row>
    <row r="77" spans="2:9" x14ac:dyDescent="0.25">
      <c r="B77" s="28"/>
      <c r="C77" s="33">
        <v>2016</v>
      </c>
      <c r="D77" s="68" t="s">
        <v>2</v>
      </c>
      <c r="E77" s="199" t="s">
        <v>112</v>
      </c>
      <c r="F77" s="39">
        <v>2558</v>
      </c>
      <c r="G77" s="38">
        <v>721</v>
      </c>
      <c r="H77" s="36">
        <v>28.186082877247902</v>
      </c>
      <c r="I77" s="31"/>
    </row>
    <row r="78" spans="2:9" ht="15" customHeight="1" x14ac:dyDescent="0.25">
      <c r="B78" s="28"/>
      <c r="C78" s="33">
        <v>2016</v>
      </c>
      <c r="D78" s="68" t="s">
        <v>2</v>
      </c>
      <c r="E78" s="199" t="s">
        <v>113</v>
      </c>
      <c r="F78" s="39">
        <v>2558</v>
      </c>
      <c r="G78" s="38">
        <v>973</v>
      </c>
      <c r="H78" s="36">
        <v>38.0375293197811</v>
      </c>
      <c r="I78" s="31"/>
    </row>
    <row r="79" spans="2:9" ht="15" customHeight="1" x14ac:dyDescent="0.25">
      <c r="B79" s="28"/>
      <c r="C79" s="33">
        <v>2016</v>
      </c>
      <c r="D79" s="68" t="s">
        <v>3</v>
      </c>
      <c r="E79" s="199" t="s">
        <v>111</v>
      </c>
      <c r="F79" s="39">
        <v>1322</v>
      </c>
      <c r="G79" s="38">
        <v>402</v>
      </c>
      <c r="H79" s="36">
        <v>30.408472012102902</v>
      </c>
      <c r="I79" s="31"/>
    </row>
    <row r="80" spans="2:9" ht="15" customHeight="1" x14ac:dyDescent="0.25">
      <c r="B80" s="28"/>
      <c r="C80" s="33">
        <v>2016</v>
      </c>
      <c r="D80" s="68" t="s">
        <v>3</v>
      </c>
      <c r="E80" s="199" t="s">
        <v>112</v>
      </c>
      <c r="F80" s="39">
        <v>1322</v>
      </c>
      <c r="G80" s="38">
        <v>326</v>
      </c>
      <c r="H80" s="36">
        <v>24.659606656580898</v>
      </c>
      <c r="I80" s="31"/>
    </row>
    <row r="81" spans="2:9" ht="15" customHeight="1" x14ac:dyDescent="0.25">
      <c r="B81" s="28"/>
      <c r="C81" s="33">
        <v>2016</v>
      </c>
      <c r="D81" s="68" t="s">
        <v>3</v>
      </c>
      <c r="E81" s="199" t="s">
        <v>113</v>
      </c>
      <c r="F81" s="39">
        <v>1322</v>
      </c>
      <c r="G81" s="38">
        <v>594</v>
      </c>
      <c r="H81" s="36">
        <v>44.931921331316197</v>
      </c>
      <c r="I81" s="31"/>
    </row>
    <row r="82" spans="2:9" x14ac:dyDescent="0.25">
      <c r="B82" s="28"/>
      <c r="C82" s="33">
        <v>2016</v>
      </c>
      <c r="D82" s="68" t="s">
        <v>4</v>
      </c>
      <c r="E82" s="199" t="s">
        <v>111</v>
      </c>
      <c r="F82" s="39">
        <v>524</v>
      </c>
      <c r="G82" s="38">
        <v>191</v>
      </c>
      <c r="H82" s="36">
        <v>36.450381679389302</v>
      </c>
      <c r="I82" s="31"/>
    </row>
    <row r="83" spans="2:9" x14ac:dyDescent="0.25">
      <c r="B83" s="28"/>
      <c r="C83" s="33">
        <v>2016</v>
      </c>
      <c r="D83" s="68" t="s">
        <v>4</v>
      </c>
      <c r="E83" s="199" t="s">
        <v>112</v>
      </c>
      <c r="F83" s="39">
        <v>524</v>
      </c>
      <c r="G83" s="38">
        <v>144</v>
      </c>
      <c r="H83" s="36">
        <v>27.480916030534399</v>
      </c>
      <c r="I83" s="31"/>
    </row>
    <row r="84" spans="2:9" x14ac:dyDescent="0.25">
      <c r="B84" s="28"/>
      <c r="C84" s="33">
        <v>2016</v>
      </c>
      <c r="D84" s="68" t="s">
        <v>4</v>
      </c>
      <c r="E84" s="199" t="s">
        <v>113</v>
      </c>
      <c r="F84" s="39">
        <v>524</v>
      </c>
      <c r="G84" s="38">
        <v>189</v>
      </c>
      <c r="H84" s="36">
        <v>36.068702290076303</v>
      </c>
      <c r="I84" s="31"/>
    </row>
    <row r="85" spans="2:9" x14ac:dyDescent="0.25">
      <c r="B85" s="28"/>
      <c r="C85" s="33">
        <v>2016</v>
      </c>
      <c r="D85" s="68" t="s">
        <v>5</v>
      </c>
      <c r="E85" s="199" t="s">
        <v>111</v>
      </c>
      <c r="F85" s="39">
        <v>871</v>
      </c>
      <c r="G85" s="38">
        <v>324</v>
      </c>
      <c r="H85" s="36">
        <v>37.1986222732491</v>
      </c>
      <c r="I85" s="31"/>
    </row>
    <row r="86" spans="2:9" x14ac:dyDescent="0.25">
      <c r="B86" s="28"/>
      <c r="C86" s="33">
        <v>2016</v>
      </c>
      <c r="D86" s="68" t="s">
        <v>5</v>
      </c>
      <c r="E86" s="199" t="s">
        <v>112</v>
      </c>
      <c r="F86" s="39">
        <v>871</v>
      </c>
      <c r="G86" s="38">
        <v>205</v>
      </c>
      <c r="H86" s="36">
        <v>23.536165327210099</v>
      </c>
      <c r="I86" s="31"/>
    </row>
    <row r="87" spans="2:9" x14ac:dyDescent="0.25">
      <c r="B87" s="28"/>
      <c r="C87" s="33">
        <v>2016</v>
      </c>
      <c r="D87" s="68" t="s">
        <v>5</v>
      </c>
      <c r="E87" s="199" t="s">
        <v>113</v>
      </c>
      <c r="F87" s="39">
        <v>871</v>
      </c>
      <c r="G87" s="38">
        <v>342</v>
      </c>
      <c r="H87" s="36">
        <v>39.2652123995408</v>
      </c>
      <c r="I87" s="31"/>
    </row>
    <row r="88" spans="2:9" x14ac:dyDescent="0.25">
      <c r="B88" s="28"/>
      <c r="C88" s="33">
        <v>2016</v>
      </c>
      <c r="D88" s="68" t="s">
        <v>6</v>
      </c>
      <c r="E88" s="199" t="s">
        <v>111</v>
      </c>
      <c r="F88" s="39">
        <v>1931</v>
      </c>
      <c r="G88" s="38">
        <v>672</v>
      </c>
      <c r="H88" s="36">
        <v>34.800621439668603</v>
      </c>
      <c r="I88" s="31"/>
    </row>
    <row r="89" spans="2:9" x14ac:dyDescent="0.25">
      <c r="B89" s="28"/>
      <c r="C89" s="33">
        <v>2016</v>
      </c>
      <c r="D89" s="68" t="s">
        <v>6</v>
      </c>
      <c r="E89" s="199" t="s">
        <v>112</v>
      </c>
      <c r="F89" s="39">
        <v>1931</v>
      </c>
      <c r="G89" s="38">
        <v>489</v>
      </c>
      <c r="H89" s="36">
        <v>25.323666494044499</v>
      </c>
      <c r="I89" s="31"/>
    </row>
    <row r="90" spans="2:9" x14ac:dyDescent="0.25">
      <c r="B90" s="28"/>
      <c r="C90" s="33">
        <v>2016</v>
      </c>
      <c r="D90" s="68" t="s">
        <v>6</v>
      </c>
      <c r="E90" s="199" t="s">
        <v>113</v>
      </c>
      <c r="F90" s="39">
        <v>1931</v>
      </c>
      <c r="G90" s="38">
        <v>770</v>
      </c>
      <c r="H90" s="36">
        <v>39.875712066286901</v>
      </c>
      <c r="I90" s="31"/>
    </row>
    <row r="91" spans="2:9" x14ac:dyDescent="0.25">
      <c r="B91" s="28"/>
      <c r="C91" s="33">
        <v>2017</v>
      </c>
      <c r="D91" s="68" t="s">
        <v>2</v>
      </c>
      <c r="E91" s="199" t="s">
        <v>111</v>
      </c>
      <c r="F91" s="39">
        <v>2476</v>
      </c>
      <c r="G91" s="38">
        <v>962</v>
      </c>
      <c r="H91" s="36">
        <v>38.852988691437801</v>
      </c>
      <c r="I91" s="31"/>
    </row>
    <row r="92" spans="2:9" x14ac:dyDescent="0.25">
      <c r="B92" s="28"/>
      <c r="C92" s="33">
        <v>2017</v>
      </c>
      <c r="D92" s="68" t="s">
        <v>2</v>
      </c>
      <c r="E92" s="199" t="s">
        <v>112</v>
      </c>
      <c r="F92" s="39">
        <v>2476</v>
      </c>
      <c r="G92" s="38">
        <v>646</v>
      </c>
      <c r="H92" s="36">
        <v>26.090468497576701</v>
      </c>
      <c r="I92" s="31"/>
    </row>
    <row r="93" spans="2:9" x14ac:dyDescent="0.25">
      <c r="B93" s="28"/>
      <c r="C93" s="33">
        <v>2017</v>
      </c>
      <c r="D93" s="68" t="s">
        <v>2</v>
      </c>
      <c r="E93" s="199" t="s">
        <v>113</v>
      </c>
      <c r="F93" s="39">
        <v>2476</v>
      </c>
      <c r="G93" s="38">
        <v>868</v>
      </c>
      <c r="H93" s="36">
        <v>35.056542810985498</v>
      </c>
      <c r="I93" s="31"/>
    </row>
    <row r="94" spans="2:9" x14ac:dyDescent="0.25">
      <c r="B94" s="28"/>
      <c r="C94" s="33">
        <v>2017</v>
      </c>
      <c r="D94" s="68" t="s">
        <v>3</v>
      </c>
      <c r="E94" s="199" t="s">
        <v>111</v>
      </c>
      <c r="F94" s="39">
        <v>1385</v>
      </c>
      <c r="G94" s="38">
        <v>398</v>
      </c>
      <c r="H94" s="36">
        <v>28.736462093862801</v>
      </c>
      <c r="I94" s="31"/>
    </row>
    <row r="95" spans="2:9" x14ac:dyDescent="0.25">
      <c r="B95" s="28"/>
      <c r="C95" s="33">
        <v>2017</v>
      </c>
      <c r="D95" s="68" t="s">
        <v>3</v>
      </c>
      <c r="E95" s="199" t="s">
        <v>112</v>
      </c>
      <c r="F95" s="39">
        <v>1385</v>
      </c>
      <c r="G95" s="38">
        <v>364</v>
      </c>
      <c r="H95" s="36">
        <v>26.281588447653402</v>
      </c>
      <c r="I95" s="31"/>
    </row>
    <row r="96" spans="2:9" x14ac:dyDescent="0.25">
      <c r="B96" s="28"/>
      <c r="C96" s="33">
        <v>2017</v>
      </c>
      <c r="D96" s="68" t="s">
        <v>3</v>
      </c>
      <c r="E96" s="199" t="s">
        <v>113</v>
      </c>
      <c r="F96" s="39">
        <v>1385</v>
      </c>
      <c r="G96" s="38">
        <v>623</v>
      </c>
      <c r="H96" s="36">
        <v>44.981949458483797</v>
      </c>
      <c r="I96" s="31"/>
    </row>
    <row r="97" spans="2:9" x14ac:dyDescent="0.25">
      <c r="B97" s="28"/>
      <c r="C97" s="33">
        <v>2017</v>
      </c>
      <c r="D97" s="68" t="s">
        <v>4</v>
      </c>
      <c r="E97" s="199" t="s">
        <v>111</v>
      </c>
      <c r="F97" s="39">
        <v>474</v>
      </c>
      <c r="G97" s="38">
        <v>172</v>
      </c>
      <c r="H97" s="36">
        <v>36.286919831223599</v>
      </c>
      <c r="I97" s="31"/>
    </row>
    <row r="98" spans="2:9" x14ac:dyDescent="0.25">
      <c r="B98" s="28"/>
      <c r="C98" s="33">
        <v>2017</v>
      </c>
      <c r="D98" s="68" t="s">
        <v>4</v>
      </c>
      <c r="E98" s="199" t="s">
        <v>112</v>
      </c>
      <c r="F98" s="39">
        <v>474</v>
      </c>
      <c r="G98" s="38">
        <v>120</v>
      </c>
      <c r="H98" s="36">
        <v>25.3164556962025</v>
      </c>
      <c r="I98" s="31"/>
    </row>
    <row r="99" spans="2:9" x14ac:dyDescent="0.25">
      <c r="B99" s="28"/>
      <c r="C99" s="33">
        <v>2017</v>
      </c>
      <c r="D99" s="68" t="s">
        <v>4</v>
      </c>
      <c r="E99" s="199" t="s">
        <v>113</v>
      </c>
      <c r="F99" s="39">
        <v>474</v>
      </c>
      <c r="G99" s="38">
        <v>182</v>
      </c>
      <c r="H99" s="36">
        <v>38.396624472573798</v>
      </c>
      <c r="I99" s="31"/>
    </row>
    <row r="100" spans="2:9" x14ac:dyDescent="0.25">
      <c r="B100" s="28"/>
      <c r="C100" s="33">
        <v>2017</v>
      </c>
      <c r="D100" s="68" t="s">
        <v>5</v>
      </c>
      <c r="E100" s="199" t="s">
        <v>111</v>
      </c>
      <c r="F100" s="39">
        <v>823</v>
      </c>
      <c r="G100" s="38">
        <v>303</v>
      </c>
      <c r="H100" s="36">
        <v>36.816524908870001</v>
      </c>
      <c r="I100" s="31"/>
    </row>
    <row r="101" spans="2:9" x14ac:dyDescent="0.25">
      <c r="B101" s="28"/>
      <c r="C101" s="33">
        <v>2017</v>
      </c>
      <c r="D101" s="68" t="s">
        <v>5</v>
      </c>
      <c r="E101" s="199" t="s">
        <v>112</v>
      </c>
      <c r="F101" s="39">
        <v>823</v>
      </c>
      <c r="G101" s="38">
        <v>198</v>
      </c>
      <c r="H101" s="36">
        <v>24.0583232077764</v>
      </c>
      <c r="I101" s="31"/>
    </row>
    <row r="102" spans="2:9" x14ac:dyDescent="0.25">
      <c r="B102" s="28"/>
      <c r="C102" s="33">
        <v>2017</v>
      </c>
      <c r="D102" s="68" t="s">
        <v>5</v>
      </c>
      <c r="E102" s="199" t="s">
        <v>113</v>
      </c>
      <c r="F102" s="39">
        <v>823</v>
      </c>
      <c r="G102" s="38">
        <v>322</v>
      </c>
      <c r="H102" s="36">
        <v>39.125151883353602</v>
      </c>
      <c r="I102" s="31"/>
    </row>
    <row r="103" spans="2:9" x14ac:dyDescent="0.25">
      <c r="B103" s="28"/>
      <c r="C103" s="33">
        <v>2017</v>
      </c>
      <c r="D103" s="68" t="s">
        <v>6</v>
      </c>
      <c r="E103" s="199" t="s">
        <v>111</v>
      </c>
      <c r="F103" s="39">
        <v>1853</v>
      </c>
      <c r="G103" s="38">
        <v>689</v>
      </c>
      <c r="H103" s="36">
        <v>37.182946573124703</v>
      </c>
      <c r="I103" s="31"/>
    </row>
    <row r="104" spans="2:9" x14ac:dyDescent="0.25">
      <c r="B104" s="28"/>
      <c r="C104" s="33">
        <v>2017</v>
      </c>
      <c r="D104" s="68" t="s">
        <v>6</v>
      </c>
      <c r="E104" s="199" t="s">
        <v>112</v>
      </c>
      <c r="F104" s="39">
        <v>1853</v>
      </c>
      <c r="G104" s="38">
        <v>455</v>
      </c>
      <c r="H104" s="36">
        <v>24.554776038855898</v>
      </c>
      <c r="I104" s="31"/>
    </row>
    <row r="105" spans="2:9" x14ac:dyDescent="0.25">
      <c r="B105" s="28"/>
      <c r="C105" s="33">
        <v>2017</v>
      </c>
      <c r="D105" s="68" t="s">
        <v>6</v>
      </c>
      <c r="E105" s="199" t="s">
        <v>113</v>
      </c>
      <c r="F105" s="39">
        <v>1853</v>
      </c>
      <c r="G105" s="38">
        <v>709</v>
      </c>
      <c r="H105" s="36">
        <v>38.262277388019399</v>
      </c>
      <c r="I105" s="31"/>
    </row>
    <row r="106" spans="2:9" x14ac:dyDescent="0.25">
      <c r="B106" s="28"/>
      <c r="C106" s="33">
        <v>2018</v>
      </c>
      <c r="D106" s="68" t="s">
        <v>2</v>
      </c>
      <c r="E106" s="199" t="s">
        <v>111</v>
      </c>
      <c r="F106" s="39">
        <v>2336</v>
      </c>
      <c r="G106" s="38">
        <v>929</v>
      </c>
      <c r="H106" s="36">
        <v>39.768835616438402</v>
      </c>
      <c r="I106" s="31"/>
    </row>
    <row r="107" spans="2:9" x14ac:dyDescent="0.25">
      <c r="B107" s="28"/>
      <c r="C107" s="33">
        <v>2018</v>
      </c>
      <c r="D107" s="68" t="s">
        <v>2</v>
      </c>
      <c r="E107" s="199" t="s">
        <v>112</v>
      </c>
      <c r="F107" s="39">
        <v>2336</v>
      </c>
      <c r="G107" s="38">
        <v>614</v>
      </c>
      <c r="H107" s="36">
        <v>26.2842465753425</v>
      </c>
      <c r="I107" s="31"/>
    </row>
    <row r="108" spans="2:9" x14ac:dyDescent="0.25">
      <c r="B108" s="28"/>
      <c r="C108" s="33">
        <v>2018</v>
      </c>
      <c r="D108" s="68" t="s">
        <v>2</v>
      </c>
      <c r="E108" s="199" t="s">
        <v>113</v>
      </c>
      <c r="F108" s="39">
        <v>2336</v>
      </c>
      <c r="G108" s="38">
        <v>793</v>
      </c>
      <c r="H108" s="36">
        <v>33.946917808219197</v>
      </c>
      <c r="I108" s="31"/>
    </row>
    <row r="109" spans="2:9" x14ac:dyDescent="0.25">
      <c r="B109" s="28"/>
      <c r="C109" s="33">
        <v>2018</v>
      </c>
      <c r="D109" s="68" t="s">
        <v>3</v>
      </c>
      <c r="E109" s="199" t="s">
        <v>111</v>
      </c>
      <c r="F109" s="39">
        <v>1418</v>
      </c>
      <c r="G109" s="38">
        <v>464</v>
      </c>
      <c r="H109" s="36">
        <v>32.722143864598003</v>
      </c>
      <c r="I109" s="31"/>
    </row>
    <row r="110" spans="2:9" x14ac:dyDescent="0.25">
      <c r="B110" s="28"/>
      <c r="C110" s="33">
        <v>2018</v>
      </c>
      <c r="D110" s="68" t="s">
        <v>3</v>
      </c>
      <c r="E110" s="199" t="s">
        <v>112</v>
      </c>
      <c r="F110" s="39">
        <v>1418</v>
      </c>
      <c r="G110" s="38">
        <v>338</v>
      </c>
      <c r="H110" s="36">
        <v>23.836389280677</v>
      </c>
      <c r="I110" s="31"/>
    </row>
    <row r="111" spans="2:9" x14ac:dyDescent="0.25">
      <c r="B111" s="28"/>
      <c r="C111" s="33">
        <v>2018</v>
      </c>
      <c r="D111" s="68" t="s">
        <v>3</v>
      </c>
      <c r="E111" s="199" t="s">
        <v>113</v>
      </c>
      <c r="F111" s="39">
        <v>1418</v>
      </c>
      <c r="G111" s="38">
        <v>616</v>
      </c>
      <c r="H111" s="36">
        <v>43.441466854725</v>
      </c>
      <c r="I111" s="31"/>
    </row>
    <row r="112" spans="2:9" x14ac:dyDescent="0.25">
      <c r="B112" s="28"/>
      <c r="C112" s="33">
        <v>2018</v>
      </c>
      <c r="D112" s="68" t="s">
        <v>4</v>
      </c>
      <c r="E112" s="199" t="s">
        <v>111</v>
      </c>
      <c r="F112" s="39">
        <v>460</v>
      </c>
      <c r="G112" s="38">
        <v>170</v>
      </c>
      <c r="H112" s="36">
        <v>36.956521739130402</v>
      </c>
      <c r="I112" s="31"/>
    </row>
    <row r="113" spans="2:9" x14ac:dyDescent="0.25">
      <c r="B113" s="28"/>
      <c r="C113" s="33">
        <v>2018</v>
      </c>
      <c r="D113" s="68" t="s">
        <v>4</v>
      </c>
      <c r="E113" s="199" t="s">
        <v>112</v>
      </c>
      <c r="F113" s="39">
        <v>460</v>
      </c>
      <c r="G113" s="38">
        <v>124</v>
      </c>
      <c r="H113" s="36">
        <v>26.956521739130402</v>
      </c>
      <c r="I113" s="31"/>
    </row>
    <row r="114" spans="2:9" x14ac:dyDescent="0.25">
      <c r="B114" s="28"/>
      <c r="C114" s="33">
        <v>2018</v>
      </c>
      <c r="D114" s="68" t="s">
        <v>4</v>
      </c>
      <c r="E114" s="199" t="s">
        <v>113</v>
      </c>
      <c r="F114" s="39">
        <v>460</v>
      </c>
      <c r="G114" s="38">
        <v>166</v>
      </c>
      <c r="H114" s="36">
        <v>36.086956521739097</v>
      </c>
      <c r="I114" s="31"/>
    </row>
    <row r="115" spans="2:9" x14ac:dyDescent="0.25">
      <c r="B115" s="28"/>
      <c r="C115" s="33">
        <v>2018</v>
      </c>
      <c r="D115" s="68" t="s">
        <v>5</v>
      </c>
      <c r="E115" s="199" t="s">
        <v>111</v>
      </c>
      <c r="F115" s="39">
        <v>875</v>
      </c>
      <c r="G115" s="38">
        <v>331</v>
      </c>
      <c r="H115" s="36">
        <v>37.828571428571401</v>
      </c>
      <c r="I115" s="31"/>
    </row>
    <row r="116" spans="2:9" x14ac:dyDescent="0.25">
      <c r="B116" s="28"/>
      <c r="C116" s="33">
        <v>2018</v>
      </c>
      <c r="D116" s="68" t="s">
        <v>5</v>
      </c>
      <c r="E116" s="199" t="s">
        <v>112</v>
      </c>
      <c r="F116" s="39">
        <v>875</v>
      </c>
      <c r="G116" s="38">
        <v>215</v>
      </c>
      <c r="H116" s="36">
        <v>24.571428571428601</v>
      </c>
      <c r="I116" s="31"/>
    </row>
    <row r="117" spans="2:9" x14ac:dyDescent="0.25">
      <c r="B117" s="28"/>
      <c r="C117" s="33">
        <v>2018</v>
      </c>
      <c r="D117" s="68" t="s">
        <v>5</v>
      </c>
      <c r="E117" s="199" t="s">
        <v>113</v>
      </c>
      <c r="F117" s="39">
        <v>875</v>
      </c>
      <c r="G117" s="38">
        <v>329</v>
      </c>
      <c r="H117" s="36">
        <v>37.6</v>
      </c>
      <c r="I117" s="31"/>
    </row>
    <row r="118" spans="2:9" x14ac:dyDescent="0.25">
      <c r="B118" s="28"/>
      <c r="C118" s="33">
        <v>2018</v>
      </c>
      <c r="D118" s="68" t="s">
        <v>6</v>
      </c>
      <c r="E118" s="199" t="s">
        <v>111</v>
      </c>
      <c r="F118" s="39">
        <v>1881</v>
      </c>
      <c r="G118" s="38">
        <v>784</v>
      </c>
      <c r="H118" s="36">
        <v>41.679957469431201</v>
      </c>
      <c r="I118" s="31"/>
    </row>
    <row r="119" spans="2:9" x14ac:dyDescent="0.25">
      <c r="B119" s="28"/>
      <c r="C119" s="33">
        <v>2018</v>
      </c>
      <c r="D119" s="68" t="s">
        <v>6</v>
      </c>
      <c r="E119" s="199" t="s">
        <v>112</v>
      </c>
      <c r="F119" s="39">
        <v>1881</v>
      </c>
      <c r="G119" s="38">
        <v>418</v>
      </c>
      <c r="H119" s="36">
        <v>22.2222222222222</v>
      </c>
      <c r="I119" s="31"/>
    </row>
    <row r="120" spans="2:9" x14ac:dyDescent="0.25">
      <c r="B120" s="28"/>
      <c r="C120" s="33">
        <v>2018</v>
      </c>
      <c r="D120" s="68" t="s">
        <v>6</v>
      </c>
      <c r="E120" s="199" t="s">
        <v>113</v>
      </c>
      <c r="F120" s="39">
        <v>1881</v>
      </c>
      <c r="G120" s="38">
        <v>679</v>
      </c>
      <c r="H120" s="36">
        <v>36.097820308346598</v>
      </c>
      <c r="I120" s="31"/>
    </row>
    <row r="121" spans="2:9" x14ac:dyDescent="0.25">
      <c r="B121" s="28"/>
      <c r="C121" s="33">
        <v>2019</v>
      </c>
      <c r="D121" s="68" t="s">
        <v>2</v>
      </c>
      <c r="E121" s="199" t="s">
        <v>111</v>
      </c>
      <c r="F121" s="39">
        <v>2163</v>
      </c>
      <c r="G121" s="38">
        <v>841</v>
      </c>
      <c r="H121" s="36">
        <v>38.881183541377702</v>
      </c>
      <c r="I121" s="31"/>
    </row>
    <row r="122" spans="2:9" x14ac:dyDescent="0.25">
      <c r="B122" s="28"/>
      <c r="C122" s="33">
        <v>2019</v>
      </c>
      <c r="D122" s="68" t="s">
        <v>2</v>
      </c>
      <c r="E122" s="199" t="s">
        <v>112</v>
      </c>
      <c r="F122" s="39">
        <v>2163</v>
      </c>
      <c r="G122" s="38">
        <v>593</v>
      </c>
      <c r="H122" s="36">
        <v>27.4156264447527</v>
      </c>
      <c r="I122" s="31"/>
    </row>
    <row r="123" spans="2:9" x14ac:dyDescent="0.25">
      <c r="B123" s="28"/>
      <c r="C123" s="33">
        <v>2019</v>
      </c>
      <c r="D123" s="68" t="s">
        <v>2</v>
      </c>
      <c r="E123" s="199" t="s">
        <v>113</v>
      </c>
      <c r="F123" s="39">
        <v>2163</v>
      </c>
      <c r="G123" s="38">
        <v>729</v>
      </c>
      <c r="H123" s="36">
        <v>33.703190013869602</v>
      </c>
      <c r="I123" s="31"/>
    </row>
    <row r="124" spans="2:9" x14ac:dyDescent="0.25">
      <c r="B124" s="28"/>
      <c r="C124" s="33">
        <v>2019</v>
      </c>
      <c r="D124" s="68" t="s">
        <v>3</v>
      </c>
      <c r="E124" s="199" t="s">
        <v>111</v>
      </c>
      <c r="F124" s="39">
        <v>1295</v>
      </c>
      <c r="G124" s="38">
        <v>462</v>
      </c>
      <c r="H124" s="36">
        <v>35.675675675675699</v>
      </c>
      <c r="I124" s="31"/>
    </row>
    <row r="125" spans="2:9" x14ac:dyDescent="0.25">
      <c r="B125" s="28"/>
      <c r="C125" s="33">
        <v>2019</v>
      </c>
      <c r="D125" s="68" t="s">
        <v>3</v>
      </c>
      <c r="E125" s="199" t="s">
        <v>112</v>
      </c>
      <c r="F125" s="39">
        <v>1295</v>
      </c>
      <c r="G125" s="38">
        <v>281</v>
      </c>
      <c r="H125" s="36">
        <v>21.698841698841701</v>
      </c>
      <c r="I125" s="31"/>
    </row>
    <row r="126" spans="2:9" x14ac:dyDescent="0.25">
      <c r="B126" s="28"/>
      <c r="C126" s="33">
        <v>2019</v>
      </c>
      <c r="D126" s="68" t="s">
        <v>3</v>
      </c>
      <c r="E126" s="199" t="s">
        <v>113</v>
      </c>
      <c r="F126" s="39">
        <v>1295</v>
      </c>
      <c r="G126" s="38">
        <v>552</v>
      </c>
      <c r="H126" s="36">
        <v>42.625482625482597</v>
      </c>
      <c r="I126" s="31"/>
    </row>
    <row r="127" spans="2:9" x14ac:dyDescent="0.25">
      <c r="B127" s="28"/>
      <c r="C127" s="33">
        <v>2019</v>
      </c>
      <c r="D127" s="68" t="s">
        <v>4</v>
      </c>
      <c r="E127" s="199" t="s">
        <v>111</v>
      </c>
      <c r="F127" s="39">
        <v>482</v>
      </c>
      <c r="G127" s="38">
        <v>199</v>
      </c>
      <c r="H127" s="36">
        <v>41.286307053941897</v>
      </c>
      <c r="I127" s="31"/>
    </row>
    <row r="128" spans="2:9" x14ac:dyDescent="0.25">
      <c r="B128" s="28"/>
      <c r="C128" s="33">
        <v>2019</v>
      </c>
      <c r="D128" s="68" t="s">
        <v>4</v>
      </c>
      <c r="E128" s="199" t="s">
        <v>112</v>
      </c>
      <c r="F128" s="39">
        <v>482</v>
      </c>
      <c r="G128" s="38">
        <v>126</v>
      </c>
      <c r="H128" s="36">
        <v>26.141078838174298</v>
      </c>
      <c r="I128" s="31"/>
    </row>
    <row r="129" spans="2:9" x14ac:dyDescent="0.25">
      <c r="B129" s="28"/>
      <c r="C129" s="33">
        <v>2019</v>
      </c>
      <c r="D129" s="68" t="s">
        <v>4</v>
      </c>
      <c r="E129" s="199" t="s">
        <v>113</v>
      </c>
      <c r="F129" s="39">
        <v>482</v>
      </c>
      <c r="G129" s="38">
        <v>157</v>
      </c>
      <c r="H129" s="36">
        <v>32.572614107883801</v>
      </c>
      <c r="I129" s="31"/>
    </row>
    <row r="130" spans="2:9" x14ac:dyDescent="0.25">
      <c r="B130" s="28"/>
      <c r="C130" s="33">
        <v>2019</v>
      </c>
      <c r="D130" s="68" t="s">
        <v>5</v>
      </c>
      <c r="E130" s="199" t="s">
        <v>111</v>
      </c>
      <c r="F130" s="39">
        <v>835</v>
      </c>
      <c r="G130" s="38">
        <v>292</v>
      </c>
      <c r="H130" s="36">
        <v>34.970059880239504</v>
      </c>
      <c r="I130" s="31"/>
    </row>
    <row r="131" spans="2:9" x14ac:dyDescent="0.25">
      <c r="B131" s="28"/>
      <c r="C131" s="33">
        <v>2019</v>
      </c>
      <c r="D131" s="68" t="s">
        <v>5</v>
      </c>
      <c r="E131" s="199" t="s">
        <v>112</v>
      </c>
      <c r="F131" s="39">
        <v>835</v>
      </c>
      <c r="G131" s="38">
        <v>233</v>
      </c>
      <c r="H131" s="36">
        <v>27.9041916167665</v>
      </c>
      <c r="I131" s="31"/>
    </row>
    <row r="132" spans="2:9" x14ac:dyDescent="0.25">
      <c r="B132" s="28"/>
      <c r="C132" s="33">
        <v>2019</v>
      </c>
      <c r="D132" s="68" t="s">
        <v>5</v>
      </c>
      <c r="E132" s="199" t="s">
        <v>113</v>
      </c>
      <c r="F132" s="39">
        <v>835</v>
      </c>
      <c r="G132" s="38">
        <v>310</v>
      </c>
      <c r="H132" s="36">
        <v>37.125748502994</v>
      </c>
      <c r="I132" s="31"/>
    </row>
    <row r="133" spans="2:9" x14ac:dyDescent="0.25">
      <c r="B133" s="28"/>
      <c r="C133" s="33">
        <v>2019</v>
      </c>
      <c r="D133" s="68" t="s">
        <v>6</v>
      </c>
      <c r="E133" s="199" t="s">
        <v>111</v>
      </c>
      <c r="F133" s="39">
        <v>1798</v>
      </c>
      <c r="G133" s="38">
        <v>748</v>
      </c>
      <c r="H133" s="36">
        <v>41.601779755283701</v>
      </c>
      <c r="I133" s="31"/>
    </row>
    <row r="134" spans="2:9" x14ac:dyDescent="0.25">
      <c r="B134" s="28"/>
      <c r="C134" s="33">
        <v>2019</v>
      </c>
      <c r="D134" s="68" t="s">
        <v>6</v>
      </c>
      <c r="E134" s="199" t="s">
        <v>112</v>
      </c>
      <c r="F134" s="39">
        <v>1798</v>
      </c>
      <c r="G134" s="38">
        <v>460</v>
      </c>
      <c r="H134" s="36">
        <v>25.583982202447199</v>
      </c>
      <c r="I134" s="31"/>
    </row>
    <row r="135" spans="2:9" x14ac:dyDescent="0.25">
      <c r="B135" s="28"/>
      <c r="C135" s="33">
        <v>2019</v>
      </c>
      <c r="D135" s="68" t="s">
        <v>6</v>
      </c>
      <c r="E135" s="199" t="s">
        <v>113</v>
      </c>
      <c r="F135" s="39">
        <v>1798</v>
      </c>
      <c r="G135" s="38">
        <v>590</v>
      </c>
      <c r="H135" s="36">
        <v>32.814238042269203</v>
      </c>
      <c r="I135" s="31"/>
    </row>
    <row r="136" spans="2:9" x14ac:dyDescent="0.25">
      <c r="B136" s="28"/>
      <c r="C136" s="33">
        <v>2020</v>
      </c>
      <c r="D136" s="68" t="s">
        <v>2</v>
      </c>
      <c r="E136" s="199" t="s">
        <v>111</v>
      </c>
      <c r="F136" s="39">
        <v>2166</v>
      </c>
      <c r="G136" s="38">
        <v>905</v>
      </c>
      <c r="H136" s="36">
        <v>41.782086795937197</v>
      </c>
      <c r="I136" s="31"/>
    </row>
    <row r="137" spans="2:9" x14ac:dyDescent="0.25">
      <c r="B137" s="28"/>
      <c r="C137" s="33">
        <v>2020</v>
      </c>
      <c r="D137" s="68" t="s">
        <v>2</v>
      </c>
      <c r="E137" s="199" t="s">
        <v>112</v>
      </c>
      <c r="F137" s="39">
        <v>2166</v>
      </c>
      <c r="G137" s="38">
        <v>601</v>
      </c>
      <c r="H137" s="36">
        <v>27.746999076639</v>
      </c>
      <c r="I137" s="31"/>
    </row>
    <row r="138" spans="2:9" x14ac:dyDescent="0.25">
      <c r="B138" s="28"/>
      <c r="C138" s="33">
        <v>2020</v>
      </c>
      <c r="D138" s="68" t="s">
        <v>2</v>
      </c>
      <c r="E138" s="199" t="s">
        <v>113</v>
      </c>
      <c r="F138" s="39">
        <v>2166</v>
      </c>
      <c r="G138" s="38">
        <v>660</v>
      </c>
      <c r="H138" s="36">
        <v>30.4709141274238</v>
      </c>
      <c r="I138" s="31"/>
    </row>
    <row r="139" spans="2:9" x14ac:dyDescent="0.25">
      <c r="B139" s="28"/>
      <c r="C139" s="33">
        <v>2020</v>
      </c>
      <c r="D139" s="68" t="s">
        <v>3</v>
      </c>
      <c r="E139" s="199" t="s">
        <v>111</v>
      </c>
      <c r="F139" s="39">
        <v>1389</v>
      </c>
      <c r="G139" s="38">
        <v>543</v>
      </c>
      <c r="H139" s="36">
        <v>39.092872570194402</v>
      </c>
      <c r="I139" s="31"/>
    </row>
    <row r="140" spans="2:9" x14ac:dyDescent="0.25">
      <c r="B140" s="28"/>
      <c r="C140" s="33">
        <v>2020</v>
      </c>
      <c r="D140" s="68" t="s">
        <v>3</v>
      </c>
      <c r="E140" s="199" t="s">
        <v>112</v>
      </c>
      <c r="F140" s="39">
        <v>1389</v>
      </c>
      <c r="G140" s="38">
        <v>338</v>
      </c>
      <c r="H140" s="36">
        <v>24.334053275737901</v>
      </c>
      <c r="I140" s="31"/>
    </row>
    <row r="141" spans="2:9" x14ac:dyDescent="0.25">
      <c r="B141" s="28"/>
      <c r="C141" s="33">
        <v>2020</v>
      </c>
      <c r="D141" s="68" t="s">
        <v>3</v>
      </c>
      <c r="E141" s="199" t="s">
        <v>113</v>
      </c>
      <c r="F141" s="39">
        <v>1389</v>
      </c>
      <c r="G141" s="38">
        <v>508</v>
      </c>
      <c r="H141" s="36">
        <v>36.573074154067697</v>
      </c>
      <c r="I141" s="31"/>
    </row>
    <row r="142" spans="2:9" x14ac:dyDescent="0.25">
      <c r="B142" s="28"/>
      <c r="C142" s="33">
        <v>2020</v>
      </c>
      <c r="D142" s="68" t="s">
        <v>4</v>
      </c>
      <c r="E142" s="199" t="s">
        <v>111</v>
      </c>
      <c r="F142" s="39">
        <v>518</v>
      </c>
      <c r="G142" s="38">
        <v>210</v>
      </c>
      <c r="H142" s="36">
        <v>40.540540540540498</v>
      </c>
      <c r="I142" s="31"/>
    </row>
    <row r="143" spans="2:9" x14ac:dyDescent="0.25">
      <c r="B143" s="28"/>
      <c r="C143" s="33">
        <v>2020</v>
      </c>
      <c r="D143" s="68" t="s">
        <v>4</v>
      </c>
      <c r="E143" s="199" t="s">
        <v>112</v>
      </c>
      <c r="F143" s="39">
        <v>518</v>
      </c>
      <c r="G143" s="38">
        <v>135</v>
      </c>
      <c r="H143" s="36">
        <v>26.061776061776101</v>
      </c>
      <c r="I143" s="31"/>
    </row>
    <row r="144" spans="2:9" x14ac:dyDescent="0.25">
      <c r="B144" s="28"/>
      <c r="C144" s="33">
        <v>2020</v>
      </c>
      <c r="D144" s="68" t="s">
        <v>4</v>
      </c>
      <c r="E144" s="199" t="s">
        <v>113</v>
      </c>
      <c r="F144" s="39">
        <v>518</v>
      </c>
      <c r="G144" s="38">
        <v>173</v>
      </c>
      <c r="H144" s="36">
        <v>33.397683397683402</v>
      </c>
      <c r="I144" s="31"/>
    </row>
    <row r="145" spans="2:9" x14ac:dyDescent="0.25">
      <c r="B145" s="28"/>
      <c r="C145" s="33">
        <v>2020</v>
      </c>
      <c r="D145" s="68" t="s">
        <v>5</v>
      </c>
      <c r="E145" s="199" t="s">
        <v>111</v>
      </c>
      <c r="F145" s="39">
        <v>891</v>
      </c>
      <c r="G145" s="38">
        <v>382</v>
      </c>
      <c r="H145" s="36">
        <v>42.873176206509498</v>
      </c>
      <c r="I145" s="31"/>
    </row>
    <row r="146" spans="2:9" x14ac:dyDescent="0.25">
      <c r="B146" s="28"/>
      <c r="C146" s="33">
        <v>2020</v>
      </c>
      <c r="D146" s="68" t="s">
        <v>5</v>
      </c>
      <c r="E146" s="199" t="s">
        <v>112</v>
      </c>
      <c r="F146" s="39">
        <v>891</v>
      </c>
      <c r="G146" s="38">
        <v>203</v>
      </c>
      <c r="H146" s="36">
        <v>22.783389450056099</v>
      </c>
      <c r="I146" s="31"/>
    </row>
    <row r="147" spans="2:9" x14ac:dyDescent="0.25">
      <c r="B147" s="28"/>
      <c r="C147" s="33">
        <v>2020</v>
      </c>
      <c r="D147" s="68" t="s">
        <v>5</v>
      </c>
      <c r="E147" s="199" t="s">
        <v>113</v>
      </c>
      <c r="F147" s="39">
        <v>891</v>
      </c>
      <c r="G147" s="38">
        <v>306</v>
      </c>
      <c r="H147" s="36">
        <v>34.343434343434403</v>
      </c>
      <c r="I147" s="31"/>
    </row>
    <row r="148" spans="2:9" x14ac:dyDescent="0.25">
      <c r="B148" s="28"/>
      <c r="C148" s="33">
        <v>2020</v>
      </c>
      <c r="D148" s="68" t="s">
        <v>6</v>
      </c>
      <c r="E148" s="199" t="s">
        <v>111</v>
      </c>
      <c r="F148" s="39">
        <v>1923</v>
      </c>
      <c r="G148" s="38">
        <v>823</v>
      </c>
      <c r="H148" s="36">
        <v>42.797711908476302</v>
      </c>
      <c r="I148" s="31"/>
    </row>
    <row r="149" spans="2:9" x14ac:dyDescent="0.25">
      <c r="B149" s="28"/>
      <c r="C149" s="33">
        <v>2020</v>
      </c>
      <c r="D149" s="68" t="s">
        <v>6</v>
      </c>
      <c r="E149" s="199" t="s">
        <v>112</v>
      </c>
      <c r="F149" s="39">
        <v>1923</v>
      </c>
      <c r="G149" s="38">
        <v>510</v>
      </c>
      <c r="H149" s="36">
        <v>26.521060842433702</v>
      </c>
      <c r="I149" s="31"/>
    </row>
    <row r="150" spans="2:9" x14ac:dyDescent="0.25">
      <c r="B150" s="28"/>
      <c r="C150" s="33">
        <v>2020</v>
      </c>
      <c r="D150" s="68" t="s">
        <v>6</v>
      </c>
      <c r="E150" s="199" t="s">
        <v>113</v>
      </c>
      <c r="F150" s="39">
        <v>1923</v>
      </c>
      <c r="G150" s="38">
        <v>590</v>
      </c>
      <c r="H150" s="36">
        <v>30.68122724909</v>
      </c>
      <c r="I150" s="31"/>
    </row>
    <row r="151" spans="2:9" x14ac:dyDescent="0.25">
      <c r="B151" s="28"/>
      <c r="C151" s="33">
        <v>2021</v>
      </c>
      <c r="D151" s="68" t="s">
        <v>2</v>
      </c>
      <c r="E151" s="199" t="s">
        <v>111</v>
      </c>
      <c r="F151" s="39">
        <v>2142</v>
      </c>
      <c r="G151" s="38">
        <v>897</v>
      </c>
      <c r="H151" s="36">
        <v>41.876750700280098</v>
      </c>
      <c r="I151" s="31"/>
    </row>
    <row r="152" spans="2:9" x14ac:dyDescent="0.25">
      <c r="B152" s="28"/>
      <c r="C152" s="33">
        <v>2021</v>
      </c>
      <c r="D152" s="68" t="s">
        <v>2</v>
      </c>
      <c r="E152" s="199" t="s">
        <v>112</v>
      </c>
      <c r="F152" s="39">
        <v>2142</v>
      </c>
      <c r="G152" s="38">
        <v>635</v>
      </c>
      <c r="H152" s="36">
        <v>29.645191409897301</v>
      </c>
      <c r="I152" s="31"/>
    </row>
    <row r="153" spans="2:9" x14ac:dyDescent="0.25">
      <c r="B153" s="28"/>
      <c r="C153" s="33">
        <v>2021</v>
      </c>
      <c r="D153" s="68" t="s">
        <v>2</v>
      </c>
      <c r="E153" s="199" t="s">
        <v>113</v>
      </c>
      <c r="F153" s="39">
        <v>2142</v>
      </c>
      <c r="G153" s="38">
        <v>610</v>
      </c>
      <c r="H153" s="36">
        <v>28.478057889822601</v>
      </c>
      <c r="I153" s="31"/>
    </row>
    <row r="154" spans="2:9" x14ac:dyDescent="0.25">
      <c r="B154" s="28"/>
      <c r="C154" s="33">
        <v>2021</v>
      </c>
      <c r="D154" s="68" t="s">
        <v>3</v>
      </c>
      <c r="E154" s="199" t="s">
        <v>111</v>
      </c>
      <c r="F154" s="39">
        <v>1418</v>
      </c>
      <c r="G154" s="38">
        <v>538</v>
      </c>
      <c r="H154" s="36">
        <v>37.940761636107197</v>
      </c>
      <c r="I154" s="31"/>
    </row>
    <row r="155" spans="2:9" x14ac:dyDescent="0.25">
      <c r="B155" s="28"/>
      <c r="C155" s="33">
        <v>2021</v>
      </c>
      <c r="D155" s="68" t="s">
        <v>3</v>
      </c>
      <c r="E155" s="199" t="s">
        <v>112</v>
      </c>
      <c r="F155" s="39">
        <v>1418</v>
      </c>
      <c r="G155" s="38">
        <v>392</v>
      </c>
      <c r="H155" s="36">
        <v>27.644569816643202</v>
      </c>
      <c r="I155" s="31"/>
    </row>
    <row r="156" spans="2:9" x14ac:dyDescent="0.25">
      <c r="B156" s="28"/>
      <c r="C156" s="33">
        <v>2021</v>
      </c>
      <c r="D156" s="68" t="s">
        <v>3</v>
      </c>
      <c r="E156" s="199" t="s">
        <v>113</v>
      </c>
      <c r="F156" s="39">
        <v>1418</v>
      </c>
      <c r="G156" s="38">
        <v>488</v>
      </c>
      <c r="H156" s="36">
        <v>34.414668547249697</v>
      </c>
      <c r="I156" s="31"/>
    </row>
    <row r="157" spans="2:9" x14ac:dyDescent="0.25">
      <c r="B157" s="28"/>
      <c r="C157" s="33">
        <v>2021</v>
      </c>
      <c r="D157" s="68" t="s">
        <v>4</v>
      </c>
      <c r="E157" s="199" t="s">
        <v>111</v>
      </c>
      <c r="F157" s="39">
        <v>514</v>
      </c>
      <c r="G157" s="38">
        <v>218</v>
      </c>
      <c r="H157" s="36">
        <v>42.412451361867703</v>
      </c>
      <c r="I157" s="31"/>
    </row>
    <row r="158" spans="2:9" x14ac:dyDescent="0.25">
      <c r="B158" s="28"/>
      <c r="C158" s="33">
        <v>2021</v>
      </c>
      <c r="D158" s="68" t="s">
        <v>4</v>
      </c>
      <c r="E158" s="199" t="s">
        <v>112</v>
      </c>
      <c r="F158" s="39">
        <v>514</v>
      </c>
      <c r="G158" s="38">
        <v>132</v>
      </c>
      <c r="H158" s="36">
        <v>25.6809338521401</v>
      </c>
      <c r="I158" s="31"/>
    </row>
    <row r="159" spans="2:9" x14ac:dyDescent="0.25">
      <c r="B159" s="28"/>
      <c r="C159" s="33">
        <v>2021</v>
      </c>
      <c r="D159" s="68" t="s">
        <v>4</v>
      </c>
      <c r="E159" s="199" t="s">
        <v>113</v>
      </c>
      <c r="F159" s="39">
        <v>514</v>
      </c>
      <c r="G159" s="38">
        <v>164</v>
      </c>
      <c r="H159" s="36">
        <v>31.9066147859922</v>
      </c>
      <c r="I159" s="31"/>
    </row>
    <row r="160" spans="2:9" x14ac:dyDescent="0.25">
      <c r="B160" s="28"/>
      <c r="C160" s="33">
        <v>2021</v>
      </c>
      <c r="D160" s="68" t="s">
        <v>5</v>
      </c>
      <c r="E160" s="199" t="s">
        <v>111</v>
      </c>
      <c r="F160" s="39">
        <v>874</v>
      </c>
      <c r="G160" s="38">
        <v>364</v>
      </c>
      <c r="H160" s="36">
        <v>41.647597254004602</v>
      </c>
      <c r="I160" s="31"/>
    </row>
    <row r="161" spans="2:9" x14ac:dyDescent="0.25">
      <c r="B161" s="28"/>
      <c r="C161" s="33">
        <v>2021</v>
      </c>
      <c r="D161" s="68" t="s">
        <v>5</v>
      </c>
      <c r="E161" s="199" t="s">
        <v>112</v>
      </c>
      <c r="F161" s="39">
        <v>874</v>
      </c>
      <c r="G161" s="38">
        <v>222</v>
      </c>
      <c r="H161" s="36">
        <v>25.4004576659039</v>
      </c>
      <c r="I161" s="31"/>
    </row>
    <row r="162" spans="2:9" x14ac:dyDescent="0.25">
      <c r="B162" s="28"/>
      <c r="C162" s="33">
        <v>2021</v>
      </c>
      <c r="D162" s="68" t="s">
        <v>5</v>
      </c>
      <c r="E162" s="199" t="s">
        <v>113</v>
      </c>
      <c r="F162" s="39">
        <v>874</v>
      </c>
      <c r="G162" s="38">
        <v>288</v>
      </c>
      <c r="H162" s="36">
        <v>32.951945080091498</v>
      </c>
      <c r="I162" s="31"/>
    </row>
    <row r="163" spans="2:9" x14ac:dyDescent="0.25">
      <c r="B163" s="28"/>
      <c r="C163" s="33">
        <v>2021</v>
      </c>
      <c r="D163" s="68" t="s">
        <v>6</v>
      </c>
      <c r="E163" s="199" t="s">
        <v>111</v>
      </c>
      <c r="F163" s="39">
        <v>1944</v>
      </c>
      <c r="G163" s="38">
        <v>815</v>
      </c>
      <c r="H163" s="36">
        <v>41.9238683127572</v>
      </c>
      <c r="I163" s="31"/>
    </row>
    <row r="164" spans="2:9" x14ac:dyDescent="0.25">
      <c r="B164" s="28"/>
      <c r="C164" s="33">
        <v>2021</v>
      </c>
      <c r="D164" s="68" t="s">
        <v>6</v>
      </c>
      <c r="E164" s="199" t="s">
        <v>112</v>
      </c>
      <c r="F164" s="39">
        <v>1944</v>
      </c>
      <c r="G164" s="38">
        <v>544</v>
      </c>
      <c r="H164" s="36">
        <v>27.983539094650201</v>
      </c>
      <c r="I164" s="31"/>
    </row>
    <row r="165" spans="2:9" x14ac:dyDescent="0.25">
      <c r="B165" s="28"/>
      <c r="C165" s="33">
        <v>2021</v>
      </c>
      <c r="D165" s="68" t="s">
        <v>6</v>
      </c>
      <c r="E165" s="199" t="s">
        <v>113</v>
      </c>
      <c r="F165" s="39">
        <v>1944</v>
      </c>
      <c r="G165" s="38">
        <v>585</v>
      </c>
      <c r="H165" s="36">
        <v>30.092592592592599</v>
      </c>
      <c r="I165" s="31"/>
    </row>
    <row r="166" spans="2:9" x14ac:dyDescent="0.25">
      <c r="B166" s="28"/>
      <c r="C166" s="33">
        <v>2022</v>
      </c>
      <c r="D166" s="68" t="s">
        <v>2</v>
      </c>
      <c r="E166" s="199" t="s">
        <v>111</v>
      </c>
      <c r="F166" s="39">
        <v>2141</v>
      </c>
      <c r="G166" s="38">
        <v>923</v>
      </c>
      <c r="H166" s="36">
        <v>43.110695936478301</v>
      </c>
      <c r="I166" s="31"/>
    </row>
    <row r="167" spans="2:9" x14ac:dyDescent="0.25">
      <c r="B167" s="28"/>
      <c r="C167" s="33">
        <v>2022</v>
      </c>
      <c r="D167" s="68" t="s">
        <v>2</v>
      </c>
      <c r="E167" s="199" t="s">
        <v>112</v>
      </c>
      <c r="F167" s="39">
        <v>2141</v>
      </c>
      <c r="G167" s="38">
        <v>612</v>
      </c>
      <c r="H167" s="36">
        <v>28.584773470340998</v>
      </c>
      <c r="I167" s="31"/>
    </row>
    <row r="168" spans="2:9" x14ac:dyDescent="0.25">
      <c r="B168" s="28"/>
      <c r="C168" s="33">
        <v>2022</v>
      </c>
      <c r="D168" s="68" t="s">
        <v>2</v>
      </c>
      <c r="E168" s="199" t="s">
        <v>113</v>
      </c>
      <c r="F168" s="39">
        <v>2141</v>
      </c>
      <c r="G168" s="38">
        <v>606</v>
      </c>
      <c r="H168" s="36">
        <v>28.3045305931808</v>
      </c>
      <c r="I168" s="31"/>
    </row>
    <row r="169" spans="2:9" x14ac:dyDescent="0.25">
      <c r="B169" s="28"/>
      <c r="C169" s="33">
        <v>2022</v>
      </c>
      <c r="D169" s="68" t="s">
        <v>3</v>
      </c>
      <c r="E169" s="199" t="s">
        <v>111</v>
      </c>
      <c r="F169" s="39">
        <v>1269</v>
      </c>
      <c r="G169" s="38">
        <v>485</v>
      </c>
      <c r="H169" s="36">
        <v>38.219070133963797</v>
      </c>
      <c r="I169" s="31"/>
    </row>
    <row r="170" spans="2:9" x14ac:dyDescent="0.25">
      <c r="B170" s="28"/>
      <c r="C170" s="33">
        <v>2022</v>
      </c>
      <c r="D170" s="68" t="s">
        <v>3</v>
      </c>
      <c r="E170" s="199" t="s">
        <v>112</v>
      </c>
      <c r="F170" s="39">
        <v>1269</v>
      </c>
      <c r="G170" s="38">
        <v>331</v>
      </c>
      <c r="H170" s="36">
        <v>26.083530338849499</v>
      </c>
      <c r="I170" s="31"/>
    </row>
    <row r="171" spans="2:9" x14ac:dyDescent="0.25">
      <c r="B171" s="28"/>
      <c r="C171" s="33">
        <v>2022</v>
      </c>
      <c r="D171" s="68" t="s">
        <v>3</v>
      </c>
      <c r="E171" s="199" t="s">
        <v>113</v>
      </c>
      <c r="F171" s="39">
        <v>1269</v>
      </c>
      <c r="G171" s="38">
        <v>453</v>
      </c>
      <c r="H171" s="36">
        <v>35.697399527186803</v>
      </c>
      <c r="I171" s="31"/>
    </row>
    <row r="172" spans="2:9" x14ac:dyDescent="0.25">
      <c r="B172" s="28"/>
      <c r="C172" s="33">
        <v>2022</v>
      </c>
      <c r="D172" s="68" t="s">
        <v>4</v>
      </c>
      <c r="E172" s="199" t="s">
        <v>111</v>
      </c>
      <c r="F172" s="39">
        <v>496</v>
      </c>
      <c r="G172" s="38">
        <v>231</v>
      </c>
      <c r="H172" s="36">
        <v>46.572580645161302</v>
      </c>
      <c r="I172" s="31"/>
    </row>
    <row r="173" spans="2:9" x14ac:dyDescent="0.25">
      <c r="B173" s="28"/>
      <c r="C173" s="33">
        <v>2022</v>
      </c>
      <c r="D173" s="68" t="s">
        <v>4</v>
      </c>
      <c r="E173" s="199" t="s">
        <v>112</v>
      </c>
      <c r="F173" s="39">
        <v>496</v>
      </c>
      <c r="G173" s="38">
        <v>115</v>
      </c>
      <c r="H173" s="36">
        <v>23.185483870967701</v>
      </c>
      <c r="I173" s="31"/>
    </row>
    <row r="174" spans="2:9" x14ac:dyDescent="0.25">
      <c r="B174" s="28"/>
      <c r="C174" s="33">
        <v>2022</v>
      </c>
      <c r="D174" s="68" t="s">
        <v>4</v>
      </c>
      <c r="E174" s="199" t="s">
        <v>113</v>
      </c>
      <c r="F174" s="39">
        <v>496</v>
      </c>
      <c r="G174" s="38">
        <v>150</v>
      </c>
      <c r="H174" s="36">
        <v>30.241935483871</v>
      </c>
      <c r="I174" s="31"/>
    </row>
    <row r="175" spans="2:9" x14ac:dyDescent="0.25">
      <c r="B175" s="28"/>
      <c r="C175" s="33">
        <v>2022</v>
      </c>
      <c r="D175" s="68" t="s">
        <v>5</v>
      </c>
      <c r="E175" s="199" t="s">
        <v>111</v>
      </c>
      <c r="F175" s="39">
        <v>826</v>
      </c>
      <c r="G175" s="38">
        <v>336</v>
      </c>
      <c r="H175" s="36">
        <v>40.677966101694899</v>
      </c>
      <c r="I175" s="31"/>
    </row>
    <row r="176" spans="2:9" x14ac:dyDescent="0.25">
      <c r="B176" s="28"/>
      <c r="C176" s="33">
        <v>2022</v>
      </c>
      <c r="D176" s="68" t="s">
        <v>5</v>
      </c>
      <c r="E176" s="199" t="s">
        <v>112</v>
      </c>
      <c r="F176" s="39">
        <v>826</v>
      </c>
      <c r="G176" s="38">
        <v>241</v>
      </c>
      <c r="H176" s="36">
        <v>29.1767554479419</v>
      </c>
      <c r="I176" s="31"/>
    </row>
    <row r="177" spans="2:9" x14ac:dyDescent="0.25">
      <c r="B177" s="28"/>
      <c r="C177" s="33">
        <v>2022</v>
      </c>
      <c r="D177" s="68" t="s">
        <v>5</v>
      </c>
      <c r="E177" s="199" t="s">
        <v>113</v>
      </c>
      <c r="F177" s="39">
        <v>826</v>
      </c>
      <c r="G177" s="38">
        <v>249</v>
      </c>
      <c r="H177" s="36">
        <v>30.1452784503632</v>
      </c>
      <c r="I177" s="31"/>
    </row>
    <row r="178" spans="2:9" x14ac:dyDescent="0.25">
      <c r="B178" s="28"/>
      <c r="C178" s="33">
        <v>2022</v>
      </c>
      <c r="D178" s="68" t="s">
        <v>6</v>
      </c>
      <c r="E178" s="199" t="s">
        <v>111</v>
      </c>
      <c r="F178" s="39">
        <v>1968</v>
      </c>
      <c r="G178" s="38">
        <v>849</v>
      </c>
      <c r="H178" s="36">
        <v>43.140243902439003</v>
      </c>
      <c r="I178" s="31"/>
    </row>
    <row r="179" spans="2:9" x14ac:dyDescent="0.25">
      <c r="B179" s="28"/>
      <c r="C179" s="33">
        <v>2022</v>
      </c>
      <c r="D179" s="68" t="s">
        <v>6</v>
      </c>
      <c r="E179" s="199" t="s">
        <v>112</v>
      </c>
      <c r="F179" s="39">
        <v>1968</v>
      </c>
      <c r="G179" s="38">
        <v>557</v>
      </c>
      <c r="H179" s="36">
        <v>28.3028455284553</v>
      </c>
      <c r="I179" s="31"/>
    </row>
    <row r="180" spans="2:9" x14ac:dyDescent="0.25">
      <c r="B180" s="28"/>
      <c r="C180" s="33">
        <v>2022</v>
      </c>
      <c r="D180" s="68" t="s">
        <v>6</v>
      </c>
      <c r="E180" s="199" t="s">
        <v>113</v>
      </c>
      <c r="F180" s="39">
        <v>1968</v>
      </c>
      <c r="G180" s="38">
        <v>562</v>
      </c>
      <c r="H180" s="36">
        <v>28.5569105691057</v>
      </c>
      <c r="I180" s="31"/>
    </row>
    <row r="181" spans="2:9" x14ac:dyDescent="0.25">
      <c r="B181" s="28"/>
      <c r="C181" s="33">
        <v>2023</v>
      </c>
      <c r="D181" s="68" t="s">
        <v>2</v>
      </c>
      <c r="E181" s="199" t="s">
        <v>111</v>
      </c>
      <c r="F181" s="39">
        <v>1966</v>
      </c>
      <c r="G181" s="38">
        <v>849</v>
      </c>
      <c r="H181" s="36">
        <v>43.184130213631697</v>
      </c>
      <c r="I181" s="31"/>
    </row>
    <row r="182" spans="2:9" x14ac:dyDescent="0.25">
      <c r="B182" s="28"/>
      <c r="C182" s="33">
        <v>2023</v>
      </c>
      <c r="D182" s="68" t="s">
        <v>2</v>
      </c>
      <c r="E182" s="199" t="s">
        <v>112</v>
      </c>
      <c r="F182" s="39">
        <v>1966</v>
      </c>
      <c r="G182" s="38">
        <v>599</v>
      </c>
      <c r="H182" s="36">
        <v>30.4679552390641</v>
      </c>
      <c r="I182" s="31"/>
    </row>
    <row r="183" spans="2:9" x14ac:dyDescent="0.25">
      <c r="B183" s="28"/>
      <c r="C183" s="33">
        <v>2023</v>
      </c>
      <c r="D183" s="68" t="s">
        <v>2</v>
      </c>
      <c r="E183" s="199" t="s">
        <v>113</v>
      </c>
      <c r="F183" s="39">
        <v>1966</v>
      </c>
      <c r="G183" s="38">
        <v>518</v>
      </c>
      <c r="H183" s="36">
        <v>26.3479145473042</v>
      </c>
      <c r="I183" s="31"/>
    </row>
    <row r="184" spans="2:9" x14ac:dyDescent="0.25">
      <c r="B184" s="28"/>
      <c r="C184" s="33">
        <v>2023</v>
      </c>
      <c r="D184" s="68" t="s">
        <v>3</v>
      </c>
      <c r="E184" s="199" t="s">
        <v>111</v>
      </c>
      <c r="F184" s="39">
        <v>1220</v>
      </c>
      <c r="G184" s="38">
        <v>493</v>
      </c>
      <c r="H184" s="36">
        <v>40.409836065573799</v>
      </c>
      <c r="I184" s="31"/>
    </row>
    <row r="185" spans="2:9" x14ac:dyDescent="0.25">
      <c r="B185" s="28"/>
      <c r="C185" s="33">
        <v>2023</v>
      </c>
      <c r="D185" s="68" t="s">
        <v>3</v>
      </c>
      <c r="E185" s="199" t="s">
        <v>112</v>
      </c>
      <c r="F185" s="39">
        <v>1220</v>
      </c>
      <c r="G185" s="38">
        <v>330</v>
      </c>
      <c r="H185" s="36">
        <v>27.0491803278689</v>
      </c>
      <c r="I185" s="31"/>
    </row>
    <row r="186" spans="2:9" x14ac:dyDescent="0.25">
      <c r="B186" s="28"/>
      <c r="C186" s="33">
        <v>2023</v>
      </c>
      <c r="D186" s="68" t="s">
        <v>3</v>
      </c>
      <c r="E186" s="199" t="s">
        <v>113</v>
      </c>
      <c r="F186" s="39">
        <v>1220</v>
      </c>
      <c r="G186" s="38">
        <v>397</v>
      </c>
      <c r="H186" s="36">
        <v>32.540983606557397</v>
      </c>
      <c r="I186" s="31"/>
    </row>
    <row r="187" spans="2:9" x14ac:dyDescent="0.25">
      <c r="B187" s="28"/>
      <c r="C187" s="33">
        <v>2023</v>
      </c>
      <c r="D187" s="68" t="s">
        <v>4</v>
      </c>
      <c r="E187" s="199" t="s">
        <v>111</v>
      </c>
      <c r="F187" s="39">
        <v>444</v>
      </c>
      <c r="G187" s="38">
        <v>198</v>
      </c>
      <c r="H187" s="36">
        <v>44.594594594594597</v>
      </c>
      <c r="I187" s="31"/>
    </row>
    <row r="188" spans="2:9" x14ac:dyDescent="0.25">
      <c r="B188" s="28"/>
      <c r="C188" s="33">
        <v>2023</v>
      </c>
      <c r="D188" s="68" t="s">
        <v>4</v>
      </c>
      <c r="E188" s="199" t="s">
        <v>112</v>
      </c>
      <c r="F188" s="39">
        <v>444</v>
      </c>
      <c r="G188" s="38">
        <v>104</v>
      </c>
      <c r="H188" s="36">
        <v>23.423423423423401</v>
      </c>
      <c r="I188" s="31"/>
    </row>
    <row r="189" spans="2:9" x14ac:dyDescent="0.25">
      <c r="B189" s="28"/>
      <c r="C189" s="33">
        <v>2023</v>
      </c>
      <c r="D189" s="68" t="s">
        <v>4</v>
      </c>
      <c r="E189" s="199" t="s">
        <v>113</v>
      </c>
      <c r="F189" s="39">
        <v>444</v>
      </c>
      <c r="G189" s="38">
        <v>142</v>
      </c>
      <c r="H189" s="36">
        <v>31.981981981981999</v>
      </c>
      <c r="I189" s="31"/>
    </row>
    <row r="190" spans="2:9" x14ac:dyDescent="0.25">
      <c r="B190" s="28"/>
      <c r="C190" s="33">
        <v>2023</v>
      </c>
      <c r="D190" s="68" t="s">
        <v>5</v>
      </c>
      <c r="E190" s="199" t="s">
        <v>111</v>
      </c>
      <c r="F190" s="39">
        <v>803</v>
      </c>
      <c r="G190" s="38">
        <v>319</v>
      </c>
      <c r="H190" s="36">
        <v>39.726027397260303</v>
      </c>
      <c r="I190" s="31"/>
    </row>
    <row r="191" spans="2:9" x14ac:dyDescent="0.25">
      <c r="B191" s="28"/>
      <c r="C191" s="33">
        <v>2023</v>
      </c>
      <c r="D191" s="68" t="s">
        <v>5</v>
      </c>
      <c r="E191" s="199" t="s">
        <v>112</v>
      </c>
      <c r="F191" s="39">
        <v>803</v>
      </c>
      <c r="G191" s="38">
        <v>221</v>
      </c>
      <c r="H191" s="36">
        <v>27.521793275217899</v>
      </c>
      <c r="I191" s="31"/>
    </row>
    <row r="192" spans="2:9" x14ac:dyDescent="0.25">
      <c r="B192" s="28"/>
      <c r="C192" s="33">
        <v>2023</v>
      </c>
      <c r="D192" s="68" t="s">
        <v>5</v>
      </c>
      <c r="E192" s="199" t="s">
        <v>113</v>
      </c>
      <c r="F192" s="39">
        <v>803</v>
      </c>
      <c r="G192" s="38">
        <v>263</v>
      </c>
      <c r="H192" s="36">
        <v>32.752179327521802</v>
      </c>
      <c r="I192" s="31"/>
    </row>
    <row r="193" spans="2:9" x14ac:dyDescent="0.25">
      <c r="B193" s="28"/>
      <c r="C193" s="33">
        <v>2023</v>
      </c>
      <c r="D193" s="68" t="s">
        <v>6</v>
      </c>
      <c r="E193" s="199" t="s">
        <v>111</v>
      </c>
      <c r="F193" s="39">
        <v>1931</v>
      </c>
      <c r="G193" s="38">
        <v>817</v>
      </c>
      <c r="H193" s="36">
        <v>42.309684101501801</v>
      </c>
      <c r="I193" s="31"/>
    </row>
    <row r="194" spans="2:9" x14ac:dyDescent="0.25">
      <c r="B194" s="28"/>
      <c r="C194" s="33">
        <v>2023</v>
      </c>
      <c r="D194" s="68" t="s">
        <v>6</v>
      </c>
      <c r="E194" s="199" t="s">
        <v>112</v>
      </c>
      <c r="F194" s="39">
        <v>1931</v>
      </c>
      <c r="G194" s="38">
        <v>547</v>
      </c>
      <c r="H194" s="36">
        <v>28.327291558777802</v>
      </c>
      <c r="I194" s="31"/>
    </row>
    <row r="195" spans="2:9" x14ac:dyDescent="0.25">
      <c r="B195" s="28"/>
      <c r="C195" s="33">
        <v>2023</v>
      </c>
      <c r="D195" s="68" t="s">
        <v>6</v>
      </c>
      <c r="E195" s="199" t="s">
        <v>113</v>
      </c>
      <c r="F195" s="39">
        <v>1931</v>
      </c>
      <c r="G195" s="38">
        <v>567</v>
      </c>
      <c r="H195" s="36">
        <v>29.3630243397204</v>
      </c>
      <c r="I195" s="31"/>
    </row>
    <row r="196" spans="2:9" x14ac:dyDescent="0.25">
      <c r="B196" s="28"/>
      <c r="C196" s="33">
        <v>2024</v>
      </c>
      <c r="D196" s="68" t="s">
        <v>2</v>
      </c>
      <c r="E196" s="199" t="s">
        <v>111</v>
      </c>
      <c r="F196" s="39">
        <v>1894</v>
      </c>
      <c r="G196" s="38">
        <v>823</v>
      </c>
      <c r="H196" s="36">
        <v>43.453009503695903</v>
      </c>
      <c r="I196" s="31"/>
    </row>
    <row r="197" spans="2:9" x14ac:dyDescent="0.25">
      <c r="B197" s="28"/>
      <c r="C197" s="33">
        <v>2024</v>
      </c>
      <c r="D197" s="68" t="s">
        <v>2</v>
      </c>
      <c r="E197" s="199" t="s">
        <v>112</v>
      </c>
      <c r="F197" s="39">
        <v>1894</v>
      </c>
      <c r="G197" s="38">
        <v>582</v>
      </c>
      <c r="H197" s="36">
        <v>30.7286166842661</v>
      </c>
      <c r="I197" s="31"/>
    </row>
    <row r="198" spans="2:9" x14ac:dyDescent="0.25">
      <c r="B198" s="28"/>
      <c r="C198" s="33">
        <v>2024</v>
      </c>
      <c r="D198" s="68" t="s">
        <v>2</v>
      </c>
      <c r="E198" s="199" t="s">
        <v>113</v>
      </c>
      <c r="F198" s="39">
        <v>1894</v>
      </c>
      <c r="G198" s="38">
        <v>489</v>
      </c>
      <c r="H198" s="36">
        <v>25.818373812038001</v>
      </c>
      <c r="I198" s="31"/>
    </row>
    <row r="199" spans="2:9" x14ac:dyDescent="0.25">
      <c r="B199" s="28"/>
      <c r="C199" s="33">
        <v>2024</v>
      </c>
      <c r="D199" s="68" t="s">
        <v>3</v>
      </c>
      <c r="E199" s="199" t="s">
        <v>111</v>
      </c>
      <c r="F199" s="39">
        <v>1128</v>
      </c>
      <c r="G199" s="38">
        <v>432</v>
      </c>
      <c r="H199" s="36">
        <v>38.297872340425499</v>
      </c>
      <c r="I199" s="31"/>
    </row>
    <row r="200" spans="2:9" x14ac:dyDescent="0.25">
      <c r="B200" s="28"/>
      <c r="C200" s="33">
        <v>2024</v>
      </c>
      <c r="D200" s="68" t="s">
        <v>3</v>
      </c>
      <c r="E200" s="199" t="s">
        <v>112</v>
      </c>
      <c r="F200" s="39">
        <v>1128</v>
      </c>
      <c r="G200" s="38">
        <v>317</v>
      </c>
      <c r="H200" s="36">
        <v>28.102836879432601</v>
      </c>
      <c r="I200" s="31"/>
    </row>
    <row r="201" spans="2:9" x14ac:dyDescent="0.25">
      <c r="B201" s="28"/>
      <c r="C201" s="33">
        <v>2024</v>
      </c>
      <c r="D201" s="68" t="s">
        <v>3</v>
      </c>
      <c r="E201" s="199" t="s">
        <v>113</v>
      </c>
      <c r="F201" s="39">
        <v>1128</v>
      </c>
      <c r="G201" s="38">
        <v>379</v>
      </c>
      <c r="H201" s="36">
        <v>33.5992907801418</v>
      </c>
      <c r="I201" s="31"/>
    </row>
    <row r="202" spans="2:9" x14ac:dyDescent="0.25">
      <c r="B202" s="28"/>
      <c r="C202" s="33">
        <v>2024</v>
      </c>
      <c r="D202" s="68" t="s">
        <v>4</v>
      </c>
      <c r="E202" s="199" t="s">
        <v>111</v>
      </c>
      <c r="F202" s="39">
        <v>430</v>
      </c>
      <c r="G202" s="38">
        <v>195</v>
      </c>
      <c r="H202" s="36">
        <v>45.348837209302303</v>
      </c>
      <c r="I202" s="31"/>
    </row>
    <row r="203" spans="2:9" x14ac:dyDescent="0.25">
      <c r="B203" s="28"/>
      <c r="C203" s="33">
        <v>2024</v>
      </c>
      <c r="D203" s="68" t="s">
        <v>4</v>
      </c>
      <c r="E203" s="199" t="s">
        <v>112</v>
      </c>
      <c r="F203" s="39">
        <v>430</v>
      </c>
      <c r="G203" s="38">
        <v>100</v>
      </c>
      <c r="H203" s="36">
        <v>23.255813953488399</v>
      </c>
      <c r="I203" s="31"/>
    </row>
    <row r="204" spans="2:9" x14ac:dyDescent="0.25">
      <c r="B204" s="28"/>
      <c r="C204" s="33">
        <v>2024</v>
      </c>
      <c r="D204" s="68" t="s">
        <v>4</v>
      </c>
      <c r="E204" s="199" t="s">
        <v>113</v>
      </c>
      <c r="F204" s="39">
        <v>430</v>
      </c>
      <c r="G204" s="38">
        <v>135</v>
      </c>
      <c r="H204" s="36">
        <v>31.395348837209301</v>
      </c>
      <c r="I204" s="31"/>
    </row>
    <row r="205" spans="2:9" x14ac:dyDescent="0.25">
      <c r="B205" s="28"/>
      <c r="C205" s="33">
        <v>2024</v>
      </c>
      <c r="D205" s="68" t="s">
        <v>5</v>
      </c>
      <c r="E205" s="199" t="s">
        <v>111</v>
      </c>
      <c r="F205" s="39">
        <v>774</v>
      </c>
      <c r="G205" s="38">
        <v>309</v>
      </c>
      <c r="H205" s="36">
        <v>39.922480620155</v>
      </c>
      <c r="I205" s="31"/>
    </row>
    <row r="206" spans="2:9" x14ac:dyDescent="0.25">
      <c r="B206" s="28"/>
      <c r="C206" s="33">
        <v>2024</v>
      </c>
      <c r="D206" s="68" t="s">
        <v>5</v>
      </c>
      <c r="E206" s="199" t="s">
        <v>112</v>
      </c>
      <c r="F206" s="39">
        <v>774</v>
      </c>
      <c r="G206" s="38">
        <v>220</v>
      </c>
      <c r="H206" s="36">
        <v>28.4237726098191</v>
      </c>
      <c r="I206" s="31"/>
    </row>
    <row r="207" spans="2:9" x14ac:dyDescent="0.25">
      <c r="B207" s="28"/>
      <c r="C207" s="33">
        <v>2024</v>
      </c>
      <c r="D207" s="68" t="s">
        <v>5</v>
      </c>
      <c r="E207" s="199" t="s">
        <v>113</v>
      </c>
      <c r="F207" s="39">
        <v>774</v>
      </c>
      <c r="G207" s="38">
        <v>245</v>
      </c>
      <c r="H207" s="36">
        <v>31.653746770025801</v>
      </c>
      <c r="I207" s="31"/>
    </row>
    <row r="208" spans="2:9" x14ac:dyDescent="0.25">
      <c r="B208" s="28"/>
      <c r="C208" s="33">
        <v>2024</v>
      </c>
      <c r="D208" s="68" t="s">
        <v>6</v>
      </c>
      <c r="E208" s="199" t="s">
        <v>111</v>
      </c>
      <c r="F208" s="39">
        <v>1893</v>
      </c>
      <c r="G208" s="38">
        <v>791</v>
      </c>
      <c r="H208" s="36">
        <v>41.785525620707901</v>
      </c>
      <c r="I208" s="31"/>
    </row>
    <row r="209" spans="2:9" x14ac:dyDescent="0.25">
      <c r="B209" s="28"/>
      <c r="C209" s="33">
        <v>2024</v>
      </c>
      <c r="D209" s="68" t="s">
        <v>6</v>
      </c>
      <c r="E209" s="199" t="s">
        <v>112</v>
      </c>
      <c r="F209" s="39">
        <v>1893</v>
      </c>
      <c r="G209" s="38">
        <v>531</v>
      </c>
      <c r="H209" s="36">
        <v>28.050713153724299</v>
      </c>
      <c r="I209" s="31"/>
    </row>
    <row r="210" spans="2:9" x14ac:dyDescent="0.25">
      <c r="B210" s="28"/>
      <c r="C210" s="33">
        <v>2024</v>
      </c>
      <c r="D210" s="68" t="s">
        <v>6</v>
      </c>
      <c r="E210" s="199" t="s">
        <v>113</v>
      </c>
      <c r="F210" s="39">
        <v>1893</v>
      </c>
      <c r="G210" s="38">
        <v>571</v>
      </c>
      <c r="H210" s="36">
        <v>30.1637612255679</v>
      </c>
      <c r="I210" s="31"/>
    </row>
    <row r="211" spans="2:9" x14ac:dyDescent="0.25">
      <c r="B211" s="28"/>
      <c r="C211" s="33">
        <v>2025</v>
      </c>
      <c r="D211" s="68" t="s">
        <v>2</v>
      </c>
      <c r="E211" s="199" t="s">
        <v>111</v>
      </c>
      <c r="F211" s="39">
        <v>1950</v>
      </c>
      <c r="G211" s="38">
        <v>831</v>
      </c>
      <c r="H211" s="36">
        <v>42.615384615384599</v>
      </c>
      <c r="I211" s="31"/>
    </row>
    <row r="212" spans="2:9" x14ac:dyDescent="0.25">
      <c r="B212" s="28"/>
      <c r="C212" s="33">
        <v>2025</v>
      </c>
      <c r="D212" s="68" t="s">
        <v>2</v>
      </c>
      <c r="E212" s="199" t="s">
        <v>112</v>
      </c>
      <c r="F212" s="39">
        <v>1950</v>
      </c>
      <c r="G212" s="38">
        <v>581</v>
      </c>
      <c r="H212" s="36">
        <v>29.794871794871799</v>
      </c>
      <c r="I212" s="31"/>
    </row>
    <row r="213" spans="2:9" x14ac:dyDescent="0.25">
      <c r="B213" s="28"/>
      <c r="C213" s="33">
        <v>2025</v>
      </c>
      <c r="D213" s="68" t="s">
        <v>2</v>
      </c>
      <c r="E213" s="199" t="s">
        <v>113</v>
      </c>
      <c r="F213" s="39">
        <v>1950</v>
      </c>
      <c r="G213" s="38">
        <v>538</v>
      </c>
      <c r="H213" s="36">
        <v>27.589743589743598</v>
      </c>
      <c r="I213" s="31"/>
    </row>
    <row r="214" spans="2:9" x14ac:dyDescent="0.25">
      <c r="B214" s="28"/>
      <c r="C214" s="33">
        <v>2025</v>
      </c>
      <c r="D214" s="68" t="s">
        <v>3</v>
      </c>
      <c r="E214" s="199" t="s">
        <v>111</v>
      </c>
      <c r="F214" s="39">
        <v>1129</v>
      </c>
      <c r="G214" s="38">
        <v>491</v>
      </c>
      <c r="H214" s="36">
        <v>43.489813994685598</v>
      </c>
      <c r="I214" s="31"/>
    </row>
    <row r="215" spans="2:9" x14ac:dyDescent="0.25">
      <c r="B215" s="28"/>
      <c r="C215" s="33">
        <v>2025</v>
      </c>
      <c r="D215" s="68" t="s">
        <v>3</v>
      </c>
      <c r="E215" s="199" t="s">
        <v>112</v>
      </c>
      <c r="F215" s="39">
        <v>1129</v>
      </c>
      <c r="G215" s="38">
        <v>292</v>
      </c>
      <c r="H215" s="36">
        <v>25.863596102745799</v>
      </c>
      <c r="I215" s="31"/>
    </row>
    <row r="216" spans="2:9" x14ac:dyDescent="0.25">
      <c r="B216" s="28"/>
      <c r="C216" s="33">
        <v>2025</v>
      </c>
      <c r="D216" s="68" t="s">
        <v>3</v>
      </c>
      <c r="E216" s="199" t="s">
        <v>113</v>
      </c>
      <c r="F216" s="39">
        <v>1129</v>
      </c>
      <c r="G216" s="38">
        <v>346</v>
      </c>
      <c r="H216" s="36">
        <v>30.646589902568699</v>
      </c>
      <c r="I216" s="31"/>
    </row>
    <row r="217" spans="2:9" x14ac:dyDescent="0.25">
      <c r="B217" s="28"/>
      <c r="C217" s="33">
        <v>2025</v>
      </c>
      <c r="D217" s="68" t="s">
        <v>4</v>
      </c>
      <c r="E217" s="199" t="s">
        <v>111</v>
      </c>
      <c r="F217" s="39">
        <v>405</v>
      </c>
      <c r="G217" s="38">
        <v>206</v>
      </c>
      <c r="H217" s="36">
        <v>50.864197530864203</v>
      </c>
      <c r="I217" s="31"/>
    </row>
    <row r="218" spans="2:9" x14ac:dyDescent="0.25">
      <c r="B218" s="28"/>
      <c r="C218" s="33">
        <v>2025</v>
      </c>
      <c r="D218" s="68" t="s">
        <v>4</v>
      </c>
      <c r="E218" s="199" t="s">
        <v>112</v>
      </c>
      <c r="F218" s="39">
        <v>405</v>
      </c>
      <c r="G218" s="38">
        <v>78</v>
      </c>
      <c r="H218" s="36">
        <v>19.259259259259299</v>
      </c>
      <c r="I218" s="31"/>
    </row>
    <row r="219" spans="2:9" x14ac:dyDescent="0.25">
      <c r="B219" s="28"/>
      <c r="C219" s="33">
        <v>2025</v>
      </c>
      <c r="D219" s="68" t="s">
        <v>4</v>
      </c>
      <c r="E219" s="199" t="s">
        <v>113</v>
      </c>
      <c r="F219" s="39">
        <v>405</v>
      </c>
      <c r="G219" s="38">
        <v>121</v>
      </c>
      <c r="H219" s="36">
        <v>29.876543209876601</v>
      </c>
      <c r="I219" s="31"/>
    </row>
    <row r="220" spans="2:9" x14ac:dyDescent="0.25">
      <c r="B220" s="28"/>
      <c r="C220" s="33">
        <v>2025</v>
      </c>
      <c r="D220" s="68" t="s">
        <v>5</v>
      </c>
      <c r="E220" s="199" t="s">
        <v>111</v>
      </c>
      <c r="F220" s="39">
        <v>775</v>
      </c>
      <c r="G220" s="38">
        <v>353</v>
      </c>
      <c r="H220" s="36">
        <v>45.548387096774199</v>
      </c>
      <c r="I220" s="31"/>
    </row>
    <row r="221" spans="2:9" x14ac:dyDescent="0.25">
      <c r="B221" s="28"/>
      <c r="C221" s="33">
        <v>2025</v>
      </c>
      <c r="D221" s="68" t="s">
        <v>5</v>
      </c>
      <c r="E221" s="199" t="s">
        <v>112</v>
      </c>
      <c r="F221" s="39">
        <v>775</v>
      </c>
      <c r="G221" s="38">
        <v>206</v>
      </c>
      <c r="H221" s="36">
        <v>26.580645161290299</v>
      </c>
      <c r="I221" s="31"/>
    </row>
    <row r="222" spans="2:9" x14ac:dyDescent="0.25">
      <c r="B222" s="28"/>
      <c r="C222" s="33">
        <v>2025</v>
      </c>
      <c r="D222" s="68" t="s">
        <v>5</v>
      </c>
      <c r="E222" s="199" t="s">
        <v>113</v>
      </c>
      <c r="F222" s="39">
        <v>775</v>
      </c>
      <c r="G222" s="38">
        <v>216</v>
      </c>
      <c r="H222" s="36">
        <v>27.870967741935502</v>
      </c>
      <c r="I222" s="31"/>
    </row>
    <row r="223" spans="2:9" x14ac:dyDescent="0.25">
      <c r="B223" s="28"/>
      <c r="C223" s="33">
        <v>2025</v>
      </c>
      <c r="D223" s="68" t="s">
        <v>6</v>
      </c>
      <c r="E223" s="199" t="s">
        <v>111</v>
      </c>
      <c r="F223" s="39">
        <v>1884</v>
      </c>
      <c r="G223" s="38">
        <v>801</v>
      </c>
      <c r="H223" s="36">
        <v>42.515923566879003</v>
      </c>
      <c r="I223" s="31"/>
    </row>
    <row r="224" spans="2:9" x14ac:dyDescent="0.25">
      <c r="B224" s="28"/>
      <c r="C224" s="33">
        <v>2025</v>
      </c>
      <c r="D224" s="68" t="s">
        <v>6</v>
      </c>
      <c r="E224" s="199" t="s">
        <v>112</v>
      </c>
      <c r="F224" s="39">
        <v>1884</v>
      </c>
      <c r="G224" s="38">
        <v>489</v>
      </c>
      <c r="H224" s="36">
        <v>25.955414012738899</v>
      </c>
      <c r="I224" s="31"/>
    </row>
    <row r="225" spans="2:9" x14ac:dyDescent="0.25">
      <c r="B225" s="28"/>
      <c r="C225" s="33">
        <v>2025</v>
      </c>
      <c r="D225" s="68" t="s">
        <v>6</v>
      </c>
      <c r="E225" s="199" t="s">
        <v>113</v>
      </c>
      <c r="F225" s="39">
        <v>1884</v>
      </c>
      <c r="G225" s="38">
        <v>594</v>
      </c>
      <c r="H225" s="36">
        <v>31.528662420382201</v>
      </c>
      <c r="I225" s="31"/>
    </row>
    <row r="226" spans="2:9" ht="29.25" customHeight="1" x14ac:dyDescent="0.25">
      <c r="B226" s="28"/>
      <c r="C226" s="196" t="s">
        <v>108</v>
      </c>
      <c r="D226" s="205" t="s">
        <v>931</v>
      </c>
      <c r="E226" s="205"/>
      <c r="F226" s="205"/>
      <c r="G226" s="205"/>
      <c r="H226" s="205"/>
      <c r="I226" s="31"/>
    </row>
    <row r="227" spans="2:9" ht="46.5" customHeight="1" x14ac:dyDescent="0.25">
      <c r="B227" s="28"/>
      <c r="C227" s="196" t="s">
        <v>109</v>
      </c>
      <c r="D227" s="205" t="s">
        <v>932</v>
      </c>
      <c r="E227" s="205"/>
      <c r="F227" s="205"/>
      <c r="G227" s="205"/>
      <c r="H227" s="205"/>
      <c r="I227" s="31"/>
    </row>
    <row r="228" spans="2:9" ht="21" x14ac:dyDescent="0.35">
      <c r="B228" s="28"/>
      <c r="C228" s="57"/>
      <c r="D228" s="57"/>
      <c r="E228" s="57"/>
      <c r="F228" s="57"/>
      <c r="G228" s="57"/>
      <c r="H228" s="57"/>
      <c r="I228" s="31"/>
    </row>
    <row r="229" spans="2:9" x14ac:dyDescent="0.25">
      <c r="D229" s="1"/>
      <c r="E229" s="1"/>
      <c r="F229" s="1"/>
      <c r="G229" s="1"/>
      <c r="H229" s="1"/>
    </row>
    <row r="230" spans="2:9" x14ac:dyDescent="0.25">
      <c r="D230" s="1"/>
      <c r="E230" s="1"/>
      <c r="F230" s="1"/>
      <c r="G230" s="1"/>
      <c r="H230" s="1"/>
    </row>
    <row r="232" spans="2:9" x14ac:dyDescent="0.25">
      <c r="C232" s="202" t="str">
        <f>"Figur 5b. Andel brugere af antipsykotika hos ældre borgere med demens på 65 år eller derover fordelt på behandlingsvarighed og region for " &amp; Baggrundsdata!J54</f>
        <v>Figur 5b. Andel brugere af antipsykotika hos ældre borgere med demens på 65 år eller derover fordelt på behandlingsvarighed og region for 2025</v>
      </c>
    </row>
    <row r="233" spans="2:9" x14ac:dyDescent="0.25">
      <c r="C233" s="202" t="str">
        <f>"Figur 5c. Andel brugere af antipsykotika hos ældre borgere med demens på 65 år eller derover fordelt på behandlingsvarighed for " &amp; Baggrundsdata!J66</f>
        <v>Figur 5c. Andel brugere af antipsykotika hos ældre borgere med demens på 65 år eller derover fordelt på behandlingsvarighed for Region Hovedstaden</v>
      </c>
    </row>
    <row r="1045" spans="2:9" x14ac:dyDescent="0.25">
      <c r="B1045" s="16"/>
      <c r="I1045" s="183"/>
    </row>
    <row r="1084" ht="38.25" customHeight="1" x14ac:dyDescent="0.25"/>
    <row r="1085" ht="41.25" customHeight="1" x14ac:dyDescent="0.25"/>
  </sheetData>
  <mergeCells count="3">
    <mergeCell ref="D226:H226"/>
    <mergeCell ref="D227:H227"/>
    <mergeCell ref="C6:H6"/>
  </mergeCells>
  <pageMargins left="0.7" right="0.7" top="0.75" bottom="0.75" header="0.3" footer="0.3"/>
  <pageSetup paperSize="9" orientation="portrait" r:id="rId1"/>
  <drawing r:id="rId2"/>
  <tableParts count="1">
    <tablePart r:id="rId3"/>
  </tableParts>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4B5A2-F501-48FF-85B8-B6E7B8E5C0A7}">
  <sheetPr>
    <tabColor theme="9" tint="0.79998168889431442"/>
  </sheetPr>
  <dimension ref="A1"/>
  <sheetViews>
    <sheetView zoomScaleNormal="100" workbookViewId="0">
      <selection activeCell="P13" sqref="P13"/>
    </sheetView>
  </sheetViews>
  <sheetFormatPr defaultColWidth="9.28515625" defaultRowHeight="15" x14ac:dyDescent="0.25"/>
  <cols>
    <col min="1" max="16384" width="9.28515625" style="1"/>
  </cols>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tabColor theme="5" tint="0.79998168889431442"/>
  </sheetPr>
  <dimension ref="C33:D38"/>
  <sheetViews>
    <sheetView zoomScale="110" zoomScaleNormal="110" workbookViewId="0"/>
  </sheetViews>
  <sheetFormatPr defaultColWidth="9.28515625" defaultRowHeight="15" x14ac:dyDescent="0.25"/>
  <cols>
    <col min="1" max="2" width="9.28515625" style="1"/>
    <col min="3" max="3" width="10.140625" style="1" customWidth="1"/>
    <col min="4" max="4" width="9.7109375" style="1" customWidth="1"/>
    <col min="5" max="16384" width="9.28515625" style="1"/>
  </cols>
  <sheetData>
    <row r="33" spans="3:4" x14ac:dyDescent="0.25">
      <c r="C33" s="4"/>
    </row>
    <row r="36" spans="3:4" x14ac:dyDescent="0.25">
      <c r="D36" s="5"/>
    </row>
    <row r="38" spans="3:4" x14ac:dyDescent="0.25">
      <c r="D38" s="6"/>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8">
    <tabColor rgb="FFF5F6D8"/>
  </sheetPr>
  <dimension ref="A1"/>
  <sheetViews>
    <sheetView zoomScaleNormal="100" workbookViewId="0"/>
  </sheetViews>
  <sheetFormatPr defaultColWidth="9.28515625" defaultRowHeight="15" x14ac:dyDescent="0.25"/>
  <cols>
    <col min="1" max="16384" width="9.28515625" style="1"/>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CEC8B142DFB134290E2C91740E5CA27" ma:contentTypeVersion="11" ma:contentTypeDescription="Opret et nyt dokument." ma:contentTypeScope="" ma:versionID="df2f39e96f38725d9db49bddaea26d81">
  <xsd:schema xmlns:xsd="http://www.w3.org/2001/XMLSchema" xmlns:xs="http://www.w3.org/2001/XMLSchema" xmlns:p="http://schemas.microsoft.com/office/2006/metadata/properties" xmlns:ns2="ace0e998-af50-47e6-bcdd-3c8788baf0f1" xmlns:ns3="89d80cab-8517-498d-a6c6-092ed364a2e1" xmlns:ns4="294b3bd1-9319-49a6-9e8a-bf3e05292112" xmlns:ns5="c1108d10-b69d-47fc-b34c-c279593df101" targetNamespace="http://schemas.microsoft.com/office/2006/metadata/properties" ma:root="true" ma:fieldsID="ec5c0bbb3730699d02380eb939a92174" ns2:_="" ns3:_="" ns4:_="" ns5:_="">
    <xsd:import namespace="ace0e998-af50-47e6-bcdd-3c8788baf0f1"/>
    <xsd:import namespace="89d80cab-8517-498d-a6c6-092ed364a2e1"/>
    <xsd:import namespace="294b3bd1-9319-49a6-9e8a-bf3e05292112"/>
    <xsd:import namespace="c1108d10-b69d-47fc-b34c-c279593df101"/>
    <xsd:element name="properties">
      <xsd:complexType>
        <xsd:sequence>
          <xsd:element name="documentManagement">
            <xsd:complexType>
              <xsd:all>
                <xsd:element ref="ns2:CountryOrRegion5e554288-58ac-4567-ba9d-6c1d8cffd3e8" minOccurs="0"/>
                <xsd:element ref="ns2:State5e554288-58ac-4567-ba9d-6c1d8cffd3e8" minOccurs="0"/>
                <xsd:element ref="ns2:City5e554288-58ac-4567-ba9d-6c1d8cffd3e8" minOccurs="0"/>
                <xsd:element ref="ns2:PostalCode5e554288-58ac-4567-ba9d-6c1d8cffd3e8" minOccurs="0"/>
                <xsd:element ref="ns2:Street5e554288-58ac-4567-ba9d-6c1d8cffd3e8" minOccurs="0"/>
                <xsd:element ref="ns2:GeoLoc5e554288-58ac-4567-ba9d-6c1d8cffd3e8" minOccurs="0"/>
                <xsd:element ref="ns2:DispName5e554288-58ac-4567-ba9d-6c1d8cffd3e8" minOccurs="0"/>
                <xsd:element ref="ns3:MediaServiceMetadata" minOccurs="0"/>
                <xsd:element ref="ns3:MediaServiceFastMetadata"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AutoKeyPoints" minOccurs="0"/>
                <xsd:element ref="ns3:MediaServiceKeyPoints" minOccurs="0"/>
                <xsd:element ref="ns3:MediaServiceDateTaken" minOccurs="0"/>
                <xsd:element ref="ns3:MediaLengthInSeconds" minOccurs="0"/>
                <xsd:element ref="ns3:Placering" minOccurs="0"/>
                <xsd:element ref="ns3:MediaServiceObjectDetectorVersions" minOccurs="0"/>
                <xsd:element ref="ns3:MediaServiceSearchProperties" minOccurs="0"/>
                <xsd:element ref="ns3:MediaServiceLocation" minOccurs="0"/>
                <xsd:element ref="ns2: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e0e998-af50-47e6-bcdd-3c8788baf0f1" elementFormDefault="qualified">
    <xsd:import namespace="http://schemas.microsoft.com/office/2006/documentManagement/types"/>
    <xsd:import namespace="http://schemas.microsoft.com/office/infopath/2007/PartnerControls"/>
    <xsd:element name="CountryOrRegion5e554288-58ac-4567-ba9d-6c1d8cffd3e8" ma:index="8" nillable="true" ma:displayName="Placering: Land/område" ma:internalName="CountryOrRegion" ma:readOnly="true">
      <xsd:simpleType>
        <xsd:restriction base="dms:Text"/>
      </xsd:simpleType>
    </xsd:element>
    <xsd:element name="State5e554288-58ac-4567-ba9d-6c1d8cffd3e8" ma:index="9" nillable="true" ma:displayName="Placering: Delstat" ma:internalName="State" ma:readOnly="true">
      <xsd:simpleType>
        <xsd:restriction base="dms:Text"/>
      </xsd:simpleType>
    </xsd:element>
    <xsd:element name="City5e554288-58ac-4567-ba9d-6c1d8cffd3e8" ma:index="10" nillable="true" ma:displayName="Placering: By" ma:internalName="City" ma:readOnly="true">
      <xsd:simpleType>
        <xsd:restriction base="dms:Text"/>
      </xsd:simpleType>
    </xsd:element>
    <xsd:element name="PostalCode5e554288-58ac-4567-ba9d-6c1d8cffd3e8" ma:index="11" nillable="true" ma:displayName="Placering: Postnummer" ma:internalName="PostalCode" ma:readOnly="true">
      <xsd:simpleType>
        <xsd:restriction base="dms:Text"/>
      </xsd:simpleType>
    </xsd:element>
    <xsd:element name="Street5e554288-58ac-4567-ba9d-6c1d8cffd3e8" ma:index="12" nillable="true" ma:displayName="Placering: Gade" ma:internalName="Street" ma:readOnly="true">
      <xsd:simpleType>
        <xsd:restriction base="dms:Text"/>
      </xsd:simpleType>
    </xsd:element>
    <xsd:element name="GeoLoc5e554288-58ac-4567-ba9d-6c1d8cffd3e8" ma:index="13" nillable="true" ma:displayName="Placering: Koordinater" ma:internalName="GeoLoc" ma:readOnly="true">
      <xsd:simpleType>
        <xsd:restriction base="dms:Unknown"/>
      </xsd:simpleType>
    </xsd:element>
    <xsd:element name="DispName5e554288-58ac-4567-ba9d-6c1d8cffd3e8" ma:index="14" nillable="true" ma:displayName="Placering: Navn" ma:internalName="DispName" ma:readOnly="true">
      <xsd:simpleType>
        <xsd:restriction base="dms:Text"/>
      </xsd:simpleType>
    </xsd:element>
    <xsd:element name="lcf76f155ced4ddcb4097134ff3c332f" ma:index="31" nillable="true" ma:taxonomy="true" ma:internalName="lcf76f155ced4ddcb4097134ff3c332f" ma:taxonomyFieldName="MediaServiceImageTags" ma:displayName="Billedmærker" ma:readOnly="false" ma:fieldId="{5cf76f15-5ced-4ddc-b409-7134ff3c332f}" ma:taxonomyMulti="true" ma:sspId="708f933d-0e9e-462e-ae88-d3e2c84c5aa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9d80cab-8517-498d-a6c6-092ed364a2e1"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DateTaken" ma:index="24" nillable="true" ma:displayName="MediaServiceDateTaken" ma:hidden="true" ma:internalName="MediaServiceDateTaken" ma:readOnly="true">
      <xsd:simpleType>
        <xsd:restriction base="dms:Text"/>
      </xsd:simpleType>
    </xsd:element>
    <xsd:element name="MediaLengthInSeconds" ma:index="25" nillable="true" ma:displayName="Length (seconds)" ma:internalName="MediaLengthInSeconds" ma:readOnly="true">
      <xsd:simpleType>
        <xsd:restriction base="dms:Unknown"/>
      </xsd:simpleType>
    </xsd:element>
    <xsd:element name="Placering" ma:index="26" nillable="true" ma:displayName="Placering" ma:format="Dropdown" ma:internalName="Placering">
      <xsd:simpleType>
        <xsd:restriction base="dms:Unknow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Location" ma:index="2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4b3bd1-9319-49a6-9e8a-bf3e05292112" elementFormDefault="qualified">
    <xsd:import namespace="http://schemas.microsoft.com/office/2006/documentManagement/types"/>
    <xsd:import namespace="http://schemas.microsoft.com/office/infopath/2007/PartnerControls"/>
    <xsd:element name="SharedWithUsers" ma:index="2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lt med 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08d10-b69d-47fc-b34c-c279593df101"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42a76a61-ceff-4420-9b1e-3666b07a1070}" ma:internalName="TaxCatchAll" ma:showField="CatchAllData" ma:web="c1108d10-b69d-47fc-b34c-c279593df1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108d10-b69d-47fc-b34c-c279593df101" xsi:nil="true"/>
    <Placering xmlns="89d80cab-8517-498d-a6c6-092ed364a2e1" xsi:nil="true"/>
    <lcf76f155ced4ddcb4097134ff3c332f xmlns="ace0e998-af50-47e6-bcdd-3c8788baf0f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BBF4B5C-831C-40FB-898B-2BA8C7E991C5}">
  <ds:schemaRefs>
    <ds:schemaRef ds:uri="http://schemas.microsoft.com/sharepoint/v3/contenttype/forms"/>
  </ds:schemaRefs>
</ds:datastoreItem>
</file>

<file path=customXml/itemProps2.xml><?xml version="1.0" encoding="utf-8"?>
<ds:datastoreItem xmlns:ds="http://schemas.openxmlformats.org/officeDocument/2006/customXml" ds:itemID="{466309F4-57BC-4CBB-90A4-5F9C5C5AEC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e0e998-af50-47e6-bcdd-3c8788baf0f1"/>
    <ds:schemaRef ds:uri="89d80cab-8517-498d-a6c6-092ed364a2e1"/>
    <ds:schemaRef ds:uri="294b3bd1-9319-49a6-9e8a-bf3e05292112"/>
    <ds:schemaRef ds:uri="c1108d10-b69d-47fc-b34c-c279593df1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F283AF-D175-49EE-B17C-8FA4C9E8F68C}">
  <ds:schemaRefs>
    <ds:schemaRef ds:uri="http://purl.org/dc/elements/1.1/"/>
    <ds:schemaRef ds:uri="ace0e998-af50-47e6-bcdd-3c8788baf0f1"/>
    <ds:schemaRef ds:uri="http://schemas.openxmlformats.org/package/2006/metadata/core-properties"/>
    <ds:schemaRef ds:uri="c1108d10-b69d-47fc-b34c-c279593df101"/>
    <ds:schemaRef ds:uri="http://purl.org/dc/terms/"/>
    <ds:schemaRef ds:uri="http://schemas.microsoft.com/office/2006/documentManagement/types"/>
    <ds:schemaRef ds:uri="http://purl.org/dc/dcmitype/"/>
    <ds:schemaRef ds:uri="http://www.w3.org/XML/1998/namespace"/>
    <ds:schemaRef ds:uri="http://schemas.microsoft.com/office/infopath/2007/PartnerControls"/>
    <ds:schemaRef ds:uri="294b3bd1-9319-49a6-9e8a-bf3e05292112"/>
    <ds:schemaRef ds:uri="89d80cab-8517-498d-a6c6-092ed364a2e1"/>
    <ds:schemaRef ds:uri="http://schemas.microsoft.com/office/2006/metadata/properties"/>
  </ds:schemaRefs>
</ds:datastoreItem>
</file>

<file path=docMetadata/LabelInfo.xml><?xml version="1.0" encoding="utf-8"?>
<clbl:labelList xmlns:clbl="http://schemas.microsoft.com/office/2020/mipLabelMetadata">
  <clbl:label id="{defa4170-0d19-0005-0004-bc88714345d2}" enabled="1" method="Standard" siteId="{dc5796d2-b71a-4285-961a-b3d2da0ca28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10</vt:i4>
      </vt:variant>
    </vt:vector>
  </HeadingPairs>
  <TitlesOfParts>
    <vt:vector size="10" baseType="lpstr">
      <vt:lpstr>FORSIDE</vt:lpstr>
      <vt:lpstr>1. Overblik antipsykotika</vt:lpstr>
      <vt:lpstr>2. Plejehjem vs. eget hjem</vt:lpstr>
      <vt:lpstr>3. Plejehjem</vt:lpstr>
      <vt:lpstr>4. Opstartende læge </vt:lpstr>
      <vt:lpstr>5. Behandlingsvarighed</vt:lpstr>
      <vt:lpstr>Link til flere tal</vt:lpstr>
      <vt:lpstr>Dokumentation</vt:lpstr>
      <vt:lpstr>Opmærksomhedspunkter</vt:lpstr>
      <vt:lpstr>Baggrundsdata</vt:lpstr>
    </vt:vector>
  </TitlesOfParts>
  <Company>Sundhedsdatastyrelsen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Brug af antipsykotika blandt ældre borgere med demens på 65 år eller derover, 2014-2025</dc:title>
  <dc:creator>Sundhedsdatastyrelsen</dc:creator>
  <cp:lastModifiedBy>Maiken Holm Mæhlisen</cp:lastModifiedBy>
  <cp:lastPrinted>2025-06-24T09:24:34Z</cp:lastPrinted>
  <dcterms:created xsi:type="dcterms:W3CDTF">2015-07-23T14:09:38Z</dcterms:created>
  <dcterms:modified xsi:type="dcterms:W3CDTF">2026-09-02T12:28:17Z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a70947d4-cbcc-4cbb-a1c0-779704fd4ef2</vt:lpwstr>
  </property>
  <property fmtid="{D5CDD505-2E9C-101B-9397-08002B2CF9AE}" pid="3" name="ContentTypeId">
    <vt:lpwstr>0x010100FCEC8B142DFB134290E2C91740E5CA27</vt:lpwstr>
  </property>
  <property fmtid="{D5CDD505-2E9C-101B-9397-08002B2CF9AE}" pid="4" name="MediaServiceImageTags">
    <vt:lpwstr/>
  </property>
</Properties>
</file>