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CD392A02-FE11-4B92-833E-4CE10258B0E5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6'!$A$5:$A$155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6'!$A$1:$I$155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D10" i="15" s="1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55" i="14"/>
  <c r="E155" i="14"/>
  <c r="D155" i="14"/>
  <c r="C155" i="14"/>
  <c r="F105" i="14"/>
  <c r="E105" i="14"/>
  <c r="D105" i="14"/>
  <c r="C105" i="14"/>
  <c r="F55" i="14"/>
  <c r="E55" i="14"/>
  <c r="D55" i="14"/>
  <c r="C55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H15" i="1" l="1"/>
  <c r="G10" i="12"/>
  <c r="G10" i="13"/>
  <c r="H155" i="14"/>
  <c r="G55" i="14"/>
  <c r="G155" i="14"/>
  <c r="G105" i="14"/>
  <c r="H55" i="14"/>
  <c r="H105" i="14"/>
  <c r="G20" i="13"/>
  <c r="G15" i="13"/>
  <c r="H20" i="13"/>
  <c r="H15" i="13"/>
  <c r="H10" i="13"/>
  <c r="G20" i="12"/>
  <c r="G15" i="12"/>
  <c r="H15" i="12"/>
  <c r="H20" i="12"/>
  <c r="H10" i="12"/>
  <c r="G12" i="11"/>
  <c r="G19" i="11"/>
  <c r="G26" i="11"/>
  <c r="H26" i="11"/>
  <c r="H19" i="11"/>
  <c r="H12" i="11"/>
  <c r="G15" i="9"/>
  <c r="G35" i="9"/>
  <c r="G25" i="9"/>
  <c r="H25" i="9"/>
  <c r="H15" i="9"/>
  <c r="H35" i="9"/>
  <c r="G35" i="1"/>
  <c r="G25" i="1"/>
  <c r="H35" i="1"/>
  <c r="G15" i="1"/>
  <c r="H25" i="1"/>
  <c r="F10" i="15"/>
  <c r="E10" i="15"/>
  <c r="G9" i="15"/>
  <c r="G8" i="15"/>
  <c r="G7" i="15"/>
  <c r="G10" i="15" s="1"/>
  <c r="J7" i="15"/>
  <c r="J8" i="15"/>
  <c r="J9" i="15"/>
  <c r="I10" i="15"/>
  <c r="H10" i="15"/>
  <c r="L10" i="15"/>
  <c r="K10" i="15"/>
  <c r="M9" i="15"/>
  <c r="M8" i="15"/>
  <c r="M7" i="15"/>
  <c r="I7" i="19"/>
  <c r="I9" i="19"/>
  <c r="I8" i="19"/>
  <c r="I4" i="19"/>
  <c r="I3" i="19"/>
  <c r="I2" i="19"/>
  <c r="B9" i="18"/>
  <c r="J10" i="15" l="1"/>
  <c r="M10" i="15"/>
</calcChain>
</file>

<file path=xl/sharedStrings.xml><?xml version="1.0" encoding="utf-8"?>
<sst xmlns="http://schemas.openxmlformats.org/spreadsheetml/2006/main" count="671" uniqueCount="109">
  <si>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</si>
  <si>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</si>
  <si>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</si>
  <si>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</si>
  <si>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</si>
  <si>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</si>
  <si>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</si>
  <si>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</si>
  <si>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</si>
  <si>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</si>
  <si>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</si>
  <si>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</si>
  <si>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</si>
  <si>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</si>
  <si>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</si>
  <si>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</si>
  <si>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</si>
  <si>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</si>
  <si>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</si>
  <si>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</si>
  <si>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</si>
  <si>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</si>
  <si>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</si>
  <si>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</si>
  <si>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</si>
  <si>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</si>
  <si>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</si>
  <si>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</si>
  <si>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</si>
  <si>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</si>
  <si>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</si>
  <si>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</si>
  <si>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</si>
  <si>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</si>
  <si>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</si>
  <si>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</si>
  <si>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</si>
  <si>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</si>
  <si>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</si>
  <si>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</si>
  <si>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</si>
  <si>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</si>
  <si>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</si>
  <si>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</si>
  <si>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</si>
  <si>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</si>
  <si>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</si>
  <si>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</si>
  <si>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</si>
  <si>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</si>
  <si>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</si>
  <si>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</si>
  <si>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</si>
  <si>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</si>
  <si>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</si>
  <si>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</si>
  <si>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</si>
  <si>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</si>
  <si>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</si>
  <si>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</si>
  <si>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</si>
  <si>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</si>
  <si>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</si>
  <si>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</si>
  <si>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</si>
  <si>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</si>
  <si>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</si>
  <si>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</si>
  <si>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</si>
  <si>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</si>
  <si>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</si>
  <si>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</si>
  <si>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</si>
  <si>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</si>
  <si>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</si>
  <si>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</si>
  <si>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</si>
  <si>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</si>
  <si>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</si>
  <si>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</si>
  <si>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</si>
  <si>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</si>
  <si>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</si>
  <si>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</si>
  <si>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</si>
  <si>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</si>
  <si>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</si>
  <si>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</si>
  <si>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</si>
  <si>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</si>
  <si>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</si>
  <si>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</si>
  <si>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</si>
  <si>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</si>
  <si>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</si>
  <si>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</si>
  <si>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</si>
  <si>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</si>
  <si>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6.40: Udleveret udstyr/tilbehør ifm. cochlear implantater</t>
  </si>
  <si>
    <t>Skema 6.41: Luxturna-behandling, Rigshospitalet</t>
  </si>
  <si>
    <t>Skema 6.42: Udleveret medicin</t>
  </si>
  <si>
    <t>Region Nordjylland, psykiatriske sygehuse.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</si>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</sst>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3" fontId="0" fillId="0" borderId="0" xfId="0" applyNumberFormat="1" applyAlignment="1">
      <alignment horizontal="right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>
      <alignment wrapText="1"/>
    </xf>
    <xf numFmtId="166" fontId="0" fillId="2" borderId="0" xfId="0" applyNumberForma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ill="1" applyAlignment="1">
      <alignment horizontal="right"/>
    </xf>
    <xf numFmtId="166" fontId="0" fillId="0" borderId="0" xfId="0" applyNumberFormat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2" borderId="0" xfId="0" applyNumberFormat="1" applyFill="1"/>
    <xf numFmtId="166" fontId="1" fillId="2" borderId="0" xfId="0" applyNumberFormat="1" applyFont="1" applyFill="1"/>
    <xf numFmtId="166" fontId="11" fillId="2" borderId="0" xfId="0" applyNumberFormat="1" applyFont="1" applyFill="1" applyAlignment="1">
      <alignment horizontal="right"/>
    </xf>
    <xf numFmtId="166" fontId="1" fillId="0" borderId="0" xfId="0" applyNumberFormat="1" applyFont="1"/>
    <xf numFmtId="166" fontId="11" fillId="0" borderId="0" xfId="0" applyNumberFormat="1" applyFont="1" applyAlignment="1">
      <alignment horizontal="right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0" fillId="0" borderId="0" xfId="0" applyFont="1" applyAlignment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166" fontId="11" fillId="0" borderId="0" xfId="0" applyNumberFormat="1" applyFont="1"/>
    <xf numFmtId="166" fontId="9" fillId="2" borderId="0" xfId="0" applyNumberFormat="1" applyFont="1" applyFill="1" applyAlignment="1">
      <alignment wrapText="1"/>
    </xf>
    <xf numFmtId="166" fontId="9" fillId="0" borderId="0" xfId="0" applyNumberFormat="1" applyFont="1" applyAlignment="1">
      <alignment wrapText="1"/>
    </xf>
    <xf numFmtId="166" fontId="14" fillId="0" borderId="0" xfId="0" applyNumberFormat="1" applyFont="1" applyAlignment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165" fontId="11" fillId="2" borderId="0" xfId="1" applyNumberFormat="1" applyFont="1" applyFill="1" applyProtection="1">
      <protection locked="0"/>
    </xf>
    <xf numFmtId="0" fontId="0" fillId="0" borderId="0" xfId="0" applyProtection="1"/>
    <xf numFmtId="0" fontId="11" fillId="0" borderId="0" xfId="0" applyFont="1" applyProtection="1"/>
    <xf numFmtId="0" fontId="1" fillId="0" borderId="0" xfId="0" applyFont="1" applyProtection="1"/>
    <xf numFmtId="0" fontId="5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166" fontId="0" fillId="0" borderId="0" xfId="0" applyNumberFormat="1" applyProtection="1"/>
    <xf numFmtId="0" fontId="7" fillId="0" borderId="0" xfId="0" applyFont="1" applyProtection="1"/>
    <xf numFmtId="49" fontId="5" fillId="0" borderId="0" xfId="0" applyNumberFormat="1" applyFont="1" applyAlignment="1" applyProtection="1">
      <alignment wrapText="1"/>
    </xf>
    <xf numFmtId="0" fontId="11" fillId="2" borderId="0" xfId="0" applyFont="1" applyFill="1" applyProtection="1"/>
    <xf numFmtId="166" fontId="11" fillId="2" borderId="0" xfId="0" applyNumberFormat="1" applyFont="1" applyFill="1" applyProtection="1"/>
    <xf numFmtId="0" fontId="13" fillId="0" borderId="0" xfId="0" applyFont="1" applyProtection="1"/>
    <xf numFmtId="0" fontId="12" fillId="0" borderId="0" xfId="0" applyFont="1" applyProtection="1"/>
    <xf numFmtId="0" fontId="6" fillId="0" borderId="0" xfId="0" applyFont="1" applyProtection="1"/>
    <xf numFmtId="166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1" fillId="2" borderId="0" xfId="0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Protection="1"/>
    <xf numFmtId="166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</xf>
    <xf numFmtId="166" fontId="11" fillId="3" borderId="0" xfId="0" applyNumberFormat="1" applyFont="1" applyFill="1" applyAlignment="1" applyProtection="1">
      <alignment horizontal="right"/>
    </xf>
    <xf numFmtId="3" fontId="11" fillId="3" borderId="0" xfId="0" applyNumberFormat="1" applyFont="1" applyFill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6" fontId="9" fillId="0" borderId="0" xfId="0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166" fontId="14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2.140625" bestFit="1" customWidth="1"/>
    <col min="2" max="2" width="38.5703125" bestFit="1" customWidth="1"/>
    <col min="3" max="7" width="15.7109375" customWidth="1"/>
    <col min="8" max="8" width="15.7109375" style="8" customWidth="1"/>
    <col min="9" max="9" width="15.710937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02" t="s">
        <v>94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C4" s="68"/>
    </row>
    <row r="5" spans="1:15" ht="15" customHeight="1" x14ac:dyDescent="0.25">
      <c r="A5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5" t="s">
        <v>10</v>
      </c>
      <c r="I5" s="5" t="s">
        <v>11</v>
      </c>
    </row>
    <row r="6" spans="1:15" ht="15" customHeight="1" x14ac:dyDescent="0.25">
      <c r="A6" t="s">
        <v>38</v>
      </c>
      <c r="B6" s="10"/>
      <c r="C6" s="70"/>
      <c r="D6" s="10"/>
      <c r="E6" s="10"/>
      <c r="F6" s="10"/>
    </row>
    <row r="7" spans="1:15" ht="15" customHeight="1" x14ac:dyDescent="0.25">
      <c r="A7" s="71" t="s">
        <v>38</v>
      </c>
      <c r="B7" s="72" t="s">
        <v>0</v>
      </c>
      <c r="C7" s="40">
        <v>646293.39</v>
      </c>
      <c r="D7" s="73">
        <v>622942.48600000003</v>
      </c>
      <c r="E7" s="73">
        <v>599781.522</v>
      </c>
      <c r="F7" s="73">
        <v>584483.21200000006</v>
      </c>
      <c r="G7" s="82">
        <f t="shared" ref="G7:G35" si="0">IF(ISERROR(C7- D7)=TRUE,"",C7 - D7)</f>
        <v>23350.90399999998</v>
      </c>
      <c r="H7" s="83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3,7%</v>
      </c>
      <c r="I7" s="3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38</v>
      </c>
      <c r="B8" s="68" t="s">
        <v>1</v>
      </c>
      <c r="C8" s="43">
        <v>27133.936000000002</v>
      </c>
      <c r="D8" s="74">
        <v>16950.826000000001</v>
      </c>
      <c r="E8" s="74">
        <v>19597.606</v>
      </c>
      <c r="F8" s="74">
        <v>19371.080999999998</v>
      </c>
      <c r="G8" s="84">
        <f t="shared" si="0"/>
        <v>10183.11</v>
      </c>
      <c r="H8" s="85" t="str">
        <f t="shared" si="1"/>
        <v>60,1%▲</v>
      </c>
      <c r="I8" s="3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38</v>
      </c>
      <c r="B9" s="72" t="s">
        <v>2</v>
      </c>
      <c r="C9" s="40">
        <v>92498.202999999994</v>
      </c>
      <c r="D9" s="73">
        <v>106591.974</v>
      </c>
      <c r="E9" s="73">
        <v>100558.09600000001</v>
      </c>
      <c r="F9" s="73">
        <v>91013.736999999994</v>
      </c>
      <c r="G9" s="82">
        <f t="shared" si="0"/>
        <v>-14093.771000000008</v>
      </c>
      <c r="H9" s="83" t="str">
        <f t="shared" si="1"/>
        <v>-13,2%▼</v>
      </c>
      <c r="I9" s="33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38</v>
      </c>
      <c r="B10" s="68" t="s">
        <v>3</v>
      </c>
      <c r="C10" s="43"/>
      <c r="D10" s="74"/>
      <c r="E10" s="74"/>
      <c r="F10" s="74"/>
      <c r="G10" s="84">
        <f t="shared" si="0"/>
        <v>0</v>
      </c>
      <c r="H10" s="85" t="str">
        <f t="shared" si="1"/>
        <v/>
      </c>
      <c r="I10" s="38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38</v>
      </c>
      <c r="B11" s="72" t="s">
        <v>4</v>
      </c>
      <c r="C11" s="40"/>
      <c r="D11" s="73"/>
      <c r="E11" s="73"/>
      <c r="F11" s="73"/>
      <c r="G11" s="82">
        <f t="shared" si="0"/>
        <v>0</v>
      </c>
      <c r="H11" s="83" t="str">
        <f t="shared" si="1"/>
        <v/>
      </c>
      <c r="I11" s="33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38</v>
      </c>
      <c r="B12" s="68" t="s">
        <v>5</v>
      </c>
      <c r="C12" s="43">
        <v>-16931.235000000001</v>
      </c>
      <c r="D12" s="74">
        <v>-27602.365000000002</v>
      </c>
      <c r="E12" s="74">
        <v>-26626.708999999999</v>
      </c>
      <c r="F12" s="74">
        <v>-28254.274000000001</v>
      </c>
      <c r="G12" s="84">
        <f t="shared" si="0"/>
        <v>10671.130000000001</v>
      </c>
      <c r="H12" s="85" t="str">
        <f t="shared" si="1"/>
        <v>-38,7%▼</v>
      </c>
      <c r="I12" s="38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38</v>
      </c>
      <c r="B13" s="72" t="s">
        <v>6</v>
      </c>
      <c r="C13" s="40">
        <v>-28.184999999999999</v>
      </c>
      <c r="D13" s="73"/>
      <c r="E13" s="73"/>
      <c r="F13" s="73"/>
      <c r="G13" s="82">
        <f t="shared" si="0"/>
        <v>-28.184999999999999</v>
      </c>
      <c r="H13" s="83" t="str">
        <f t="shared" si="1"/>
        <v/>
      </c>
      <c r="I13" s="33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38</v>
      </c>
      <c r="B14" s="68" t="s">
        <v>7</v>
      </c>
      <c r="C14" s="43">
        <v>18188.942999999999</v>
      </c>
      <c r="D14" s="74">
        <v>11596.177</v>
      </c>
      <c r="E14" s="74">
        <v>11543.29</v>
      </c>
      <c r="F14" s="74">
        <v>11654.89</v>
      </c>
      <c r="G14" s="84">
        <f t="shared" si="0"/>
        <v>6592.7659999999996</v>
      </c>
      <c r="H14" s="85" t="str">
        <f t="shared" si="1"/>
        <v>56,9%▲</v>
      </c>
      <c r="I14" s="38"/>
      <c r="J14" s="68"/>
      <c r="K14" s="68"/>
      <c r="L14" s="68"/>
      <c r="M14" s="68"/>
      <c r="N14" s="68"/>
      <c r="O14" s="68"/>
    </row>
    <row r="15" spans="1:15" s="2" customFormat="1" ht="15" customHeight="1" x14ac:dyDescent="0.25">
      <c r="A15" s="81" t="s">
        <v>38</v>
      </c>
      <c r="B15" s="86" t="s">
        <v>8</v>
      </c>
      <c r="C15" s="87">
        <f>SUMIFS((C7:C14),(A7:A14),A15)</f>
        <v>767155.05199999991</v>
      </c>
      <c r="D15" s="87">
        <f>SUMIFS((D7:D14),(A7:A14),A15)</f>
        <v>730479.09800000011</v>
      </c>
      <c r="E15" s="87">
        <f>SUMIFS((E7:E14),(A7:A14),A15)</f>
        <v>704853.80500000005</v>
      </c>
      <c r="F15" s="87">
        <f>SUMIFS((F7:F14),(A7:A14),A15)</f>
        <v>678268.64600000007</v>
      </c>
      <c r="G15" s="88">
        <f t="shared" si="0"/>
        <v>36675.953999999794</v>
      </c>
      <c r="H15" s="89" t="str">
        <f t="shared" si="1"/>
        <v>5,0%</v>
      </c>
      <c r="I15" s="33"/>
      <c r="J15" s="75"/>
      <c r="K15" s="75"/>
      <c r="L15" s="75"/>
      <c r="M15" s="75"/>
      <c r="N15" s="75"/>
      <c r="O15" s="75"/>
    </row>
    <row r="16" spans="1:15" ht="15" customHeight="1" x14ac:dyDescent="0.25">
      <c r="A16" t="s">
        <v>39</v>
      </c>
      <c r="B16" s="10"/>
      <c r="C16" s="90"/>
      <c r="D16" s="50"/>
      <c r="E16" s="50"/>
      <c r="F16" s="50"/>
      <c r="G16" s="45">
        <f t="shared" si="0"/>
        <v>0</v>
      </c>
      <c r="H16" s="34" t="str">
        <f t="shared" si="1"/>
        <v/>
      </c>
      <c r="I16" s="38"/>
    </row>
    <row r="17" spans="1:15" ht="15" customHeight="1" x14ac:dyDescent="0.25">
      <c r="A17" s="71" t="s">
        <v>39</v>
      </c>
      <c r="B17" s="72" t="s">
        <v>0</v>
      </c>
      <c r="C17" s="40">
        <v>113775.70299999999</v>
      </c>
      <c r="D17" s="73">
        <v>105439.011</v>
      </c>
      <c r="E17" s="73">
        <v>99577.861999999994</v>
      </c>
      <c r="F17" s="73">
        <v>88991.982999999993</v>
      </c>
      <c r="G17" s="82">
        <f t="shared" si="0"/>
        <v>8336.6919999999955</v>
      </c>
      <c r="H17" s="83" t="str">
        <f t="shared" si="1"/>
        <v>7,9%▲</v>
      </c>
      <c r="I17" s="33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39</v>
      </c>
      <c r="B18" s="68" t="s">
        <v>1</v>
      </c>
      <c r="C18" s="43">
        <v>7957.4679999999998</v>
      </c>
      <c r="D18" s="74">
        <v>4011.116</v>
      </c>
      <c r="E18" s="74">
        <v>2804.5050000000001</v>
      </c>
      <c r="F18" s="74">
        <v>2923.5880000000002</v>
      </c>
      <c r="G18" s="84">
        <f t="shared" si="0"/>
        <v>3946.3519999999999</v>
      </c>
      <c r="H18" s="85" t="str">
        <f t="shared" si="1"/>
        <v>98,4%▲</v>
      </c>
      <c r="I18" s="38"/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39</v>
      </c>
      <c r="B19" s="72" t="s">
        <v>2</v>
      </c>
      <c r="C19" s="40">
        <v>37360.805</v>
      </c>
      <c r="D19" s="73">
        <v>22073.01</v>
      </c>
      <c r="E19" s="73">
        <v>16838.89</v>
      </c>
      <c r="F19" s="73">
        <v>12737.117</v>
      </c>
      <c r="G19" s="82">
        <f t="shared" si="0"/>
        <v>15287.795000000002</v>
      </c>
      <c r="H19" s="83" t="str">
        <f t="shared" si="1"/>
        <v>69,3%▲</v>
      </c>
      <c r="I19" s="33"/>
      <c r="J19" s="68"/>
      <c r="K19" s="68"/>
      <c r="L19" s="68"/>
      <c r="M19" s="68"/>
      <c r="N19" s="68"/>
      <c r="O19" s="68"/>
    </row>
    <row r="20" spans="1:15" ht="15" customHeight="1" x14ac:dyDescent="0.25">
      <c r="A20" s="71" t="s">
        <v>39</v>
      </c>
      <c r="B20" s="68" t="s">
        <v>3</v>
      </c>
      <c r="C20" s="43"/>
      <c r="D20" s="74"/>
      <c r="E20" s="74"/>
      <c r="F20" s="74"/>
      <c r="G20" s="84">
        <f t="shared" si="0"/>
        <v>0</v>
      </c>
      <c r="H20" s="85" t="str">
        <f t="shared" si="1"/>
        <v/>
      </c>
      <c r="I20" s="38"/>
      <c r="J20" s="68"/>
      <c r="K20" s="68"/>
      <c r="L20" s="68"/>
      <c r="M20" s="68"/>
      <c r="N20" s="68"/>
      <c r="O20" s="68"/>
    </row>
    <row r="21" spans="1:15" ht="15" customHeight="1" x14ac:dyDescent="0.25">
      <c r="A21" s="71" t="s">
        <v>39</v>
      </c>
      <c r="B21" s="72" t="s">
        <v>4</v>
      </c>
      <c r="C21" s="40"/>
      <c r="D21" s="73"/>
      <c r="E21" s="73"/>
      <c r="F21" s="73"/>
      <c r="G21" s="82">
        <f t="shared" si="0"/>
        <v>0</v>
      </c>
      <c r="H21" s="83" t="str">
        <f t="shared" si="1"/>
        <v/>
      </c>
      <c r="I21" s="33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39</v>
      </c>
      <c r="B22" s="68" t="s">
        <v>5</v>
      </c>
      <c r="C22" s="43">
        <v>-3320.3249999999998</v>
      </c>
      <c r="D22" s="74">
        <v>-983.70600000000002</v>
      </c>
      <c r="E22" s="74">
        <v>-499.83699999999999</v>
      </c>
      <c r="F22" s="74">
        <v>-919.14599999999996</v>
      </c>
      <c r="G22" s="84">
        <f t="shared" si="0"/>
        <v>-2336.6189999999997</v>
      </c>
      <c r="H22" s="85" t="str">
        <f t="shared" si="1"/>
        <v>237,5%▲</v>
      </c>
      <c r="I22" s="38"/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39</v>
      </c>
      <c r="B23" s="72" t="s">
        <v>6</v>
      </c>
      <c r="C23" s="40">
        <v>-11.63</v>
      </c>
      <c r="D23" s="73"/>
      <c r="E23" s="73"/>
      <c r="F23" s="73"/>
      <c r="G23" s="82">
        <f t="shared" si="0"/>
        <v>-11.63</v>
      </c>
      <c r="H23" s="83" t="str">
        <f t="shared" si="1"/>
        <v/>
      </c>
      <c r="I23" s="33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39</v>
      </c>
      <c r="B24" s="68" t="s">
        <v>7</v>
      </c>
      <c r="C24" s="43">
        <v>7884.43</v>
      </c>
      <c r="D24" s="74">
        <v>7664.4440000000004</v>
      </c>
      <c r="E24" s="74">
        <v>1850.9860000000001</v>
      </c>
      <c r="F24" s="74">
        <v>8260.2289999999994</v>
      </c>
      <c r="G24" s="84">
        <f t="shared" si="0"/>
        <v>219.98599999999988</v>
      </c>
      <c r="H24" s="85" t="str">
        <f t="shared" si="1"/>
        <v>2,9%</v>
      </c>
      <c r="I24" s="38"/>
      <c r="J24" s="68"/>
      <c r="K24" s="68"/>
      <c r="L24" s="68"/>
      <c r="M24" s="68"/>
      <c r="N24" s="68"/>
      <c r="O24" s="68"/>
    </row>
    <row r="25" spans="1:15" s="2" customFormat="1" ht="15" customHeight="1" x14ac:dyDescent="0.25">
      <c r="A25" s="81" t="s">
        <v>39</v>
      </c>
      <c r="B25" s="86" t="s">
        <v>8</v>
      </c>
      <c r="C25" s="87">
        <f>SUMIFS((C7:C24),(A7:A24),A25)</f>
        <v>163646.45099999997</v>
      </c>
      <c r="D25" s="87">
        <f>SUMIFS((D7:D24),(A7:A24),A25)</f>
        <v>138203.87499999997</v>
      </c>
      <c r="E25" s="87">
        <f>SUMIFS((E7:E24),(A7:A24),A25)</f>
        <v>120572.406</v>
      </c>
      <c r="F25" s="87">
        <f>SUMIFS((F7:F24),(A7:A24),A25)</f>
        <v>111993.77100000001</v>
      </c>
      <c r="G25" s="88">
        <f t="shared" si="0"/>
        <v>25442.576000000001</v>
      </c>
      <c r="H25" s="89" t="str">
        <f t="shared" si="1"/>
        <v>18,4%▲</v>
      </c>
      <c r="I25" s="33"/>
      <c r="J25" s="75"/>
      <c r="K25" s="75"/>
      <c r="L25" s="75"/>
      <c r="M25" s="75"/>
      <c r="N25" s="75"/>
      <c r="O25" s="75"/>
    </row>
    <row r="26" spans="1:15" ht="15" customHeight="1" x14ac:dyDescent="0.25">
      <c r="A26" t="s">
        <v>40</v>
      </c>
      <c r="B26" s="10"/>
      <c r="C26" s="90"/>
      <c r="D26" s="50"/>
      <c r="E26" s="50"/>
      <c r="F26" s="50"/>
      <c r="G26" s="45">
        <f t="shared" si="0"/>
        <v>0</v>
      </c>
      <c r="H26" s="34" t="str">
        <f t="shared" si="1"/>
        <v/>
      </c>
      <c r="I26" s="38"/>
    </row>
    <row r="27" spans="1:15" ht="15" customHeight="1" x14ac:dyDescent="0.25">
      <c r="A27" s="71" t="s">
        <v>40</v>
      </c>
      <c r="B27" s="72" t="s">
        <v>0</v>
      </c>
      <c r="C27" s="40"/>
      <c r="D27" s="73"/>
      <c r="E27" s="73"/>
      <c r="F27" s="73"/>
      <c r="G27" s="82">
        <f t="shared" si="0"/>
        <v>0</v>
      </c>
      <c r="H27" s="83" t="str">
        <f t="shared" si="1"/>
        <v/>
      </c>
      <c r="I27" s="33"/>
      <c r="J27" s="68"/>
      <c r="K27" s="68"/>
      <c r="L27" s="68"/>
      <c r="M27" s="68"/>
      <c r="N27" s="68"/>
      <c r="O27" s="68"/>
    </row>
    <row r="28" spans="1:15" ht="15" customHeight="1" x14ac:dyDescent="0.25">
      <c r="A28" s="71" t="s">
        <v>40</v>
      </c>
      <c r="B28" s="68" t="s">
        <v>1</v>
      </c>
      <c r="C28" s="43"/>
      <c r="D28" s="74"/>
      <c r="E28" s="74"/>
      <c r="F28" s="74"/>
      <c r="G28" s="84">
        <f t="shared" si="0"/>
        <v>0</v>
      </c>
      <c r="H28" s="85" t="str">
        <f t="shared" si="1"/>
        <v/>
      </c>
      <c r="I28" s="38"/>
      <c r="J28" s="68"/>
      <c r="K28" s="68"/>
      <c r="L28" s="68"/>
      <c r="M28" s="68"/>
      <c r="N28" s="68"/>
      <c r="O28" s="68"/>
    </row>
    <row r="29" spans="1:15" ht="15" customHeight="1" x14ac:dyDescent="0.25">
      <c r="A29" s="71" t="s">
        <v>40</v>
      </c>
      <c r="B29" s="72" t="s">
        <v>2</v>
      </c>
      <c r="C29" s="40"/>
      <c r="D29" s="73"/>
      <c r="E29" s="73"/>
      <c r="F29" s="73"/>
      <c r="G29" s="82">
        <f t="shared" si="0"/>
        <v>0</v>
      </c>
      <c r="H29" s="83" t="str">
        <f t="shared" si="1"/>
        <v/>
      </c>
      <c r="I29" s="33"/>
      <c r="J29" s="68"/>
      <c r="K29" s="68"/>
      <c r="L29" s="68"/>
      <c r="M29" s="68"/>
      <c r="N29" s="68"/>
      <c r="O29" s="68"/>
    </row>
    <row r="30" spans="1:15" ht="15" customHeight="1" x14ac:dyDescent="0.25">
      <c r="A30" s="71" t="s">
        <v>40</v>
      </c>
      <c r="B30" s="68" t="s">
        <v>3</v>
      </c>
      <c r="C30" s="43"/>
      <c r="D30" s="74"/>
      <c r="E30" s="74"/>
      <c r="F30" s="74"/>
      <c r="G30" s="84">
        <f t="shared" si="0"/>
        <v>0</v>
      </c>
      <c r="H30" s="85" t="str">
        <f t="shared" si="1"/>
        <v/>
      </c>
      <c r="I30" s="38"/>
      <c r="J30" s="68"/>
      <c r="K30" s="68"/>
      <c r="L30" s="68"/>
      <c r="M30" s="68"/>
      <c r="N30" s="68"/>
      <c r="O30" s="68"/>
    </row>
    <row r="31" spans="1:15" ht="15" customHeight="1" x14ac:dyDescent="0.25">
      <c r="A31" s="71" t="s">
        <v>40</v>
      </c>
      <c r="B31" s="72" t="s">
        <v>4</v>
      </c>
      <c r="C31" s="40"/>
      <c r="D31" s="73"/>
      <c r="E31" s="73"/>
      <c r="F31" s="73"/>
      <c r="G31" s="82">
        <f t="shared" si="0"/>
        <v>0</v>
      </c>
      <c r="H31" s="83" t="str">
        <f t="shared" si="1"/>
        <v/>
      </c>
      <c r="I31" s="33"/>
      <c r="J31" s="68"/>
      <c r="K31" s="68"/>
      <c r="L31" s="68"/>
      <c r="M31" s="68"/>
      <c r="N31" s="68"/>
      <c r="O31" s="68"/>
    </row>
    <row r="32" spans="1:15" ht="15" customHeight="1" x14ac:dyDescent="0.25">
      <c r="A32" s="71" t="s">
        <v>40</v>
      </c>
      <c r="B32" s="68" t="s">
        <v>5</v>
      </c>
      <c r="C32" s="43"/>
      <c r="D32" s="74"/>
      <c r="E32" s="74"/>
      <c r="F32" s="74"/>
      <c r="G32" s="84">
        <f t="shared" si="0"/>
        <v>0</v>
      </c>
      <c r="H32" s="85" t="str">
        <f t="shared" si="1"/>
        <v/>
      </c>
      <c r="I32" s="38"/>
      <c r="J32" s="68"/>
      <c r="K32" s="68"/>
      <c r="L32" s="68"/>
      <c r="M32" s="68"/>
      <c r="N32" s="68"/>
      <c r="O32" s="68"/>
    </row>
    <row r="33" spans="1:15" ht="15" customHeight="1" x14ac:dyDescent="0.25">
      <c r="A33" s="71" t="s">
        <v>40</v>
      </c>
      <c r="B33" s="72" t="s">
        <v>6</v>
      </c>
      <c r="C33" s="40"/>
      <c r="D33" s="73"/>
      <c r="E33" s="73"/>
      <c r="F33" s="73"/>
      <c r="G33" s="82">
        <f t="shared" si="0"/>
        <v>0</v>
      </c>
      <c r="H33" s="83" t="str">
        <f t="shared" si="1"/>
        <v/>
      </c>
      <c r="I33" s="33"/>
      <c r="J33" s="68"/>
      <c r="K33" s="68"/>
      <c r="L33" s="68"/>
      <c r="M33" s="68"/>
      <c r="N33" s="68"/>
      <c r="O33" s="68"/>
    </row>
    <row r="34" spans="1:15" ht="15" customHeight="1" x14ac:dyDescent="0.25">
      <c r="A34" s="71" t="s">
        <v>40</v>
      </c>
      <c r="B34" s="68" t="s">
        <v>7</v>
      </c>
      <c r="C34" s="43"/>
      <c r="D34" s="74"/>
      <c r="E34" s="74"/>
      <c r="F34" s="74"/>
      <c r="G34" s="84">
        <f t="shared" si="0"/>
        <v>0</v>
      </c>
      <c r="H34" s="85" t="str">
        <f t="shared" si="1"/>
        <v/>
      </c>
      <c r="I34" s="38"/>
      <c r="J34" s="68"/>
      <c r="K34" s="68"/>
      <c r="L34" s="68"/>
      <c r="M34" s="68"/>
      <c r="N34" s="68"/>
      <c r="O34" s="68"/>
    </row>
    <row r="35" spans="1:15" s="2" customFormat="1" ht="15" customHeight="1" x14ac:dyDescent="0.25">
      <c r="A35" s="81" t="s">
        <v>40</v>
      </c>
      <c r="B35" s="86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89" t="str">
        <f t="shared" si="1"/>
        <v/>
      </c>
      <c r="I35" s="33"/>
      <c r="J35" s="75"/>
      <c r="K35" s="75"/>
      <c r="L35" s="75"/>
      <c r="M35" s="75"/>
      <c r="N35" s="75"/>
      <c r="O35" s="75"/>
    </row>
    <row r="36" spans="1:15" ht="15" customHeight="1" x14ac:dyDescent="0.25">
      <c r="C36" s="68"/>
    </row>
    <row r="37" spans="1:15" ht="15" customHeight="1" x14ac:dyDescent="0.25">
      <c r="C37" s="68"/>
    </row>
    <row r="38" spans="1:15" ht="15" customHeight="1" x14ac:dyDescent="0.25">
      <c r="C38" s="68"/>
    </row>
    <row r="39" spans="1:15" ht="15" customHeight="1" x14ac:dyDescent="0.25">
      <c r="C39" s="68"/>
    </row>
    <row r="40" spans="1:15" ht="15" customHeight="1" x14ac:dyDescent="0.25">
      <c r="C40" s="68"/>
    </row>
    <row r="41" spans="1:15" ht="15" customHeight="1" x14ac:dyDescent="0.25">
      <c r="C41" s="68"/>
    </row>
    <row r="42" spans="1:15" ht="15" customHeight="1" x14ac:dyDescent="0.25">
      <c r="C42" s="68"/>
    </row>
    <row r="43" spans="1:15" ht="15" customHeight="1" x14ac:dyDescent="0.25">
      <c r="C43" s="68"/>
    </row>
    <row r="44" spans="1:15" ht="15" customHeight="1" x14ac:dyDescent="0.25">
      <c r="C44" s="68"/>
    </row>
    <row r="45" spans="1:15" ht="15" customHeight="1" x14ac:dyDescent="0.25">
      <c r="C45" s="68"/>
    </row>
    <row r="46" spans="1:15" ht="15" customHeight="1" x14ac:dyDescent="0.25">
      <c r="C46" s="68"/>
    </row>
    <row r="47" spans="1:15" ht="15" customHeight="1" x14ac:dyDescent="0.25">
      <c r="C47" s="68"/>
    </row>
    <row r="48" spans="1:15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w2TWUco6lRQTaW0KrGRzCf7UeiCBPoQkrJGoTXQbpeXLVmRPf8+XHcdcvUIMp/3nf/2bK14YVQzsXpnXatQr0w==" saltValue="HNizs5gtbh8ebnDq+wha3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34</v>
      </c>
    </row>
    <row r="2" spans="1:2" ht="24.75" customHeight="1" x14ac:dyDescent="0.25">
      <c r="A2" t="s">
        <v>35</v>
      </c>
      <c r="B2" s="8" t="s">
        <v>108</v>
      </c>
    </row>
    <row r="3" spans="1:2" x14ac:dyDescent="0.25">
      <c r="A3" t="s">
        <v>28</v>
      </c>
      <c r="B3" s="6">
        <v>0</v>
      </c>
    </row>
    <row r="4" spans="1:2" x14ac:dyDescent="0.25">
      <c r="A4" t="s">
        <v>29</v>
      </c>
      <c r="B4" s="6">
        <v>0</v>
      </c>
    </row>
    <row r="5" spans="1:2" x14ac:dyDescent="0.25">
      <c r="A5" t="s">
        <v>30</v>
      </c>
      <c r="B5" s="6">
        <v>0</v>
      </c>
    </row>
    <row r="6" spans="1:2" x14ac:dyDescent="0.25">
      <c r="A6" t="s">
        <v>31</v>
      </c>
      <c r="B6">
        <v>0</v>
      </c>
    </row>
    <row r="7" spans="1:2" x14ac:dyDescent="0.25">
      <c r="A7" t="s">
        <v>32</v>
      </c>
      <c r="B7" s="6">
        <v>0</v>
      </c>
    </row>
    <row r="8" spans="1:2" ht="15.75" thickBot="1" x14ac:dyDescent="0.3">
      <c r="A8" t="s">
        <v>33</v>
      </c>
      <c r="B8" s="6">
        <v>0</v>
      </c>
    </row>
    <row r="9" spans="1:2" x14ac:dyDescent="0.25">
      <c r="A9" s="12" t="s">
        <v>37</v>
      </c>
      <c r="B9" s="13">
        <f>+B3+B4+B5-B6-B7-B8</f>
        <v>0</v>
      </c>
    </row>
  </sheetData>
  <sheetProtection algorithmName="SHA-512" hashValue="4tSgPdz9IzVDZaG7tlCC6IPwJB2LdKksCMgcftHw54iHUPmYRP7LAfvgyABtGt3d+EEtoEIHjvaE0+5+2JIQaw==" saltValue="9vfJBB0LnWva4MU+j/pEr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8.5703125" bestFit="1" customWidth="1"/>
    <col min="3" max="9" width="15.710937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02" t="s">
        <v>95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C4" s="68"/>
    </row>
    <row r="5" spans="1:15" ht="15" customHeight="1" x14ac:dyDescent="0.25">
      <c r="A5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3" t="s">
        <v>10</v>
      </c>
      <c r="I5" s="5" t="s">
        <v>11</v>
      </c>
    </row>
    <row r="6" spans="1:15" ht="15" customHeight="1" x14ac:dyDescent="0.25">
      <c r="A6" t="s">
        <v>38</v>
      </c>
      <c r="B6" s="10"/>
      <c r="C6" s="70"/>
      <c r="D6" s="10"/>
      <c r="E6" s="10"/>
      <c r="F6" s="10"/>
    </row>
    <row r="7" spans="1:15" ht="15" customHeight="1" x14ac:dyDescent="0.25">
      <c r="A7" s="71" t="s">
        <v>38</v>
      </c>
      <c r="B7" s="72" t="s">
        <v>0</v>
      </c>
      <c r="C7" s="40">
        <v>17866.755000000001</v>
      </c>
      <c r="D7" s="73">
        <v>18942.613000000001</v>
      </c>
      <c r="E7" s="73">
        <v>17707.641</v>
      </c>
      <c r="F7" s="73">
        <v>16382.876</v>
      </c>
      <c r="G7" s="82">
        <f t="shared" ref="G7:G35" si="0">IF(ISERROR(C7- D7)=TRUE,"",C7 - D7)</f>
        <v>-1075.8580000000002</v>
      </c>
      <c r="H7" s="83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-5,7%</v>
      </c>
      <c r="I7" s="3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38</v>
      </c>
      <c r="B8" s="68" t="s">
        <v>1</v>
      </c>
      <c r="C8" s="43">
        <v>14080.733</v>
      </c>
      <c r="D8" s="74">
        <v>8401.2559999999994</v>
      </c>
      <c r="E8" s="74">
        <v>3096.386</v>
      </c>
      <c r="F8" s="74">
        <v>7847.2610000000004</v>
      </c>
      <c r="G8" s="84">
        <f t="shared" si="0"/>
        <v>5679.4770000000008</v>
      </c>
      <c r="H8" s="85" t="str">
        <f t="shared" si="1"/>
        <v>67,6%▲</v>
      </c>
      <c r="I8" s="3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38</v>
      </c>
      <c r="B9" s="72" t="s">
        <v>2</v>
      </c>
      <c r="C9" s="40">
        <v>31480.09</v>
      </c>
      <c r="D9" s="73">
        <v>24901.032999999999</v>
      </c>
      <c r="E9" s="73">
        <v>30056.718000000001</v>
      </c>
      <c r="F9" s="73">
        <v>23837.762999999999</v>
      </c>
      <c r="G9" s="82">
        <f t="shared" si="0"/>
        <v>6579.0570000000007</v>
      </c>
      <c r="H9" s="83" t="str">
        <f t="shared" si="1"/>
        <v>26,4%▲</v>
      </c>
      <c r="I9" s="33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38</v>
      </c>
      <c r="B10" s="68" t="s">
        <v>3</v>
      </c>
      <c r="C10" s="43"/>
      <c r="D10" s="74">
        <v>465.80799999999999</v>
      </c>
      <c r="E10" s="74"/>
      <c r="F10" s="74"/>
      <c r="G10" s="84">
        <f t="shared" si="0"/>
        <v>-465.80799999999999</v>
      </c>
      <c r="H10" s="85" t="str">
        <f t="shared" si="1"/>
        <v>-100,0%▼</v>
      </c>
      <c r="I10" s="38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38</v>
      </c>
      <c r="B11" s="72" t="s">
        <v>4</v>
      </c>
      <c r="C11" s="40"/>
      <c r="D11" s="73"/>
      <c r="E11" s="73"/>
      <c r="F11" s="73"/>
      <c r="G11" s="82">
        <f t="shared" si="0"/>
        <v>0</v>
      </c>
      <c r="H11" s="83" t="str">
        <f t="shared" si="1"/>
        <v/>
      </c>
      <c r="I11" s="33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38</v>
      </c>
      <c r="B12" s="68" t="s">
        <v>5</v>
      </c>
      <c r="C12" s="43">
        <v>-2772.9229999999998</v>
      </c>
      <c r="D12" s="74">
        <v>-1723.1130000000001</v>
      </c>
      <c r="E12" s="74">
        <v>-649.57100000000003</v>
      </c>
      <c r="F12" s="74">
        <v>-658.75400000000002</v>
      </c>
      <c r="G12" s="84">
        <f t="shared" si="0"/>
        <v>-1049.8099999999997</v>
      </c>
      <c r="H12" s="85" t="str">
        <f t="shared" si="1"/>
        <v>60,9%▲</v>
      </c>
      <c r="I12" s="38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38</v>
      </c>
      <c r="B13" s="72" t="s">
        <v>6</v>
      </c>
      <c r="C13" s="40"/>
      <c r="D13" s="73">
        <v>-2911.9189999999999</v>
      </c>
      <c r="E13" s="73"/>
      <c r="F13" s="73"/>
      <c r="G13" s="82">
        <f t="shared" si="0"/>
        <v>2911.9189999999999</v>
      </c>
      <c r="H13" s="83" t="str">
        <f t="shared" si="1"/>
        <v>-100,0%▼</v>
      </c>
      <c r="I13" s="33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38</v>
      </c>
      <c r="B14" s="68" t="s">
        <v>7</v>
      </c>
      <c r="C14" s="43">
        <v>-10471.709999999999</v>
      </c>
      <c r="D14" s="74">
        <v>-11244.897999999999</v>
      </c>
      <c r="E14" s="74">
        <v>-6868.7120000000004</v>
      </c>
      <c r="F14" s="74">
        <v>-6001.4889999999996</v>
      </c>
      <c r="G14" s="84">
        <f t="shared" si="0"/>
        <v>773.1880000000001</v>
      </c>
      <c r="H14" s="85" t="str">
        <f t="shared" si="1"/>
        <v>-6,9%</v>
      </c>
      <c r="I14" s="38"/>
      <c r="J14" s="68"/>
      <c r="K14" s="68"/>
      <c r="L14" s="68"/>
      <c r="M14" s="68"/>
      <c r="N14" s="68"/>
      <c r="O14" s="68"/>
    </row>
    <row r="15" spans="1:15" s="2" customFormat="1" ht="15" customHeight="1" x14ac:dyDescent="0.25">
      <c r="A15" s="81" t="s">
        <v>38</v>
      </c>
      <c r="B15" s="86" t="s">
        <v>8</v>
      </c>
      <c r="C15" s="87">
        <f>SUMIFS((C7:C14),(A7:A14),A15)</f>
        <v>50182.945</v>
      </c>
      <c r="D15" s="87">
        <f>SUMIFS((D7:D14),(A7:A14),A15)</f>
        <v>36830.78</v>
      </c>
      <c r="E15" s="87">
        <f>SUMIFS((E7:E14),(A7:A14),A15)</f>
        <v>43342.461999999992</v>
      </c>
      <c r="F15" s="87">
        <f>SUMIFS((F7:F14),(A7:A14),A15)</f>
        <v>41407.656999999999</v>
      </c>
      <c r="G15" s="88">
        <f t="shared" si="0"/>
        <v>13352.165000000001</v>
      </c>
      <c r="H15" s="89" t="str">
        <f t="shared" si="1"/>
        <v>36,3%▲</v>
      </c>
      <c r="I15" s="36"/>
      <c r="J15" s="75"/>
      <c r="K15" s="75"/>
      <c r="L15" s="75"/>
      <c r="M15" s="75"/>
      <c r="N15" s="75"/>
      <c r="O15" s="75"/>
    </row>
    <row r="16" spans="1:15" ht="15" customHeight="1" x14ac:dyDescent="0.25">
      <c r="A16" t="s">
        <v>41</v>
      </c>
      <c r="B16" s="10"/>
      <c r="C16" s="90"/>
      <c r="D16" s="50"/>
      <c r="E16" s="50"/>
      <c r="F16" s="50"/>
      <c r="G16" s="45">
        <f t="shared" si="0"/>
        <v>0</v>
      </c>
      <c r="H16" s="34" t="str">
        <f t="shared" si="1"/>
        <v/>
      </c>
    </row>
    <row r="17" spans="1:15" ht="15" customHeight="1" x14ac:dyDescent="0.25">
      <c r="A17" s="71" t="s">
        <v>41</v>
      </c>
      <c r="B17" s="72" t="s">
        <v>0</v>
      </c>
      <c r="C17" s="40">
        <v>7156.4160000000002</v>
      </c>
      <c r="D17" s="73">
        <v>5636.2719999999999</v>
      </c>
      <c r="E17" s="73">
        <v>3478.2139999999999</v>
      </c>
      <c r="F17" s="73">
        <v>3833.7139999999999</v>
      </c>
      <c r="G17" s="82">
        <f t="shared" si="0"/>
        <v>1520.1440000000002</v>
      </c>
      <c r="H17" s="83" t="str">
        <f t="shared" si="1"/>
        <v>27,0%▲</v>
      </c>
      <c r="I17" s="33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41</v>
      </c>
      <c r="B18" s="68" t="s">
        <v>1</v>
      </c>
      <c r="C18" s="43">
        <v>4827.4049999999997</v>
      </c>
      <c r="D18" s="74">
        <v>2612.36</v>
      </c>
      <c r="E18" s="74">
        <v>664.01599999999996</v>
      </c>
      <c r="F18" s="74">
        <v>1914.9549999999999</v>
      </c>
      <c r="G18" s="84">
        <f t="shared" si="0"/>
        <v>2215.0449999999996</v>
      </c>
      <c r="H18" s="85" t="str">
        <f t="shared" si="1"/>
        <v>84,8%▲</v>
      </c>
      <c r="I18" s="38"/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41</v>
      </c>
      <c r="B19" s="72" t="s">
        <v>2</v>
      </c>
      <c r="C19" s="40">
        <v>12170.607</v>
      </c>
      <c r="D19" s="73">
        <v>7121.7719999999999</v>
      </c>
      <c r="E19" s="73">
        <v>5865.1080000000002</v>
      </c>
      <c r="F19" s="73">
        <v>5441.33</v>
      </c>
      <c r="G19" s="82">
        <f t="shared" si="0"/>
        <v>5048.835</v>
      </c>
      <c r="H19" s="83" t="str">
        <f t="shared" si="1"/>
        <v>70,9%▲</v>
      </c>
      <c r="I19" s="33"/>
      <c r="J19" s="68"/>
      <c r="K19" s="68"/>
      <c r="L19" s="68"/>
      <c r="M19" s="68"/>
      <c r="N19" s="68"/>
      <c r="O19" s="68"/>
    </row>
    <row r="20" spans="1:15" ht="15" customHeight="1" x14ac:dyDescent="0.25">
      <c r="A20" s="71" t="s">
        <v>41</v>
      </c>
      <c r="B20" s="68" t="s">
        <v>3</v>
      </c>
      <c r="C20" s="43"/>
      <c r="D20" s="74">
        <v>141.92500000000001</v>
      </c>
      <c r="E20" s="74"/>
      <c r="F20" s="74"/>
      <c r="G20" s="84">
        <f t="shared" si="0"/>
        <v>-141.92500000000001</v>
      </c>
      <c r="H20" s="85" t="str">
        <f t="shared" si="1"/>
        <v>-100,0%▼</v>
      </c>
      <c r="I20" s="38"/>
      <c r="J20" s="68"/>
      <c r="K20" s="68"/>
      <c r="L20" s="68"/>
      <c r="M20" s="68"/>
      <c r="N20" s="68"/>
      <c r="O20" s="68"/>
    </row>
    <row r="21" spans="1:15" ht="15" customHeight="1" x14ac:dyDescent="0.25">
      <c r="A21" s="71" t="s">
        <v>41</v>
      </c>
      <c r="B21" s="72" t="s">
        <v>4</v>
      </c>
      <c r="C21" s="40"/>
      <c r="D21" s="73"/>
      <c r="E21" s="73"/>
      <c r="F21" s="73"/>
      <c r="G21" s="82">
        <f t="shared" si="0"/>
        <v>0</v>
      </c>
      <c r="H21" s="83" t="str">
        <f t="shared" si="1"/>
        <v/>
      </c>
      <c r="I21" s="33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41</v>
      </c>
      <c r="B22" s="68" t="s">
        <v>5</v>
      </c>
      <c r="C22" s="43">
        <v>-560.18799999999999</v>
      </c>
      <c r="D22" s="74">
        <v>-437.91199999999998</v>
      </c>
      <c r="E22" s="74">
        <v>-121.441</v>
      </c>
      <c r="F22" s="74">
        <v>-149.12700000000001</v>
      </c>
      <c r="G22" s="84">
        <f t="shared" si="0"/>
        <v>-122.27600000000001</v>
      </c>
      <c r="H22" s="85" t="str">
        <f t="shared" si="1"/>
        <v>27,9%▲</v>
      </c>
      <c r="I22" s="38"/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41</v>
      </c>
      <c r="B23" s="72" t="s">
        <v>6</v>
      </c>
      <c r="C23" s="40"/>
      <c r="D23" s="73">
        <v>-887.22</v>
      </c>
      <c r="E23" s="73"/>
      <c r="F23" s="73"/>
      <c r="G23" s="82">
        <f t="shared" si="0"/>
        <v>887.22</v>
      </c>
      <c r="H23" s="83" t="str">
        <f t="shared" si="1"/>
        <v>-100,0%▼</v>
      </c>
      <c r="I23" s="33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41</v>
      </c>
      <c r="B24" s="68" t="s">
        <v>7</v>
      </c>
      <c r="C24" s="43">
        <v>-4387.9880000000003</v>
      </c>
      <c r="D24" s="74">
        <v>-3440.67</v>
      </c>
      <c r="E24" s="74">
        <v>-1377.347</v>
      </c>
      <c r="F24" s="74">
        <v>-1489.261</v>
      </c>
      <c r="G24" s="84">
        <f t="shared" si="0"/>
        <v>-947.31800000000021</v>
      </c>
      <c r="H24" s="85" t="str">
        <f t="shared" si="1"/>
        <v>27,5%▲</v>
      </c>
      <c r="I24" s="38"/>
      <c r="J24" s="68"/>
      <c r="K24" s="68"/>
      <c r="L24" s="68"/>
      <c r="M24" s="68"/>
      <c r="N24" s="68"/>
      <c r="O24" s="68"/>
    </row>
    <row r="25" spans="1:15" s="2" customFormat="1" ht="15" customHeight="1" x14ac:dyDescent="0.25">
      <c r="A25" s="81" t="s">
        <v>41</v>
      </c>
      <c r="B25" s="86" t="s">
        <v>8</v>
      </c>
      <c r="C25" s="87">
        <f>SUMIFS((C7:C24),(A7:A24),A25)</f>
        <v>19206.252</v>
      </c>
      <c r="D25" s="87">
        <f>SUMIFS((D7:D24),(A7:A24),A25)</f>
        <v>10746.526999999998</v>
      </c>
      <c r="E25" s="87">
        <f>SUMIFS((E7:E24),(A7:A24),A25)</f>
        <v>8508.5499999999993</v>
      </c>
      <c r="F25" s="87">
        <f>SUMIFS((F7:F24),(A7:A24),A25)</f>
        <v>9551.610999999999</v>
      </c>
      <c r="G25" s="88">
        <f t="shared" si="0"/>
        <v>8459.7250000000022</v>
      </c>
      <c r="H25" s="89" t="str">
        <f t="shared" si="1"/>
        <v>78,7%▲</v>
      </c>
      <c r="I25" s="36"/>
      <c r="J25" s="75"/>
      <c r="K25" s="75"/>
      <c r="L25" s="75"/>
      <c r="M25" s="75"/>
      <c r="N25" s="75"/>
      <c r="O25" s="75"/>
    </row>
    <row r="26" spans="1:15" ht="15" customHeight="1" x14ac:dyDescent="0.25">
      <c r="A26" t="s">
        <v>40</v>
      </c>
      <c r="B26" s="10"/>
      <c r="C26" s="90"/>
      <c r="D26" s="50"/>
      <c r="E26" s="50"/>
      <c r="F26" s="50"/>
      <c r="G26" s="45">
        <f t="shared" si="0"/>
        <v>0</v>
      </c>
      <c r="H26" s="34" t="str">
        <f t="shared" si="1"/>
        <v/>
      </c>
    </row>
    <row r="27" spans="1:15" ht="15" customHeight="1" x14ac:dyDescent="0.25">
      <c r="A27" s="71" t="s">
        <v>40</v>
      </c>
      <c r="B27" s="72" t="s">
        <v>0</v>
      </c>
      <c r="C27" s="40"/>
      <c r="D27" s="73"/>
      <c r="E27" s="73"/>
      <c r="F27" s="73"/>
      <c r="G27" s="82">
        <f t="shared" si="0"/>
        <v>0</v>
      </c>
      <c r="H27" s="83" t="str">
        <f t="shared" si="1"/>
        <v/>
      </c>
      <c r="I27" s="33"/>
      <c r="J27" s="68"/>
      <c r="K27" s="68"/>
      <c r="L27" s="68"/>
      <c r="M27" s="68"/>
      <c r="N27" s="68"/>
      <c r="O27" s="68"/>
    </row>
    <row r="28" spans="1:15" ht="15" customHeight="1" x14ac:dyDescent="0.25">
      <c r="A28" s="71" t="s">
        <v>40</v>
      </c>
      <c r="B28" s="68" t="s">
        <v>1</v>
      </c>
      <c r="C28" s="43"/>
      <c r="D28" s="74"/>
      <c r="E28" s="74"/>
      <c r="F28" s="74"/>
      <c r="G28" s="84">
        <f t="shared" si="0"/>
        <v>0</v>
      </c>
      <c r="H28" s="85" t="str">
        <f t="shared" si="1"/>
        <v/>
      </c>
      <c r="I28" s="38"/>
      <c r="J28" s="68"/>
      <c r="K28" s="68"/>
      <c r="L28" s="68"/>
      <c r="M28" s="68"/>
      <c r="N28" s="68"/>
      <c r="O28" s="68"/>
    </row>
    <row r="29" spans="1:15" ht="15" customHeight="1" x14ac:dyDescent="0.25">
      <c r="A29" s="71" t="s">
        <v>40</v>
      </c>
      <c r="B29" s="72" t="s">
        <v>2</v>
      </c>
      <c r="C29" s="40"/>
      <c r="D29" s="73"/>
      <c r="E29" s="73"/>
      <c r="F29" s="73"/>
      <c r="G29" s="82">
        <f t="shared" si="0"/>
        <v>0</v>
      </c>
      <c r="H29" s="83" t="str">
        <f t="shared" si="1"/>
        <v/>
      </c>
      <c r="I29" s="33"/>
      <c r="J29" s="68"/>
      <c r="K29" s="68"/>
      <c r="L29" s="68"/>
      <c r="M29" s="68"/>
      <c r="N29" s="68"/>
      <c r="O29" s="68"/>
    </row>
    <row r="30" spans="1:15" ht="15" customHeight="1" x14ac:dyDescent="0.25">
      <c r="A30" s="71" t="s">
        <v>40</v>
      </c>
      <c r="B30" s="68" t="s">
        <v>3</v>
      </c>
      <c r="C30" s="43"/>
      <c r="D30" s="74"/>
      <c r="E30" s="74"/>
      <c r="F30" s="74"/>
      <c r="G30" s="84">
        <f t="shared" si="0"/>
        <v>0</v>
      </c>
      <c r="H30" s="85" t="str">
        <f t="shared" si="1"/>
        <v/>
      </c>
      <c r="I30" s="38"/>
      <c r="J30" s="68"/>
      <c r="K30" s="68"/>
      <c r="L30" s="68"/>
      <c r="M30" s="68"/>
      <c r="N30" s="68"/>
      <c r="O30" s="68"/>
    </row>
    <row r="31" spans="1:15" ht="15" customHeight="1" x14ac:dyDescent="0.25">
      <c r="A31" s="71" t="s">
        <v>40</v>
      </c>
      <c r="B31" s="72" t="s">
        <v>4</v>
      </c>
      <c r="C31" s="40"/>
      <c r="D31" s="73"/>
      <c r="E31" s="73"/>
      <c r="F31" s="73"/>
      <c r="G31" s="82">
        <f t="shared" si="0"/>
        <v>0</v>
      </c>
      <c r="H31" s="83" t="str">
        <f t="shared" si="1"/>
        <v/>
      </c>
      <c r="I31" s="33"/>
      <c r="J31" s="68"/>
      <c r="K31" s="68"/>
      <c r="L31" s="68"/>
      <c r="M31" s="68"/>
      <c r="N31" s="68"/>
      <c r="O31" s="68"/>
    </row>
    <row r="32" spans="1:15" ht="15" customHeight="1" x14ac:dyDescent="0.25">
      <c r="A32" s="71" t="s">
        <v>40</v>
      </c>
      <c r="B32" s="68" t="s">
        <v>5</v>
      </c>
      <c r="C32" s="43"/>
      <c r="D32" s="74"/>
      <c r="E32" s="74"/>
      <c r="F32" s="74"/>
      <c r="G32" s="84">
        <f t="shared" si="0"/>
        <v>0</v>
      </c>
      <c r="H32" s="85" t="str">
        <f t="shared" si="1"/>
        <v/>
      </c>
      <c r="I32" s="38"/>
      <c r="J32" s="68"/>
      <c r="K32" s="68"/>
      <c r="L32" s="68"/>
      <c r="M32" s="68"/>
      <c r="N32" s="68"/>
      <c r="O32" s="68"/>
    </row>
    <row r="33" spans="1:15" ht="15" customHeight="1" x14ac:dyDescent="0.25">
      <c r="A33" s="71" t="s">
        <v>40</v>
      </c>
      <c r="B33" s="72" t="s">
        <v>6</v>
      </c>
      <c r="C33" s="40"/>
      <c r="D33" s="73"/>
      <c r="E33" s="73"/>
      <c r="F33" s="73"/>
      <c r="G33" s="82">
        <f t="shared" si="0"/>
        <v>0</v>
      </c>
      <c r="H33" s="83" t="str">
        <f t="shared" si="1"/>
        <v/>
      </c>
      <c r="I33" s="33"/>
      <c r="J33" s="68"/>
      <c r="K33" s="68"/>
      <c r="L33" s="68"/>
      <c r="M33" s="68"/>
      <c r="N33" s="68"/>
      <c r="O33" s="68"/>
    </row>
    <row r="34" spans="1:15" ht="15" customHeight="1" x14ac:dyDescent="0.25">
      <c r="A34" s="71" t="s">
        <v>40</v>
      </c>
      <c r="B34" s="68" t="s">
        <v>7</v>
      </c>
      <c r="C34" s="43"/>
      <c r="D34" s="74"/>
      <c r="E34" s="74"/>
      <c r="F34" s="74"/>
      <c r="G34" s="84">
        <f t="shared" si="0"/>
        <v>0</v>
      </c>
      <c r="H34" s="85" t="str">
        <f t="shared" si="1"/>
        <v/>
      </c>
      <c r="I34" s="38"/>
      <c r="J34" s="68"/>
      <c r="K34" s="68"/>
      <c r="L34" s="68"/>
      <c r="M34" s="68"/>
      <c r="N34" s="68"/>
      <c r="O34" s="68"/>
    </row>
    <row r="35" spans="1:15" s="2" customFormat="1" ht="15" customHeight="1" x14ac:dyDescent="0.25">
      <c r="A35" s="81" t="s">
        <v>40</v>
      </c>
      <c r="B35" s="86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89" t="str">
        <f t="shared" si="1"/>
        <v/>
      </c>
      <c r="I35" s="36"/>
      <c r="J35" s="75"/>
      <c r="K35" s="75"/>
      <c r="L35" s="75"/>
      <c r="M35" s="75"/>
      <c r="N35" s="75"/>
      <c r="O35" s="75"/>
    </row>
    <row r="36" spans="1:15" ht="15" customHeight="1" x14ac:dyDescent="0.25">
      <c r="C36" s="68"/>
    </row>
    <row r="37" spans="1:15" ht="15" customHeight="1" x14ac:dyDescent="0.25">
      <c r="C37" s="68"/>
    </row>
    <row r="38" spans="1:15" ht="15" customHeight="1" x14ac:dyDescent="0.25">
      <c r="C38" s="68"/>
    </row>
    <row r="39" spans="1:15" ht="15" customHeight="1" x14ac:dyDescent="0.25">
      <c r="C39" s="68"/>
    </row>
    <row r="40" spans="1:15" ht="15" customHeight="1" x14ac:dyDescent="0.25">
      <c r="C40" s="68"/>
    </row>
    <row r="41" spans="1:15" ht="15" customHeight="1" x14ac:dyDescent="0.25">
      <c r="C41" s="68"/>
    </row>
    <row r="42" spans="1:15" ht="15" customHeight="1" x14ac:dyDescent="0.25">
      <c r="C42" s="68"/>
    </row>
    <row r="43" spans="1:15" ht="15" customHeight="1" x14ac:dyDescent="0.25">
      <c r="C43" s="68"/>
    </row>
    <row r="44" spans="1:15" ht="15" customHeight="1" x14ac:dyDescent="0.25">
      <c r="C44" s="68"/>
    </row>
    <row r="45" spans="1:15" ht="15" customHeight="1" x14ac:dyDescent="0.25">
      <c r="C45" s="68"/>
    </row>
    <row r="46" spans="1:15" ht="15" customHeight="1" x14ac:dyDescent="0.25">
      <c r="C46" s="68"/>
    </row>
    <row r="47" spans="1:15" ht="15" customHeight="1" x14ac:dyDescent="0.25">
      <c r="C47" s="68"/>
    </row>
    <row r="48" spans="1:15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1yWAEshMWesxdfzUsrokfO62eBH9PQTFi4wPWGvfPmmDIs3q4CJYXNb9QUExS9iEl86QdlM5T0dQoUIeme+Ynw==" saltValue="FvPvahbXgjwW2IZoBDROk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62.85546875" bestFit="1" customWidth="1"/>
    <col min="3" max="9" width="15.710937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02" t="s">
        <v>51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C4" s="68"/>
    </row>
    <row r="5" spans="1:15" ht="15" customHeight="1" x14ac:dyDescent="0.25">
      <c r="A5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3" t="s">
        <v>10</v>
      </c>
      <c r="I5" s="5" t="s">
        <v>11</v>
      </c>
    </row>
    <row r="6" spans="1:15" ht="15" customHeight="1" x14ac:dyDescent="0.25">
      <c r="A6" t="s">
        <v>38</v>
      </c>
      <c r="B6" s="10"/>
      <c r="C6" s="70"/>
      <c r="D6" s="10"/>
      <c r="E6" s="10"/>
      <c r="F6" s="10"/>
    </row>
    <row r="7" spans="1:15" ht="15" customHeight="1" x14ac:dyDescent="0.25">
      <c r="A7" s="71" t="s">
        <v>38</v>
      </c>
      <c r="B7" s="72" t="s">
        <v>15</v>
      </c>
      <c r="C7" s="40">
        <v>23895.065999999999</v>
      </c>
      <c r="D7" s="73">
        <v>24787.384999999998</v>
      </c>
      <c r="E7" s="73">
        <v>24108.344000000001</v>
      </c>
      <c r="F7" s="73">
        <v>22210.047999999999</v>
      </c>
      <c r="G7" s="82">
        <f t="shared" ref="G7:G26" si="0">IF(ISERROR(C7- D7)=TRUE,"",C7 - D7)</f>
        <v>-892.31899999999951</v>
      </c>
      <c r="H7" s="83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-3,6%</v>
      </c>
      <c r="I7" s="3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38</v>
      </c>
      <c r="B8" s="68" t="s">
        <v>52</v>
      </c>
      <c r="C8" s="43"/>
      <c r="D8" s="74"/>
      <c r="E8" s="74"/>
      <c r="F8" s="74"/>
      <c r="G8" s="84">
        <f t="shared" si="0"/>
        <v>0</v>
      </c>
      <c r="H8" s="85" t="str">
        <f t="shared" si="1"/>
        <v/>
      </c>
      <c r="I8" s="3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38</v>
      </c>
      <c r="B9" s="72" t="s">
        <v>16</v>
      </c>
      <c r="C9" s="40">
        <v>334.72800000000001</v>
      </c>
      <c r="D9" s="73">
        <v>384.14299999999997</v>
      </c>
      <c r="E9" s="73">
        <v>334.23200000000003</v>
      </c>
      <c r="F9" s="73">
        <v>292.476</v>
      </c>
      <c r="G9" s="82">
        <f t="shared" si="0"/>
        <v>-49.414999999999964</v>
      </c>
      <c r="H9" s="83" t="str">
        <f t="shared" si="1"/>
        <v>-12,9%▼</v>
      </c>
      <c r="I9" s="33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38</v>
      </c>
      <c r="B10" s="68" t="s">
        <v>53</v>
      </c>
      <c r="C10" s="43"/>
      <c r="D10" s="74"/>
      <c r="E10" s="74"/>
      <c r="F10" s="74"/>
      <c r="G10" s="84">
        <f t="shared" si="0"/>
        <v>0</v>
      </c>
      <c r="H10" s="85" t="str">
        <f t="shared" si="1"/>
        <v/>
      </c>
      <c r="I10" s="38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38</v>
      </c>
      <c r="B11" s="72" t="s">
        <v>54</v>
      </c>
      <c r="C11" s="40">
        <v>3025.5</v>
      </c>
      <c r="D11" s="73">
        <v>3017.8589999999999</v>
      </c>
      <c r="E11" s="73">
        <v>3504.7919999999999</v>
      </c>
      <c r="F11" s="73">
        <v>3479.1419999999998</v>
      </c>
      <c r="G11" s="82">
        <f t="shared" si="0"/>
        <v>7.6410000000000764</v>
      </c>
      <c r="H11" s="83" t="str">
        <f t="shared" si="1"/>
        <v>0,3%</v>
      </c>
      <c r="I11" s="33"/>
      <c r="J11" s="68"/>
      <c r="K11" s="68"/>
      <c r="L11" s="68"/>
      <c r="M11" s="68"/>
      <c r="N11" s="68"/>
      <c r="O11" s="68"/>
    </row>
    <row r="12" spans="1:15" s="2" customFormat="1" ht="15" customHeight="1" x14ac:dyDescent="0.25">
      <c r="A12" s="81" t="s">
        <v>38</v>
      </c>
      <c r="B12" s="70" t="s">
        <v>8</v>
      </c>
      <c r="C12" s="90">
        <f>SUMIFS((C7:C11),(A7:A11),A12)</f>
        <v>27255.293999999998</v>
      </c>
      <c r="D12" s="90">
        <f>SUMIFS((D7:D11),(A7:A11),A12)</f>
        <v>28189.386999999999</v>
      </c>
      <c r="E12" s="90">
        <f>SUMIFS((E7:E11),(A7:A11),A12)</f>
        <v>27947.368000000002</v>
      </c>
      <c r="F12" s="90">
        <f>SUMIFS((F7:F11),(A7:A11),A12)</f>
        <v>25981.665999999997</v>
      </c>
      <c r="G12" s="91">
        <f t="shared" si="0"/>
        <v>-934.09300000000076</v>
      </c>
      <c r="H12" s="92" t="str">
        <f t="shared" si="1"/>
        <v>-3,3%</v>
      </c>
      <c r="I12" s="37"/>
      <c r="J12" s="75"/>
      <c r="K12" s="75"/>
      <c r="L12" s="75"/>
      <c r="M12" s="75"/>
      <c r="N12" s="75"/>
      <c r="O12" s="75"/>
    </row>
    <row r="13" spans="1:15" ht="15" customHeight="1" x14ac:dyDescent="0.25">
      <c r="A13" t="s">
        <v>41</v>
      </c>
      <c r="B13" s="35"/>
      <c r="C13" s="87"/>
      <c r="D13" s="48"/>
      <c r="E13" s="48"/>
      <c r="F13" s="48"/>
      <c r="G13" s="42">
        <f t="shared" si="0"/>
        <v>0</v>
      </c>
      <c r="H13" s="32" t="str">
        <f t="shared" si="1"/>
        <v/>
      </c>
      <c r="I13" s="1"/>
    </row>
    <row r="14" spans="1:15" ht="15" customHeight="1" x14ac:dyDescent="0.25">
      <c r="A14" s="71" t="s">
        <v>41</v>
      </c>
      <c r="B14" s="68" t="s">
        <v>15</v>
      </c>
      <c r="C14" s="43">
        <v>9859.7420000000002</v>
      </c>
      <c r="D14" s="74">
        <v>7552.3609999999999</v>
      </c>
      <c r="E14" s="74">
        <v>4817.1000000000004</v>
      </c>
      <c r="F14" s="74">
        <v>5447.23</v>
      </c>
      <c r="G14" s="84">
        <f t="shared" si="0"/>
        <v>2307.3810000000003</v>
      </c>
      <c r="H14" s="85" t="str">
        <f t="shared" si="1"/>
        <v>30,6%▲</v>
      </c>
      <c r="I14" s="38"/>
      <c r="J14" s="68"/>
      <c r="K14" s="68"/>
      <c r="L14" s="68"/>
      <c r="M14" s="68"/>
      <c r="N14" s="68"/>
      <c r="O14" s="68"/>
    </row>
    <row r="15" spans="1:15" ht="15" customHeight="1" x14ac:dyDescent="0.25">
      <c r="A15" s="71" t="s">
        <v>41</v>
      </c>
      <c r="B15" s="72" t="s">
        <v>52</v>
      </c>
      <c r="C15" s="40"/>
      <c r="D15" s="73"/>
      <c r="E15" s="73"/>
      <c r="F15" s="73"/>
      <c r="G15" s="82">
        <f t="shared" si="0"/>
        <v>0</v>
      </c>
      <c r="H15" s="83" t="str">
        <f t="shared" si="1"/>
        <v/>
      </c>
      <c r="I15" s="33"/>
      <c r="J15" s="68"/>
      <c r="K15" s="68"/>
      <c r="L15" s="68"/>
      <c r="M15" s="68"/>
      <c r="N15" s="68"/>
      <c r="O15" s="68"/>
    </row>
    <row r="16" spans="1:15" ht="15" customHeight="1" x14ac:dyDescent="0.25">
      <c r="A16" s="71" t="s">
        <v>41</v>
      </c>
      <c r="B16" s="68" t="s">
        <v>16</v>
      </c>
      <c r="C16" s="43">
        <v>138.11799999999999</v>
      </c>
      <c r="D16" s="74">
        <v>117.04300000000001</v>
      </c>
      <c r="E16" s="74">
        <v>66.783000000000001</v>
      </c>
      <c r="F16" s="74">
        <v>71.733000000000004</v>
      </c>
      <c r="G16" s="84">
        <f t="shared" si="0"/>
        <v>21.074999999999989</v>
      </c>
      <c r="H16" s="85" t="str">
        <f t="shared" si="1"/>
        <v>18,0%▲</v>
      </c>
      <c r="I16" s="38"/>
      <c r="J16" s="68"/>
      <c r="K16" s="68"/>
      <c r="L16" s="68"/>
      <c r="M16" s="68"/>
      <c r="N16" s="68"/>
      <c r="O16" s="68"/>
    </row>
    <row r="17" spans="1:15" ht="15" customHeight="1" x14ac:dyDescent="0.25">
      <c r="A17" s="71" t="s">
        <v>41</v>
      </c>
      <c r="B17" s="72" t="s">
        <v>53</v>
      </c>
      <c r="C17" s="40"/>
      <c r="D17" s="73"/>
      <c r="E17" s="73"/>
      <c r="F17" s="73"/>
      <c r="G17" s="82">
        <f t="shared" si="0"/>
        <v>0</v>
      </c>
      <c r="H17" s="83" t="str">
        <f t="shared" si="1"/>
        <v/>
      </c>
      <c r="I17" s="33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41</v>
      </c>
      <c r="B18" s="68" t="s">
        <v>54</v>
      </c>
      <c r="C18" s="43">
        <v>1248.402</v>
      </c>
      <c r="D18" s="74">
        <v>919.49800000000005</v>
      </c>
      <c r="E18" s="74">
        <v>700.29399999999998</v>
      </c>
      <c r="F18" s="74">
        <v>853.29300000000001</v>
      </c>
      <c r="G18" s="84">
        <f t="shared" si="0"/>
        <v>328.904</v>
      </c>
      <c r="H18" s="85" t="str">
        <f t="shared" si="1"/>
        <v>35,8%▲</v>
      </c>
      <c r="I18" s="38"/>
      <c r="J18" s="68"/>
      <c r="K18" s="68"/>
      <c r="L18" s="68"/>
      <c r="M18" s="68"/>
      <c r="N18" s="68"/>
      <c r="O18" s="68"/>
    </row>
    <row r="19" spans="1:15" s="2" customFormat="1" ht="15" customHeight="1" x14ac:dyDescent="0.25">
      <c r="A19" s="81" t="s">
        <v>41</v>
      </c>
      <c r="B19" s="86" t="s">
        <v>8</v>
      </c>
      <c r="C19" s="87">
        <f>SUMIFS((C7:C18),(A7:A18),A19)</f>
        <v>11246.262000000001</v>
      </c>
      <c r="D19" s="87">
        <f>SUMIFS((D7:D18),(A7:A18),A19)</f>
        <v>8588.902</v>
      </c>
      <c r="E19" s="87">
        <f>SUMIFS((E7:E18),(A7:A18),A19)</f>
        <v>5584.1770000000006</v>
      </c>
      <c r="F19" s="87">
        <f>SUMIFS((F7:F18),(A7:A18),A19)</f>
        <v>6372.2559999999994</v>
      </c>
      <c r="G19" s="88">
        <f t="shared" si="0"/>
        <v>2657.3600000000006</v>
      </c>
      <c r="H19" s="89" t="str">
        <f t="shared" si="1"/>
        <v>30,9%▲</v>
      </c>
      <c r="I19" s="36"/>
      <c r="J19" s="75"/>
      <c r="K19" s="75"/>
      <c r="L19" s="75"/>
      <c r="M19" s="75"/>
      <c r="N19" s="75"/>
      <c r="O19" s="75"/>
    </row>
    <row r="20" spans="1:15" ht="15" customHeight="1" x14ac:dyDescent="0.25">
      <c r="A20" t="s">
        <v>40</v>
      </c>
      <c r="B20" s="10"/>
      <c r="C20" s="90"/>
      <c r="D20" s="50"/>
      <c r="E20" s="50"/>
      <c r="F20" s="50"/>
      <c r="G20" s="45">
        <f t="shared" si="0"/>
        <v>0</v>
      </c>
      <c r="H20" s="34" t="str">
        <f t="shared" si="1"/>
        <v/>
      </c>
    </row>
    <row r="21" spans="1:15" ht="15" customHeight="1" x14ac:dyDescent="0.25">
      <c r="A21" s="71" t="s">
        <v>40</v>
      </c>
      <c r="B21" s="72" t="s">
        <v>15</v>
      </c>
      <c r="C21" s="40"/>
      <c r="D21" s="73"/>
      <c r="E21" s="73"/>
      <c r="F21" s="73"/>
      <c r="G21" s="82">
        <f t="shared" si="0"/>
        <v>0</v>
      </c>
      <c r="H21" s="83" t="str">
        <f t="shared" si="1"/>
        <v/>
      </c>
      <c r="I21" s="33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40</v>
      </c>
      <c r="B22" s="68" t="s">
        <v>52</v>
      </c>
      <c r="C22" s="43"/>
      <c r="D22" s="74"/>
      <c r="E22" s="74"/>
      <c r="F22" s="74"/>
      <c r="G22" s="84">
        <f t="shared" si="0"/>
        <v>0</v>
      </c>
      <c r="H22" s="85" t="str">
        <f t="shared" si="1"/>
        <v/>
      </c>
      <c r="I22" s="38"/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40</v>
      </c>
      <c r="B23" s="72" t="s">
        <v>16</v>
      </c>
      <c r="C23" s="40"/>
      <c r="D23" s="73"/>
      <c r="E23" s="73"/>
      <c r="F23" s="73"/>
      <c r="G23" s="82">
        <f t="shared" si="0"/>
        <v>0</v>
      </c>
      <c r="H23" s="83" t="str">
        <f t="shared" si="1"/>
        <v/>
      </c>
      <c r="I23" s="33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40</v>
      </c>
      <c r="B24" s="68" t="s">
        <v>53</v>
      </c>
      <c r="C24" s="43"/>
      <c r="D24" s="74"/>
      <c r="E24" s="74"/>
      <c r="F24" s="74"/>
      <c r="G24" s="84">
        <f t="shared" si="0"/>
        <v>0</v>
      </c>
      <c r="H24" s="85" t="str">
        <f t="shared" si="1"/>
        <v/>
      </c>
      <c r="I24" s="38"/>
      <c r="J24" s="68"/>
      <c r="K24" s="68"/>
      <c r="L24" s="68"/>
      <c r="M24" s="68"/>
      <c r="N24" s="68"/>
      <c r="O24" s="68"/>
    </row>
    <row r="25" spans="1:15" ht="15" customHeight="1" x14ac:dyDescent="0.25">
      <c r="A25" s="71" t="s">
        <v>40</v>
      </c>
      <c r="B25" s="72" t="s">
        <v>54</v>
      </c>
      <c r="C25" s="40"/>
      <c r="D25" s="73"/>
      <c r="E25" s="73"/>
      <c r="F25" s="73"/>
      <c r="G25" s="82">
        <f t="shared" si="0"/>
        <v>0</v>
      </c>
      <c r="H25" s="83" t="str">
        <f t="shared" si="1"/>
        <v/>
      </c>
      <c r="I25" s="33"/>
      <c r="J25" s="68"/>
      <c r="K25" s="68"/>
      <c r="L25" s="68"/>
      <c r="M25" s="68"/>
      <c r="N25" s="68"/>
      <c r="O25" s="68"/>
    </row>
    <row r="26" spans="1:15" s="2" customFormat="1" ht="15" customHeight="1" x14ac:dyDescent="0.25">
      <c r="A26" s="81" t="s">
        <v>40</v>
      </c>
      <c r="B26" s="86" t="s">
        <v>8</v>
      </c>
      <c r="C26" s="87">
        <f>SUMIFS((C7:C25),(A7:A25),A26)</f>
        <v>0</v>
      </c>
      <c r="D26" s="87">
        <f>SUMIFS((D7:D25),(A7:A25),A26)</f>
        <v>0</v>
      </c>
      <c r="E26" s="87">
        <f>SUMIFS((E7:E25),(A7:A25),A26)</f>
        <v>0</v>
      </c>
      <c r="F26" s="87">
        <f>SUMIFS((F7:F25),(A7:A25),A26)</f>
        <v>0</v>
      </c>
      <c r="G26" s="88">
        <f t="shared" si="0"/>
        <v>0</v>
      </c>
      <c r="H26" s="89" t="str">
        <f t="shared" si="1"/>
        <v/>
      </c>
      <c r="I26" s="36"/>
      <c r="J26" s="75"/>
      <c r="K26" s="75"/>
      <c r="L26" s="75"/>
      <c r="M26" s="75"/>
      <c r="N26" s="75"/>
      <c r="O26" s="75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wCN1Ux9MLwEzIJ4PUDQdY+eJ7ANM+8M9d58FOvKvxFPbVJb2fKbIia1ZNBLWqiTlh20rJNIGJup6Tt1OebstSQ==" saltValue="OB4+sHR6LMrCGbXk2wdlN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41.5703125" bestFit="1" customWidth="1"/>
    <col min="3" max="9" width="15.710937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02" t="s">
        <v>13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C4" s="68"/>
    </row>
    <row r="5" spans="1:15" ht="15" customHeight="1" x14ac:dyDescent="0.25">
      <c r="A5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3" t="s">
        <v>10</v>
      </c>
      <c r="I5" s="5" t="s">
        <v>11</v>
      </c>
    </row>
    <row r="6" spans="1:15" ht="15" customHeight="1" x14ac:dyDescent="0.25">
      <c r="A6" t="s">
        <v>38</v>
      </c>
      <c r="B6" s="10"/>
      <c r="C6" s="70"/>
      <c r="D6" s="10"/>
      <c r="E6" s="10"/>
      <c r="F6" s="10"/>
    </row>
    <row r="7" spans="1:15" ht="15" customHeight="1" x14ac:dyDescent="0.25">
      <c r="A7" s="71" t="s">
        <v>38</v>
      </c>
      <c r="B7" s="72" t="s">
        <v>17</v>
      </c>
      <c r="C7" s="40"/>
      <c r="D7" s="73"/>
      <c r="E7" s="73"/>
      <c r="F7" s="73"/>
      <c r="G7" s="82">
        <f t="shared" ref="G7:G20" si="0">IF(ISERROR(C7- D7)=TRUE,"",C7 - D7)</f>
        <v>0</v>
      </c>
      <c r="H7" s="8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38</v>
      </c>
      <c r="B8" s="68" t="s">
        <v>18</v>
      </c>
      <c r="C8" s="43"/>
      <c r="D8" s="74"/>
      <c r="E8" s="74"/>
      <c r="F8" s="74"/>
      <c r="G8" s="84">
        <f t="shared" si="0"/>
        <v>0</v>
      </c>
      <c r="H8" s="85" t="str">
        <f t="shared" si="1"/>
        <v/>
      </c>
      <c r="I8" s="3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38</v>
      </c>
      <c r="B9" s="72" t="s">
        <v>19</v>
      </c>
      <c r="C9" s="40"/>
      <c r="D9" s="73"/>
      <c r="E9" s="73"/>
      <c r="F9" s="73"/>
      <c r="G9" s="82">
        <f t="shared" si="0"/>
        <v>0</v>
      </c>
      <c r="H9" s="83" t="str">
        <f t="shared" si="1"/>
        <v/>
      </c>
      <c r="I9" s="33"/>
      <c r="J9" s="68"/>
      <c r="K9" s="68"/>
      <c r="L9" s="68"/>
      <c r="M9" s="68"/>
      <c r="N9" s="68"/>
      <c r="O9" s="68"/>
    </row>
    <row r="10" spans="1:15" s="2" customFormat="1" ht="15" customHeight="1" x14ac:dyDescent="0.25">
      <c r="A10" s="81" t="s">
        <v>38</v>
      </c>
      <c r="B10" s="70" t="s">
        <v>8</v>
      </c>
      <c r="C10" s="90">
        <f>SUMIFS((C7:C9),(A7:A9),A10)</f>
        <v>0</v>
      </c>
      <c r="D10" s="90">
        <f>SUMIFS((D7:D9),(A7:A9),A10)</f>
        <v>0</v>
      </c>
      <c r="E10" s="90">
        <f>SUMIFS((E7:E9),(A7:A9),A10)</f>
        <v>0</v>
      </c>
      <c r="F10" s="90">
        <f>SUMIFS((F7:F9),(A7:A9),A10)</f>
        <v>0</v>
      </c>
      <c r="G10" s="91">
        <f t="shared" si="0"/>
        <v>0</v>
      </c>
      <c r="H10" s="92" t="str">
        <f t="shared" si="1"/>
        <v/>
      </c>
      <c r="I10" s="37"/>
      <c r="J10" s="75"/>
      <c r="K10" s="75"/>
      <c r="L10" s="75"/>
      <c r="M10" s="75"/>
      <c r="N10" s="75"/>
      <c r="O10" s="75"/>
    </row>
    <row r="11" spans="1:15" ht="15" customHeight="1" x14ac:dyDescent="0.25">
      <c r="A11" t="s">
        <v>41</v>
      </c>
      <c r="B11" s="35"/>
      <c r="C11" s="87"/>
      <c r="D11" s="48"/>
      <c r="E11" s="48"/>
      <c r="F11" s="48"/>
      <c r="G11" s="49">
        <f t="shared" si="0"/>
        <v>0</v>
      </c>
      <c r="H11" s="26" t="str">
        <f t="shared" si="1"/>
        <v/>
      </c>
      <c r="I11" s="1"/>
    </row>
    <row r="12" spans="1:15" ht="15" customHeight="1" x14ac:dyDescent="0.25">
      <c r="A12" s="71" t="s">
        <v>41</v>
      </c>
      <c r="B12" s="68" t="s">
        <v>17</v>
      </c>
      <c r="C12" s="43"/>
      <c r="D12" s="74"/>
      <c r="E12" s="74"/>
      <c r="F12" s="74"/>
      <c r="G12" s="84">
        <f t="shared" si="0"/>
        <v>0</v>
      </c>
      <c r="H12" s="85" t="str">
        <f t="shared" si="1"/>
        <v/>
      </c>
      <c r="I12" s="38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41</v>
      </c>
      <c r="B13" s="72" t="s">
        <v>18</v>
      </c>
      <c r="C13" s="40"/>
      <c r="D13" s="73"/>
      <c r="E13" s="73"/>
      <c r="F13" s="73"/>
      <c r="G13" s="82">
        <f t="shared" si="0"/>
        <v>0</v>
      </c>
      <c r="H13" s="83" t="str">
        <f t="shared" si="1"/>
        <v/>
      </c>
      <c r="I13" s="33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41</v>
      </c>
      <c r="B14" s="68" t="s">
        <v>19</v>
      </c>
      <c r="C14" s="43"/>
      <c r="D14" s="74"/>
      <c r="E14" s="74"/>
      <c r="F14" s="74"/>
      <c r="G14" s="84">
        <f t="shared" si="0"/>
        <v>0</v>
      </c>
      <c r="H14" s="85" t="str">
        <f t="shared" si="1"/>
        <v/>
      </c>
      <c r="I14" s="38"/>
      <c r="J14" s="68"/>
      <c r="K14" s="68"/>
      <c r="L14" s="68"/>
      <c r="M14" s="68"/>
      <c r="N14" s="68"/>
      <c r="O14" s="68"/>
    </row>
    <row r="15" spans="1:15" s="2" customFormat="1" ht="15" customHeight="1" x14ac:dyDescent="0.25">
      <c r="A15" s="81" t="s">
        <v>41</v>
      </c>
      <c r="B15" s="86" t="s">
        <v>8</v>
      </c>
      <c r="C15" s="87">
        <f>SUMIFS((C7:C14),(A7:A14),A15)</f>
        <v>0</v>
      </c>
      <c r="D15" s="87">
        <f>SUMIFS((D7:D14),(A7:A14),A15)</f>
        <v>0</v>
      </c>
      <c r="E15" s="87">
        <f>SUMIFS((E7:E14),(A7:A14),A15)</f>
        <v>0</v>
      </c>
      <c r="F15" s="87">
        <f>SUMIFS((F7:F14),(A7:A14),A15)</f>
        <v>0</v>
      </c>
      <c r="G15" s="88">
        <f t="shared" si="0"/>
        <v>0</v>
      </c>
      <c r="H15" s="89" t="str">
        <f t="shared" si="1"/>
        <v/>
      </c>
      <c r="I15" s="36"/>
      <c r="J15" s="75"/>
      <c r="K15" s="75"/>
      <c r="L15" s="75"/>
      <c r="M15" s="75"/>
      <c r="N15" s="75"/>
      <c r="O15" s="75"/>
    </row>
    <row r="16" spans="1:15" ht="15" customHeight="1" x14ac:dyDescent="0.25">
      <c r="A16" t="s">
        <v>40</v>
      </c>
      <c r="B16" s="10"/>
      <c r="C16" s="90"/>
      <c r="D16" s="50"/>
      <c r="E16" s="50"/>
      <c r="F16" s="50"/>
      <c r="G16" s="51">
        <f t="shared" si="0"/>
        <v>0</v>
      </c>
      <c r="H16" s="25" t="str">
        <f t="shared" si="1"/>
        <v/>
      </c>
    </row>
    <row r="17" spans="1:15" ht="15" customHeight="1" x14ac:dyDescent="0.25">
      <c r="A17" s="71" t="s">
        <v>40</v>
      </c>
      <c r="B17" s="72" t="s">
        <v>17</v>
      </c>
      <c r="C17" s="40"/>
      <c r="D17" s="73"/>
      <c r="E17" s="73"/>
      <c r="F17" s="73"/>
      <c r="G17" s="82">
        <f t="shared" si="0"/>
        <v>0</v>
      </c>
      <c r="H17" s="83" t="str">
        <f t="shared" si="1"/>
        <v/>
      </c>
      <c r="I17" s="33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40</v>
      </c>
      <c r="B18" s="68" t="s">
        <v>18</v>
      </c>
      <c r="C18" s="43"/>
      <c r="D18" s="74"/>
      <c r="E18" s="74"/>
      <c r="F18" s="74"/>
      <c r="G18" s="84">
        <f t="shared" si="0"/>
        <v>0</v>
      </c>
      <c r="H18" s="85" t="str">
        <f t="shared" si="1"/>
        <v/>
      </c>
      <c r="I18" s="38"/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40</v>
      </c>
      <c r="B19" s="72" t="s">
        <v>19</v>
      </c>
      <c r="C19" s="40"/>
      <c r="D19" s="73"/>
      <c r="E19" s="73"/>
      <c r="F19" s="73"/>
      <c r="G19" s="82">
        <f t="shared" si="0"/>
        <v>0</v>
      </c>
      <c r="H19" s="83" t="str">
        <f t="shared" si="1"/>
        <v/>
      </c>
      <c r="I19" s="33"/>
      <c r="J19" s="68"/>
      <c r="K19" s="68"/>
      <c r="L19" s="68"/>
      <c r="M19" s="68"/>
      <c r="N19" s="68"/>
      <c r="O19" s="68"/>
    </row>
    <row r="20" spans="1:15" s="2" customFormat="1" ht="15" customHeight="1" x14ac:dyDescent="0.25">
      <c r="A20" s="81" t="s">
        <v>40</v>
      </c>
      <c r="B20" s="70" t="s">
        <v>8</v>
      </c>
      <c r="C20" s="90">
        <f>SUMIFS((C7:C19),(A7:A19),A20)</f>
        <v>0</v>
      </c>
      <c r="D20" s="90">
        <f>SUMIFS((D7:D19),(A7:A19),A20)</f>
        <v>0</v>
      </c>
      <c r="E20" s="90">
        <f>SUMIFS((E7:E19),(A7:A19),A20)</f>
        <v>0</v>
      </c>
      <c r="F20" s="90">
        <f>SUMIFS((F7:F19),(A7:A19),A20)</f>
        <v>0</v>
      </c>
      <c r="G20" s="91">
        <f t="shared" si="0"/>
        <v>0</v>
      </c>
      <c r="H20" s="92" t="str">
        <f t="shared" si="1"/>
        <v/>
      </c>
      <c r="I20" s="37"/>
      <c r="J20" s="75"/>
      <c r="K20" s="75"/>
      <c r="L20" s="75"/>
      <c r="M20" s="75"/>
      <c r="N20" s="75"/>
      <c r="O20" s="75"/>
    </row>
    <row r="21" spans="1:15" ht="15" customHeight="1" x14ac:dyDescent="0.25">
      <c r="C21" s="68"/>
    </row>
    <row r="22" spans="1:15" ht="15" customHeight="1" x14ac:dyDescent="0.25">
      <c r="C22" s="68"/>
    </row>
    <row r="23" spans="1:15" ht="15" customHeight="1" x14ac:dyDescent="0.25">
      <c r="C23" s="68"/>
    </row>
    <row r="24" spans="1:15" ht="15" customHeight="1" x14ac:dyDescent="0.25">
      <c r="C24" s="68"/>
    </row>
    <row r="25" spans="1:15" ht="15" customHeight="1" x14ac:dyDescent="0.25">
      <c r="C25" s="68"/>
    </row>
    <row r="26" spans="1:15" ht="15" customHeight="1" x14ac:dyDescent="0.25">
      <c r="C26" s="68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ttRnwKowYIjiMwWf5IwOzJTWiOaRKQfI9ejF8N3guIlNdWN1OB8taI8eBFYWHp/6B+0rKC8+XnHXD1X0wH8WUA==" saltValue="E2gr+NyzhlJDpSASlYNjI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22.28515625" bestFit="1" customWidth="1"/>
    <col min="3" max="9" width="15.710937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02" t="s">
        <v>12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C4" s="68"/>
    </row>
    <row r="5" spans="1:15" ht="15" customHeight="1" x14ac:dyDescent="0.25">
      <c r="A5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3" t="s">
        <v>10</v>
      </c>
      <c r="I5" s="5" t="s">
        <v>11</v>
      </c>
    </row>
    <row r="6" spans="1:15" ht="15" customHeight="1" x14ac:dyDescent="0.25">
      <c r="A6" t="s">
        <v>42</v>
      </c>
      <c r="B6" s="10"/>
      <c r="C6" s="70"/>
      <c r="D6" s="10"/>
      <c r="E6" s="10"/>
      <c r="F6" s="10"/>
    </row>
    <row r="7" spans="1:15" ht="15" customHeight="1" x14ac:dyDescent="0.25">
      <c r="A7" s="71" t="s">
        <v>42</v>
      </c>
      <c r="B7" s="72" t="s">
        <v>20</v>
      </c>
      <c r="C7" s="40"/>
      <c r="D7" s="73"/>
      <c r="E7" s="73"/>
      <c r="F7" s="73"/>
      <c r="G7" s="82">
        <f t="shared" ref="G7:G20" si="0">IF(ISERROR(C7- D7)=TRUE,"",C7 - D7)</f>
        <v>0</v>
      </c>
      <c r="H7" s="8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42</v>
      </c>
      <c r="B8" s="68" t="s">
        <v>49</v>
      </c>
      <c r="C8" s="43">
        <v>376.65699999999998</v>
      </c>
      <c r="D8" s="74">
        <v>415.96899999999999</v>
      </c>
      <c r="E8" s="74">
        <v>1020.05</v>
      </c>
      <c r="F8" s="74">
        <v>1051.559</v>
      </c>
      <c r="G8" s="84">
        <f t="shared" si="0"/>
        <v>-39.312000000000012</v>
      </c>
      <c r="H8" s="85" t="str">
        <f t="shared" si="1"/>
        <v>-9,5%▼</v>
      </c>
      <c r="I8" s="3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42</v>
      </c>
      <c r="B9" s="72" t="s">
        <v>21</v>
      </c>
      <c r="C9" s="40">
        <v>871.17200000000003</v>
      </c>
      <c r="D9" s="73">
        <v>1758.06</v>
      </c>
      <c r="E9" s="73">
        <v>1821.5920000000001</v>
      </c>
      <c r="F9" s="73">
        <v>1662.596</v>
      </c>
      <c r="G9" s="82">
        <f t="shared" si="0"/>
        <v>-886.88799999999992</v>
      </c>
      <c r="H9" s="83" t="str">
        <f t="shared" si="1"/>
        <v>-50,4%▼</v>
      </c>
      <c r="I9" s="33"/>
      <c r="J9" s="68"/>
      <c r="K9" s="68"/>
      <c r="L9" s="68"/>
      <c r="M9" s="68"/>
      <c r="N9" s="68"/>
      <c r="O9" s="68"/>
    </row>
    <row r="10" spans="1:15" s="2" customFormat="1" ht="15" customHeight="1" x14ac:dyDescent="0.25">
      <c r="A10" s="81" t="s">
        <v>42</v>
      </c>
      <c r="B10" s="70" t="s">
        <v>8</v>
      </c>
      <c r="C10" s="90">
        <f>SUMIFS((C7:C9),(A7:A9),A10)</f>
        <v>1247.829</v>
      </c>
      <c r="D10" s="90">
        <f>SUMIFS((D7:D9),(A7:A9),A10)</f>
        <v>2174.029</v>
      </c>
      <c r="E10" s="90">
        <f>SUMIFS((E7:E9),(A7:A9),A10)</f>
        <v>2841.6419999999998</v>
      </c>
      <c r="F10" s="90">
        <f>SUMIFS((F7:F9),(A7:A9),A10)</f>
        <v>2714.1549999999997</v>
      </c>
      <c r="G10" s="91">
        <f t="shared" si="0"/>
        <v>-926.2</v>
      </c>
      <c r="H10" s="92" t="str">
        <f t="shared" si="1"/>
        <v>-42,6%▼</v>
      </c>
      <c r="I10" s="37"/>
      <c r="J10" s="75"/>
      <c r="K10" s="75"/>
      <c r="L10" s="75"/>
      <c r="M10" s="75"/>
      <c r="N10" s="75"/>
      <c r="O10" s="75"/>
    </row>
    <row r="11" spans="1:15" ht="15" customHeight="1" x14ac:dyDescent="0.25">
      <c r="A11" t="s">
        <v>41</v>
      </c>
      <c r="B11" s="1"/>
      <c r="C11" s="73"/>
      <c r="D11" s="47"/>
      <c r="E11" s="47"/>
      <c r="F11" s="47"/>
      <c r="G11" s="42">
        <f t="shared" si="0"/>
        <v>0</v>
      </c>
      <c r="H11" s="32" t="str">
        <f t="shared" si="1"/>
        <v/>
      </c>
      <c r="I11" s="1"/>
    </row>
    <row r="12" spans="1:15" ht="15" customHeight="1" x14ac:dyDescent="0.25">
      <c r="A12" s="71" t="s">
        <v>41</v>
      </c>
      <c r="B12" s="68" t="s">
        <v>20</v>
      </c>
      <c r="C12" s="43"/>
      <c r="D12" s="74"/>
      <c r="E12" s="74"/>
      <c r="F12" s="74"/>
      <c r="G12" s="84">
        <f t="shared" si="0"/>
        <v>0</v>
      </c>
      <c r="H12" s="85" t="str">
        <f t="shared" si="1"/>
        <v/>
      </c>
      <c r="I12" s="38"/>
      <c r="J12" s="68"/>
      <c r="K12" s="68"/>
      <c r="L12" s="68"/>
      <c r="M12" s="68"/>
      <c r="N12" s="68"/>
      <c r="O12" s="68"/>
    </row>
    <row r="13" spans="1:15" s="1" customFormat="1" ht="15" customHeight="1" x14ac:dyDescent="0.25">
      <c r="A13" s="71" t="s">
        <v>41</v>
      </c>
      <c r="B13" s="72" t="s">
        <v>49</v>
      </c>
      <c r="C13" s="40">
        <v>155.41900000000001</v>
      </c>
      <c r="D13" s="73">
        <v>126.47</v>
      </c>
      <c r="E13" s="73">
        <v>203.81299999999999</v>
      </c>
      <c r="F13" s="73">
        <v>257.90499999999997</v>
      </c>
      <c r="G13" s="82">
        <f t="shared" si="0"/>
        <v>28.949000000000012</v>
      </c>
      <c r="H13" s="83" t="str">
        <f t="shared" si="1"/>
        <v>22,9%▲</v>
      </c>
      <c r="I13" s="33"/>
      <c r="J13" s="72"/>
      <c r="K13" s="72"/>
      <c r="L13" s="72"/>
      <c r="M13" s="72"/>
      <c r="N13" s="72"/>
      <c r="O13" s="72"/>
    </row>
    <row r="14" spans="1:15" ht="15" customHeight="1" x14ac:dyDescent="0.25">
      <c r="A14" s="71" t="s">
        <v>41</v>
      </c>
      <c r="B14" s="68" t="s">
        <v>21</v>
      </c>
      <c r="C14" s="43">
        <v>359.46899999999999</v>
      </c>
      <c r="D14" s="74">
        <v>535.65599999999995</v>
      </c>
      <c r="E14" s="74">
        <v>363.97300000000001</v>
      </c>
      <c r="F14" s="74">
        <v>407.76799999999997</v>
      </c>
      <c r="G14" s="84">
        <f t="shared" si="0"/>
        <v>-176.18699999999995</v>
      </c>
      <c r="H14" s="85" t="str">
        <f t="shared" si="1"/>
        <v>-32,9%▼</v>
      </c>
      <c r="I14" s="38"/>
      <c r="J14" s="68"/>
      <c r="K14" s="68"/>
      <c r="L14" s="68"/>
      <c r="M14" s="68"/>
      <c r="N14" s="68"/>
      <c r="O14" s="68"/>
    </row>
    <row r="15" spans="1:15" s="2" customFormat="1" ht="15" customHeight="1" x14ac:dyDescent="0.25">
      <c r="A15" s="81" t="s">
        <v>41</v>
      </c>
      <c r="B15" s="86" t="s">
        <v>8</v>
      </c>
      <c r="C15" s="87">
        <f>SUMIFS((C7:C14),(A7:A14),A15)</f>
        <v>514.88800000000003</v>
      </c>
      <c r="D15" s="87">
        <f>SUMIFS((D7:D14),(A7:A14),A15)</f>
        <v>662.12599999999998</v>
      </c>
      <c r="E15" s="87">
        <f>SUMIFS((E7:E14),(A7:A14),A15)</f>
        <v>567.78600000000006</v>
      </c>
      <c r="F15" s="87">
        <f>SUMIFS((F7:F14),(A7:A14),A15)</f>
        <v>665.673</v>
      </c>
      <c r="G15" s="88">
        <f t="shared" si="0"/>
        <v>-147.23799999999994</v>
      </c>
      <c r="H15" s="89" t="str">
        <f t="shared" si="1"/>
        <v>-22,2%▼</v>
      </c>
      <c r="I15" s="36"/>
      <c r="J15" s="75"/>
      <c r="K15" s="75"/>
      <c r="L15" s="75"/>
      <c r="M15" s="75"/>
      <c r="N15" s="75"/>
      <c r="O15" s="75"/>
    </row>
    <row r="16" spans="1:15" ht="15" customHeight="1" x14ac:dyDescent="0.25">
      <c r="A16" t="s">
        <v>40</v>
      </c>
      <c r="C16" s="74"/>
      <c r="D16" s="46"/>
      <c r="E16" s="46"/>
      <c r="F16" s="46"/>
      <c r="G16" s="45">
        <f t="shared" si="0"/>
        <v>0</v>
      </c>
      <c r="H16" s="34" t="str">
        <f t="shared" si="1"/>
        <v/>
      </c>
    </row>
    <row r="17" spans="1:15" ht="15" customHeight="1" x14ac:dyDescent="0.25">
      <c r="A17" s="71" t="s">
        <v>40</v>
      </c>
      <c r="B17" s="72" t="s">
        <v>20</v>
      </c>
      <c r="C17" s="40"/>
      <c r="D17" s="73"/>
      <c r="E17" s="73"/>
      <c r="F17" s="73"/>
      <c r="G17" s="82">
        <f t="shared" si="0"/>
        <v>0</v>
      </c>
      <c r="H17" s="83" t="str">
        <f t="shared" si="1"/>
        <v/>
      </c>
      <c r="I17" s="33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40</v>
      </c>
      <c r="B18" s="68" t="s">
        <v>49</v>
      </c>
      <c r="C18" s="43"/>
      <c r="D18" s="74"/>
      <c r="E18" s="74"/>
      <c r="F18" s="74"/>
      <c r="G18" s="84">
        <f t="shared" si="0"/>
        <v>0</v>
      </c>
      <c r="H18" s="85" t="str">
        <f t="shared" si="1"/>
        <v/>
      </c>
      <c r="I18" s="38"/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40</v>
      </c>
      <c r="B19" s="72" t="s">
        <v>21</v>
      </c>
      <c r="C19" s="40"/>
      <c r="D19" s="73"/>
      <c r="E19" s="73"/>
      <c r="F19" s="73"/>
      <c r="G19" s="82">
        <f t="shared" si="0"/>
        <v>0</v>
      </c>
      <c r="H19" s="83" t="str">
        <f t="shared" si="1"/>
        <v/>
      </c>
      <c r="I19" s="33"/>
      <c r="J19" s="68"/>
      <c r="K19" s="68"/>
      <c r="L19" s="68"/>
      <c r="M19" s="68"/>
      <c r="N19" s="68"/>
      <c r="O19" s="68"/>
    </row>
    <row r="20" spans="1:15" s="2" customFormat="1" ht="15" customHeight="1" x14ac:dyDescent="0.25">
      <c r="A20" s="81" t="s">
        <v>40</v>
      </c>
      <c r="B20" s="70" t="s">
        <v>8</v>
      </c>
      <c r="C20" s="90">
        <f>SUMIFS((C7:C19),(A7:A19),A20)</f>
        <v>0</v>
      </c>
      <c r="D20" s="90">
        <f>SUMIFS((D7:D19),(A7:A19),A20)</f>
        <v>0</v>
      </c>
      <c r="E20" s="90">
        <f>SUMIFS((E7:E19),(A7:A19),A20)</f>
        <v>0</v>
      </c>
      <c r="F20" s="90">
        <f>SUMIFS((F7:F19),(A7:A19),A20)</f>
        <v>0</v>
      </c>
      <c r="G20" s="93">
        <f t="shared" si="0"/>
        <v>0</v>
      </c>
      <c r="H20" s="94" t="str">
        <f t="shared" si="1"/>
        <v/>
      </c>
      <c r="I20" s="37"/>
      <c r="J20" s="75"/>
      <c r="K20" s="75"/>
      <c r="L20" s="75"/>
      <c r="M20" s="75"/>
      <c r="N20" s="75"/>
      <c r="O20" s="75"/>
    </row>
    <row r="21" spans="1:15" ht="15" customHeight="1" x14ac:dyDescent="0.25">
      <c r="C21" s="68"/>
    </row>
    <row r="22" spans="1:15" ht="15" customHeight="1" x14ac:dyDescent="0.25">
      <c r="C22" s="68"/>
    </row>
    <row r="23" spans="1:15" ht="15" customHeight="1" x14ac:dyDescent="0.25">
      <c r="C23" s="68"/>
    </row>
    <row r="24" spans="1:15" ht="15" customHeight="1" x14ac:dyDescent="0.25">
      <c r="C24" s="68"/>
    </row>
    <row r="25" spans="1:15" ht="15" customHeight="1" x14ac:dyDescent="0.25">
      <c r="C25" s="68"/>
    </row>
    <row r="26" spans="1:15" ht="15" customHeight="1" x14ac:dyDescent="0.25">
      <c r="C26" s="68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OEh7lR6CV5HacLKFuNMmoyP0rMyxsqQqGFtEE52zvnp7ZLw+LYitwAchJbEPTS9z36cZbVRynJeGfN9/EjTWJQ==" saltValue="TNZTB8tNfFRCYZe8Y1Gsg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84" bestFit="1" customWidth="1"/>
    <col min="3" max="9" width="15.7109375" customWidth="1"/>
  </cols>
  <sheetData>
    <row r="1" spans="1:15" ht="15" customHeight="1" x14ac:dyDescent="0.25">
      <c r="A1" s="14" t="s">
        <v>101</v>
      </c>
      <c r="B1" s="2"/>
      <c r="C1" s="2"/>
      <c r="D1" s="2"/>
      <c r="E1" s="2"/>
      <c r="F1" s="2"/>
    </row>
    <row r="2" spans="1:15" ht="15" customHeight="1" x14ac:dyDescent="0.25">
      <c r="A2" s="15"/>
      <c r="B2" s="102" t="s">
        <v>14</v>
      </c>
      <c r="C2" s="102"/>
      <c r="D2" s="102"/>
      <c r="E2" s="102"/>
      <c r="F2" s="102"/>
      <c r="G2" s="102"/>
      <c r="H2" s="102"/>
      <c r="I2" s="102"/>
    </row>
    <row r="3" spans="1:15" ht="15" customHeight="1" x14ac:dyDescent="0.25">
      <c r="A3" s="15"/>
      <c r="B3" s="102"/>
      <c r="C3" s="102"/>
      <c r="D3" s="102"/>
      <c r="E3" s="102"/>
      <c r="F3" s="102"/>
      <c r="G3" s="102"/>
      <c r="H3" s="102"/>
      <c r="I3" s="102"/>
    </row>
    <row r="4" spans="1:15" ht="15" customHeight="1" x14ac:dyDescent="0.25">
      <c r="A4" s="15"/>
      <c r="C4" s="68"/>
    </row>
    <row r="5" spans="1:15" ht="15" customHeight="1" x14ac:dyDescent="0.25">
      <c r="A5" s="16" t="s">
        <v>9</v>
      </c>
      <c r="C5" s="69">
        <v>2024</v>
      </c>
      <c r="D5" s="18">
        <v>2023</v>
      </c>
      <c r="E5" s="18">
        <v>2022</v>
      </c>
      <c r="F5" s="18">
        <v>2021</v>
      </c>
      <c r="G5" s="17" t="s">
        <v>107</v>
      </c>
      <c r="H5" s="3" t="s">
        <v>10</v>
      </c>
      <c r="I5" s="5" t="s">
        <v>11</v>
      </c>
    </row>
    <row r="6" spans="1:15" ht="15" customHeight="1" x14ac:dyDescent="0.25">
      <c r="A6" s="39" t="s">
        <v>38</v>
      </c>
      <c r="B6" s="10"/>
      <c r="C6" s="70"/>
      <c r="D6" s="10"/>
      <c r="E6" s="10"/>
      <c r="F6" s="10"/>
    </row>
    <row r="7" spans="1:15" ht="15" customHeight="1" x14ac:dyDescent="0.25">
      <c r="A7" s="71" t="s">
        <v>38</v>
      </c>
      <c r="B7" s="72" t="s">
        <v>47</v>
      </c>
      <c r="C7" s="40"/>
      <c r="D7" s="73"/>
      <c r="E7" s="73"/>
      <c r="F7" s="73"/>
      <c r="G7" s="41">
        <f t="shared" ref="G7:G38" si="0">IF(ISERROR(C7- D7)=TRUE,"",C7 - D7)</f>
        <v>0</v>
      </c>
      <c r="H7" s="5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3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38</v>
      </c>
      <c r="B8" s="68" t="s">
        <v>55</v>
      </c>
      <c r="C8" s="43"/>
      <c r="D8" s="74"/>
      <c r="E8" s="74"/>
      <c r="F8" s="74"/>
      <c r="G8" s="44">
        <f t="shared" si="0"/>
        <v>0</v>
      </c>
      <c r="H8" s="56" t="str">
        <f t="shared" si="1"/>
        <v/>
      </c>
      <c r="I8" s="31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38</v>
      </c>
      <c r="B9" s="72" t="s">
        <v>56</v>
      </c>
      <c r="C9" s="40"/>
      <c r="D9" s="73"/>
      <c r="E9" s="73"/>
      <c r="F9" s="73"/>
      <c r="G9" s="41">
        <f t="shared" si="0"/>
        <v>0</v>
      </c>
      <c r="H9" s="55" t="str">
        <f t="shared" si="1"/>
        <v/>
      </c>
      <c r="I9" s="53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38</v>
      </c>
      <c r="B10" s="68" t="s">
        <v>57</v>
      </c>
      <c r="C10" s="43">
        <v>2606.8240000000001</v>
      </c>
      <c r="D10" s="74">
        <v>2925.3090000000002</v>
      </c>
      <c r="E10" s="74">
        <v>3666.5749999999998</v>
      </c>
      <c r="F10" s="74">
        <v>4053.1750000000002</v>
      </c>
      <c r="G10" s="44">
        <f t="shared" si="0"/>
        <v>-318.48500000000013</v>
      </c>
      <c r="H10" s="56" t="str">
        <f t="shared" si="1"/>
        <v>-10,9%▼</v>
      </c>
      <c r="I10" s="31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38</v>
      </c>
      <c r="B11" s="72" t="s">
        <v>58</v>
      </c>
      <c r="C11" s="40"/>
      <c r="D11" s="73"/>
      <c r="E11" s="73"/>
      <c r="F11" s="73"/>
      <c r="G11" s="41">
        <f t="shared" si="0"/>
        <v>0</v>
      </c>
      <c r="H11" s="55" t="str">
        <f t="shared" si="1"/>
        <v/>
      </c>
      <c r="I11" s="53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38</v>
      </c>
      <c r="B12" s="68" t="s">
        <v>59</v>
      </c>
      <c r="C12" s="43"/>
      <c r="D12" s="74"/>
      <c r="E12" s="74"/>
      <c r="F12" s="74"/>
      <c r="G12" s="44">
        <f t="shared" si="0"/>
        <v>0</v>
      </c>
      <c r="H12" s="56" t="str">
        <f t="shared" si="1"/>
        <v/>
      </c>
      <c r="I12" s="31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38</v>
      </c>
      <c r="B13" s="72" t="s">
        <v>60</v>
      </c>
      <c r="C13" s="40"/>
      <c r="D13" s="73"/>
      <c r="E13" s="73"/>
      <c r="F13" s="73"/>
      <c r="G13" s="41">
        <f t="shared" si="0"/>
        <v>0</v>
      </c>
      <c r="H13" s="55" t="str">
        <f t="shared" si="1"/>
        <v/>
      </c>
      <c r="I13" s="30"/>
      <c r="J13" s="68"/>
      <c r="K13" s="68"/>
      <c r="L13" s="68"/>
      <c r="M13" s="68"/>
      <c r="N13" s="68"/>
      <c r="O13" s="68"/>
    </row>
    <row r="14" spans="1:15" s="2" customFormat="1" ht="15" customHeight="1" x14ac:dyDescent="0.25">
      <c r="A14" s="71" t="s">
        <v>38</v>
      </c>
      <c r="B14" s="68" t="s">
        <v>61</v>
      </c>
      <c r="C14" s="43"/>
      <c r="D14" s="74"/>
      <c r="E14" s="74"/>
      <c r="F14" s="74"/>
      <c r="G14" s="44">
        <f t="shared" si="0"/>
        <v>0</v>
      </c>
      <c r="H14" s="56" t="str">
        <f t="shared" si="1"/>
        <v/>
      </c>
      <c r="I14" s="52"/>
      <c r="J14" s="75"/>
      <c r="K14" s="75"/>
      <c r="L14" s="75"/>
      <c r="M14" s="75"/>
      <c r="N14" s="75"/>
      <c r="O14" s="75"/>
    </row>
    <row r="15" spans="1:15" ht="15" customHeight="1" x14ac:dyDescent="0.25">
      <c r="A15" s="71" t="s">
        <v>38</v>
      </c>
      <c r="B15" s="72" t="s">
        <v>62</v>
      </c>
      <c r="C15" s="40"/>
      <c r="D15" s="73"/>
      <c r="E15" s="73"/>
      <c r="F15" s="73"/>
      <c r="G15" s="41">
        <f t="shared" si="0"/>
        <v>0</v>
      </c>
      <c r="H15" s="55" t="str">
        <f t="shared" si="1"/>
        <v/>
      </c>
      <c r="I15" s="30"/>
      <c r="J15" s="68"/>
      <c r="K15" s="68"/>
      <c r="L15" s="68"/>
      <c r="M15" s="68"/>
      <c r="N15" s="68"/>
      <c r="O15" s="68"/>
    </row>
    <row r="16" spans="1:15" ht="15" customHeight="1" x14ac:dyDescent="0.25">
      <c r="A16" s="71" t="s">
        <v>38</v>
      </c>
      <c r="B16" s="68" t="s">
        <v>63</v>
      </c>
      <c r="C16" s="43"/>
      <c r="D16" s="74"/>
      <c r="E16" s="74"/>
      <c r="F16" s="74"/>
      <c r="G16" s="44">
        <f t="shared" si="0"/>
        <v>0</v>
      </c>
      <c r="H16" s="56" t="str">
        <f t="shared" si="1"/>
        <v/>
      </c>
      <c r="I16" s="31"/>
      <c r="J16" s="68"/>
      <c r="K16" s="68"/>
      <c r="L16" s="68"/>
      <c r="M16" s="68"/>
      <c r="N16" s="68"/>
      <c r="O16" s="68"/>
    </row>
    <row r="17" spans="1:15" ht="15" customHeight="1" x14ac:dyDescent="0.25">
      <c r="A17" s="76" t="s">
        <v>38</v>
      </c>
      <c r="B17" s="72" t="s">
        <v>64</v>
      </c>
      <c r="C17" s="40"/>
      <c r="D17" s="73"/>
      <c r="E17" s="73"/>
      <c r="F17" s="73"/>
      <c r="G17" s="41">
        <f t="shared" si="0"/>
        <v>0</v>
      </c>
      <c r="H17" s="55" t="str">
        <f t="shared" si="1"/>
        <v/>
      </c>
      <c r="I17" s="53"/>
      <c r="J17" s="68"/>
      <c r="K17" s="68"/>
      <c r="L17" s="68"/>
      <c r="M17" s="68"/>
      <c r="N17" s="68"/>
      <c r="O17" s="68"/>
    </row>
    <row r="18" spans="1:15" ht="15" customHeight="1" x14ac:dyDescent="0.25">
      <c r="A18" s="76" t="s">
        <v>38</v>
      </c>
      <c r="B18" s="68" t="s">
        <v>65</v>
      </c>
      <c r="C18" s="43"/>
      <c r="D18" s="74"/>
      <c r="E18" s="74"/>
      <c r="F18" s="74"/>
      <c r="G18" s="44">
        <f t="shared" si="0"/>
        <v>0</v>
      </c>
      <c r="H18" s="56" t="str">
        <f t="shared" si="1"/>
        <v/>
      </c>
      <c r="I18" s="52"/>
      <c r="J18" s="68"/>
      <c r="K18" s="68"/>
      <c r="L18" s="68"/>
      <c r="M18" s="68"/>
      <c r="N18" s="68"/>
      <c r="O18" s="68"/>
    </row>
    <row r="19" spans="1:15" ht="15" customHeight="1" x14ac:dyDescent="0.25">
      <c r="A19" s="76" t="s">
        <v>38</v>
      </c>
      <c r="B19" s="72" t="s">
        <v>66</v>
      </c>
      <c r="C19" s="40"/>
      <c r="D19" s="73"/>
      <c r="E19" s="73"/>
      <c r="F19" s="73"/>
      <c r="G19" s="41">
        <f t="shared" si="0"/>
        <v>0</v>
      </c>
      <c r="H19" s="55" t="str">
        <f t="shared" si="1"/>
        <v/>
      </c>
      <c r="I19" s="53"/>
      <c r="J19" s="68"/>
      <c r="K19" s="68"/>
      <c r="L19" s="68"/>
      <c r="M19" s="68"/>
      <c r="N19" s="68"/>
      <c r="O19" s="68"/>
    </row>
    <row r="20" spans="1:15" ht="15" customHeight="1" x14ac:dyDescent="0.25">
      <c r="A20" s="76" t="s">
        <v>38</v>
      </c>
      <c r="B20" s="68" t="s">
        <v>67</v>
      </c>
      <c r="C20" s="43">
        <v>21314.067999999999</v>
      </c>
      <c r="D20" s="74">
        <v>15362.454</v>
      </c>
      <c r="E20" s="74">
        <v>16943.546999999999</v>
      </c>
      <c r="F20" s="74">
        <v>15091.294</v>
      </c>
      <c r="G20" s="44">
        <f t="shared" si="0"/>
        <v>5951.6139999999996</v>
      </c>
      <c r="H20" s="56" t="str">
        <f t="shared" si="1"/>
        <v>38,7%▲</v>
      </c>
      <c r="I20" s="52"/>
      <c r="J20" s="68"/>
      <c r="K20" s="68"/>
      <c r="L20" s="68"/>
      <c r="M20" s="68"/>
      <c r="N20" s="68"/>
      <c r="O20" s="68"/>
    </row>
    <row r="21" spans="1:15" ht="15" customHeight="1" x14ac:dyDescent="0.25">
      <c r="A21" s="76" t="s">
        <v>38</v>
      </c>
      <c r="B21" s="72" t="s">
        <v>68</v>
      </c>
      <c r="C21" s="40"/>
      <c r="D21" s="73"/>
      <c r="E21" s="73"/>
      <c r="F21" s="73"/>
      <c r="G21" s="41">
        <f t="shared" si="0"/>
        <v>0</v>
      </c>
      <c r="H21" s="55" t="str">
        <f t="shared" si="1"/>
        <v/>
      </c>
      <c r="I21" s="53"/>
      <c r="J21" s="68"/>
      <c r="K21" s="68"/>
      <c r="L21" s="68"/>
      <c r="M21" s="68"/>
      <c r="N21" s="68"/>
      <c r="O21" s="68"/>
    </row>
    <row r="22" spans="1:15" ht="15" customHeight="1" x14ac:dyDescent="0.25">
      <c r="A22" s="76" t="s">
        <v>38</v>
      </c>
      <c r="B22" s="68" t="s">
        <v>69</v>
      </c>
      <c r="C22" s="43"/>
      <c r="D22" s="74"/>
      <c r="E22" s="74">
        <v>-16151.235000000001</v>
      </c>
      <c r="F22" s="74">
        <v>-16308.424000000001</v>
      </c>
      <c r="G22" s="44">
        <f t="shared" si="0"/>
        <v>0</v>
      </c>
      <c r="H22" s="56" t="str">
        <f t="shared" si="1"/>
        <v/>
      </c>
      <c r="I22" s="52"/>
      <c r="J22" s="68"/>
      <c r="K22" s="68"/>
      <c r="L22" s="68"/>
      <c r="M22" s="68"/>
      <c r="N22" s="68"/>
      <c r="O22" s="68"/>
    </row>
    <row r="23" spans="1:15" ht="15" customHeight="1" x14ac:dyDescent="0.25">
      <c r="A23" s="76" t="s">
        <v>38</v>
      </c>
      <c r="B23" s="72" t="s">
        <v>70</v>
      </c>
      <c r="C23" s="40"/>
      <c r="D23" s="73"/>
      <c r="E23" s="73"/>
      <c r="F23" s="73"/>
      <c r="G23" s="41">
        <f t="shared" si="0"/>
        <v>0</v>
      </c>
      <c r="H23" s="55" t="str">
        <f t="shared" si="1"/>
        <v/>
      </c>
      <c r="I23" s="53"/>
      <c r="J23" s="68"/>
      <c r="K23" s="68"/>
      <c r="L23" s="68"/>
      <c r="M23" s="68"/>
      <c r="N23" s="68"/>
      <c r="O23" s="68"/>
    </row>
    <row r="24" spans="1:15" ht="15" customHeight="1" x14ac:dyDescent="0.25">
      <c r="A24" s="76" t="s">
        <v>38</v>
      </c>
      <c r="B24" s="68" t="s">
        <v>71</v>
      </c>
      <c r="C24" s="43"/>
      <c r="D24" s="74">
        <v>1.1040000000000001</v>
      </c>
      <c r="E24" s="74">
        <v>0.39200000000000002</v>
      </c>
      <c r="F24" s="74">
        <v>2181.92</v>
      </c>
      <c r="G24" s="44">
        <f t="shared" si="0"/>
        <v>-1.1040000000000001</v>
      </c>
      <c r="H24" s="56" t="str">
        <f t="shared" si="1"/>
        <v>-100,0%▼</v>
      </c>
      <c r="I24" s="52"/>
      <c r="J24" s="68"/>
      <c r="K24" s="68"/>
      <c r="L24" s="68"/>
      <c r="M24" s="68"/>
      <c r="N24" s="68"/>
      <c r="O24" s="68"/>
    </row>
    <row r="25" spans="1:15" ht="15" customHeight="1" x14ac:dyDescent="0.25">
      <c r="A25" s="76" t="s">
        <v>38</v>
      </c>
      <c r="B25" s="72" t="s">
        <v>72</v>
      </c>
      <c r="C25" s="40">
        <v>2159.873</v>
      </c>
      <c r="D25" s="73">
        <v>2371.8719999999998</v>
      </c>
      <c r="E25" s="73">
        <v>2578.308</v>
      </c>
      <c r="F25" s="73">
        <v>2433.5169999999998</v>
      </c>
      <c r="G25" s="41">
        <f t="shared" si="0"/>
        <v>-211.9989999999998</v>
      </c>
      <c r="H25" s="55" t="str">
        <f t="shared" si="1"/>
        <v>-8,9%▼</v>
      </c>
      <c r="I25" s="53"/>
      <c r="J25" s="68"/>
      <c r="K25" s="68"/>
      <c r="L25" s="68"/>
      <c r="M25" s="68"/>
      <c r="N25" s="68"/>
      <c r="O25" s="68"/>
    </row>
    <row r="26" spans="1:15" ht="15" customHeight="1" x14ac:dyDescent="0.25">
      <c r="A26" s="76" t="s">
        <v>38</v>
      </c>
      <c r="B26" s="68" t="s">
        <v>73</v>
      </c>
      <c r="C26" s="43"/>
      <c r="D26" s="74"/>
      <c r="E26" s="74"/>
      <c r="F26" s="74"/>
      <c r="G26" s="44">
        <f t="shared" si="0"/>
        <v>0</v>
      </c>
      <c r="H26" s="56" t="str">
        <f t="shared" si="1"/>
        <v/>
      </c>
      <c r="I26" s="52"/>
      <c r="J26" s="68"/>
      <c r="K26" s="68"/>
      <c r="L26" s="68"/>
      <c r="M26" s="68"/>
      <c r="N26" s="68"/>
      <c r="O26" s="68"/>
    </row>
    <row r="27" spans="1:15" ht="15" customHeight="1" x14ac:dyDescent="0.25">
      <c r="A27" s="76" t="s">
        <v>38</v>
      </c>
      <c r="B27" s="72" t="s">
        <v>74</v>
      </c>
      <c r="C27" s="40"/>
      <c r="D27" s="73"/>
      <c r="E27" s="73"/>
      <c r="F27" s="73"/>
      <c r="G27" s="41">
        <f t="shared" si="0"/>
        <v>0</v>
      </c>
      <c r="H27" s="55" t="str">
        <f t="shared" si="1"/>
        <v/>
      </c>
      <c r="I27" s="53"/>
      <c r="J27" s="68"/>
      <c r="K27" s="68"/>
      <c r="L27" s="68"/>
      <c r="M27" s="68"/>
      <c r="N27" s="68"/>
      <c r="O27" s="68"/>
    </row>
    <row r="28" spans="1:15" ht="15" customHeight="1" x14ac:dyDescent="0.25">
      <c r="A28" s="76" t="s">
        <v>38</v>
      </c>
      <c r="B28" s="68" t="s">
        <v>75</v>
      </c>
      <c r="C28" s="43">
        <v>3515.1930000000002</v>
      </c>
      <c r="D28" s="74">
        <v>3677.8530000000001</v>
      </c>
      <c r="E28" s="74">
        <v>3424.6669999999999</v>
      </c>
      <c r="F28" s="74">
        <v>2906.4479999999999</v>
      </c>
      <c r="G28" s="44">
        <f t="shared" si="0"/>
        <v>-162.65999999999985</v>
      </c>
      <c r="H28" s="56" t="str">
        <f t="shared" si="1"/>
        <v>-4,4%</v>
      </c>
      <c r="I28" s="31"/>
      <c r="J28" s="68"/>
      <c r="K28" s="68"/>
      <c r="L28" s="68"/>
      <c r="M28" s="68"/>
      <c r="N28" s="68"/>
      <c r="O28" s="68"/>
    </row>
    <row r="29" spans="1:15" ht="15" customHeight="1" x14ac:dyDescent="0.25">
      <c r="A29" s="76" t="s">
        <v>38</v>
      </c>
      <c r="B29" s="72" t="s">
        <v>76</v>
      </c>
      <c r="C29" s="40"/>
      <c r="D29" s="73"/>
      <c r="E29" s="73"/>
      <c r="F29" s="73"/>
      <c r="G29" s="41">
        <f t="shared" si="0"/>
        <v>0</v>
      </c>
      <c r="H29" s="55" t="str">
        <f t="shared" si="1"/>
        <v/>
      </c>
      <c r="I29" s="53"/>
      <c r="J29" s="68"/>
      <c r="K29" s="68"/>
      <c r="L29" s="68"/>
      <c r="M29" s="68"/>
      <c r="N29" s="68"/>
      <c r="O29" s="68"/>
    </row>
    <row r="30" spans="1:15" ht="15" customHeight="1" x14ac:dyDescent="0.25">
      <c r="A30" s="76" t="s">
        <v>38</v>
      </c>
      <c r="B30" s="68" t="s">
        <v>77</v>
      </c>
      <c r="C30" s="43"/>
      <c r="D30" s="74"/>
      <c r="E30" s="74"/>
      <c r="F30" s="74"/>
      <c r="G30" s="44">
        <f t="shared" si="0"/>
        <v>0</v>
      </c>
      <c r="H30" s="56" t="str">
        <f t="shared" si="1"/>
        <v/>
      </c>
      <c r="I30" s="31"/>
      <c r="J30" s="68"/>
      <c r="K30" s="68"/>
      <c r="L30" s="68"/>
      <c r="M30" s="68"/>
      <c r="N30" s="68"/>
      <c r="O30" s="68"/>
    </row>
    <row r="31" spans="1:15" ht="15" customHeight="1" x14ac:dyDescent="0.25">
      <c r="A31" s="76" t="s">
        <v>38</v>
      </c>
      <c r="B31" s="72" t="s">
        <v>78</v>
      </c>
      <c r="C31" s="40"/>
      <c r="D31" s="73"/>
      <c r="E31" s="73"/>
      <c r="F31" s="73"/>
      <c r="G31" s="41">
        <f t="shared" si="0"/>
        <v>0</v>
      </c>
      <c r="H31" s="55" t="str">
        <f t="shared" si="1"/>
        <v/>
      </c>
      <c r="I31" s="53"/>
      <c r="J31" s="68"/>
      <c r="K31" s="68"/>
      <c r="L31" s="68"/>
      <c r="M31" s="68"/>
      <c r="N31" s="68"/>
      <c r="O31" s="68"/>
    </row>
    <row r="32" spans="1:15" ht="15" customHeight="1" x14ac:dyDescent="0.25">
      <c r="A32" s="76" t="s">
        <v>38</v>
      </c>
      <c r="B32" s="68" t="s">
        <v>79</v>
      </c>
      <c r="C32" s="43"/>
      <c r="D32" s="74"/>
      <c r="E32" s="74"/>
      <c r="F32" s="74"/>
      <c r="G32" s="44">
        <f t="shared" si="0"/>
        <v>0</v>
      </c>
      <c r="H32" s="56" t="str">
        <f t="shared" si="1"/>
        <v/>
      </c>
      <c r="I32" s="31"/>
      <c r="J32" s="68"/>
      <c r="K32" s="68"/>
      <c r="L32" s="68"/>
      <c r="M32" s="68"/>
      <c r="N32" s="68"/>
      <c r="O32" s="68"/>
    </row>
    <row r="33" spans="1:15" ht="15" customHeight="1" x14ac:dyDescent="0.25">
      <c r="A33" s="76" t="s">
        <v>38</v>
      </c>
      <c r="B33" s="72" t="s">
        <v>80</v>
      </c>
      <c r="C33" s="40"/>
      <c r="D33" s="73"/>
      <c r="E33" s="73"/>
      <c r="F33" s="73"/>
      <c r="G33" s="41">
        <f t="shared" si="0"/>
        <v>0</v>
      </c>
      <c r="H33" s="55" t="str">
        <f t="shared" si="1"/>
        <v/>
      </c>
      <c r="I33" s="30"/>
      <c r="J33" s="68"/>
      <c r="K33" s="68"/>
      <c r="L33" s="68"/>
      <c r="M33" s="68"/>
      <c r="N33" s="68"/>
      <c r="O33" s="68"/>
    </row>
    <row r="34" spans="1:15" ht="15" customHeight="1" x14ac:dyDescent="0.25">
      <c r="A34" s="76" t="s">
        <v>38</v>
      </c>
      <c r="B34" s="68" t="s">
        <v>81</v>
      </c>
      <c r="C34" s="43"/>
      <c r="D34" s="74"/>
      <c r="E34" s="74"/>
      <c r="F34" s="74"/>
      <c r="G34" s="44">
        <f t="shared" si="0"/>
        <v>0</v>
      </c>
      <c r="H34" s="56" t="str">
        <f t="shared" si="1"/>
        <v/>
      </c>
      <c r="I34" s="31"/>
      <c r="J34" s="68"/>
      <c r="K34" s="68"/>
      <c r="L34" s="68"/>
      <c r="M34" s="68"/>
      <c r="N34" s="68"/>
      <c r="O34" s="68"/>
    </row>
    <row r="35" spans="1:15" ht="15" customHeight="1" x14ac:dyDescent="0.25">
      <c r="A35" s="76" t="s">
        <v>38</v>
      </c>
      <c r="B35" s="72" t="s">
        <v>82</v>
      </c>
      <c r="C35" s="40"/>
      <c r="D35" s="73"/>
      <c r="E35" s="73"/>
      <c r="F35" s="73"/>
      <c r="G35" s="41">
        <f t="shared" si="0"/>
        <v>0</v>
      </c>
      <c r="H35" s="55" t="str">
        <f t="shared" si="1"/>
        <v/>
      </c>
      <c r="I35" s="53"/>
      <c r="J35" s="68"/>
      <c r="K35" s="68"/>
      <c r="L35" s="68"/>
      <c r="M35" s="68"/>
      <c r="N35" s="68"/>
      <c r="O35" s="68"/>
    </row>
    <row r="36" spans="1:15" s="2" customFormat="1" ht="15" customHeight="1" x14ac:dyDescent="0.25">
      <c r="A36" s="76" t="s">
        <v>38</v>
      </c>
      <c r="B36" s="68" t="s">
        <v>83</v>
      </c>
      <c r="C36" s="43"/>
      <c r="D36" s="74"/>
      <c r="E36" s="74"/>
      <c r="F36" s="74"/>
      <c r="G36" s="44">
        <f t="shared" si="0"/>
        <v>0</v>
      </c>
      <c r="H36" s="56" t="str">
        <f t="shared" si="1"/>
        <v/>
      </c>
      <c r="I36" s="31"/>
      <c r="J36" s="75"/>
      <c r="K36" s="75"/>
      <c r="L36" s="75"/>
      <c r="M36" s="75"/>
      <c r="N36" s="75"/>
      <c r="O36" s="75"/>
    </row>
    <row r="37" spans="1:15" ht="15" customHeight="1" x14ac:dyDescent="0.25">
      <c r="A37" s="76" t="s">
        <v>38</v>
      </c>
      <c r="B37" s="72" t="s">
        <v>84</v>
      </c>
      <c r="C37" s="40"/>
      <c r="D37" s="73"/>
      <c r="E37" s="73"/>
      <c r="F37" s="73"/>
      <c r="G37" s="41">
        <f t="shared" si="0"/>
        <v>0</v>
      </c>
      <c r="H37" s="55" t="str">
        <f t="shared" si="1"/>
        <v/>
      </c>
      <c r="I37" s="30"/>
      <c r="J37" s="68"/>
      <c r="K37" s="68"/>
      <c r="L37" s="68"/>
      <c r="M37" s="68"/>
      <c r="N37" s="68"/>
      <c r="O37" s="68"/>
    </row>
    <row r="38" spans="1:15" ht="15" customHeight="1" x14ac:dyDescent="0.25">
      <c r="A38" s="76" t="s">
        <v>38</v>
      </c>
      <c r="B38" s="68" t="s">
        <v>85</v>
      </c>
      <c r="C38" s="43">
        <v>203.77</v>
      </c>
      <c r="D38" s="74">
        <v>194.80799999999999</v>
      </c>
      <c r="E38" s="74">
        <v>144.07900000000001</v>
      </c>
      <c r="F38" s="74">
        <v>141.68600000000001</v>
      </c>
      <c r="G38" s="44">
        <f t="shared" si="0"/>
        <v>8.9620000000000175</v>
      </c>
      <c r="H38" s="56" t="str">
        <f t="shared" si="1"/>
        <v>4,6%</v>
      </c>
      <c r="I38" s="31"/>
      <c r="J38" s="68"/>
      <c r="K38" s="68"/>
      <c r="L38" s="68"/>
      <c r="M38" s="68"/>
      <c r="N38" s="68"/>
      <c r="O38" s="68"/>
    </row>
    <row r="39" spans="1:15" ht="15" customHeight="1" x14ac:dyDescent="0.25">
      <c r="A39" s="76" t="s">
        <v>38</v>
      </c>
      <c r="B39" s="72" t="s">
        <v>86</v>
      </c>
      <c r="C39" s="40"/>
      <c r="D39" s="73"/>
      <c r="E39" s="73"/>
      <c r="F39" s="73"/>
      <c r="G39" s="41">
        <f t="shared" ref="G39:G70" si="2">IF(ISERROR(C39- D39)=TRUE,"",C39 - D39)</f>
        <v>0</v>
      </c>
      <c r="H39" s="5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30"/>
      <c r="J39" s="68"/>
      <c r="K39" s="68"/>
      <c r="L39" s="68"/>
      <c r="M39" s="68"/>
      <c r="N39" s="68"/>
      <c r="O39" s="68"/>
    </row>
    <row r="40" spans="1:15" ht="15" customHeight="1" x14ac:dyDescent="0.25">
      <c r="A40" s="76" t="s">
        <v>38</v>
      </c>
      <c r="B40" s="68" t="s">
        <v>87</v>
      </c>
      <c r="C40" s="43"/>
      <c r="D40" s="74"/>
      <c r="E40" s="74"/>
      <c r="F40" s="74"/>
      <c r="G40" s="44">
        <f t="shared" si="2"/>
        <v>0</v>
      </c>
      <c r="H40" s="56" t="str">
        <f t="shared" si="3"/>
        <v/>
      </c>
      <c r="I40" s="31"/>
      <c r="J40" s="68"/>
      <c r="K40" s="68"/>
      <c r="L40" s="68"/>
      <c r="M40" s="68"/>
      <c r="N40" s="68"/>
      <c r="O40" s="68"/>
    </row>
    <row r="41" spans="1:15" ht="15" customHeight="1" x14ac:dyDescent="0.25">
      <c r="A41" s="76" t="s">
        <v>38</v>
      </c>
      <c r="B41" s="72" t="s">
        <v>88</v>
      </c>
      <c r="C41" s="40"/>
      <c r="D41" s="73"/>
      <c r="E41" s="73"/>
      <c r="F41" s="73"/>
      <c r="G41" s="41">
        <f t="shared" si="2"/>
        <v>0</v>
      </c>
      <c r="H41" s="55" t="str">
        <f t="shared" si="3"/>
        <v/>
      </c>
      <c r="I41" s="53"/>
      <c r="J41" s="68"/>
      <c r="K41" s="68"/>
      <c r="L41" s="68"/>
      <c r="M41" s="68"/>
      <c r="N41" s="68"/>
      <c r="O41" s="68"/>
    </row>
    <row r="42" spans="1:15" ht="15" customHeight="1" x14ac:dyDescent="0.25">
      <c r="A42" s="76" t="s">
        <v>38</v>
      </c>
      <c r="B42" s="68" t="s">
        <v>89</v>
      </c>
      <c r="C42" s="43"/>
      <c r="D42" s="74"/>
      <c r="E42" s="74"/>
      <c r="F42" s="74"/>
      <c r="G42" s="44">
        <f t="shared" si="2"/>
        <v>0</v>
      </c>
      <c r="H42" s="56" t="str">
        <f t="shared" si="3"/>
        <v/>
      </c>
      <c r="I42" s="31"/>
      <c r="J42" s="68"/>
      <c r="K42" s="68"/>
      <c r="L42" s="68"/>
      <c r="M42" s="68"/>
      <c r="N42" s="68"/>
      <c r="O42" s="68"/>
    </row>
    <row r="43" spans="1:15" ht="15" customHeight="1" x14ac:dyDescent="0.25">
      <c r="A43" s="76" t="s">
        <v>38</v>
      </c>
      <c r="B43" s="72" t="s">
        <v>90</v>
      </c>
      <c r="C43" s="40"/>
      <c r="D43" s="73"/>
      <c r="E43" s="73"/>
      <c r="F43" s="73"/>
      <c r="G43" s="41">
        <f t="shared" si="2"/>
        <v>0</v>
      </c>
      <c r="H43" s="55" t="str">
        <f t="shared" si="3"/>
        <v/>
      </c>
      <c r="I43" s="53"/>
      <c r="J43" s="68"/>
      <c r="K43" s="68"/>
      <c r="L43" s="68"/>
      <c r="M43" s="68"/>
      <c r="N43" s="68"/>
      <c r="O43" s="68"/>
    </row>
    <row r="44" spans="1:15" ht="15" customHeight="1" x14ac:dyDescent="0.25">
      <c r="A44" s="76" t="s">
        <v>38</v>
      </c>
      <c r="B44" s="68" t="s">
        <v>91</v>
      </c>
      <c r="C44" s="43"/>
      <c r="D44" s="74"/>
      <c r="E44" s="74"/>
      <c r="F44" s="74"/>
      <c r="G44" s="44">
        <f t="shared" si="2"/>
        <v>0</v>
      </c>
      <c r="H44" s="56" t="str">
        <f t="shared" si="3"/>
        <v/>
      </c>
      <c r="I44" s="31"/>
      <c r="J44" s="68"/>
      <c r="K44" s="68"/>
      <c r="L44" s="68"/>
      <c r="M44" s="68"/>
      <c r="N44" s="68"/>
      <c r="O44" s="68"/>
    </row>
    <row r="45" spans="1:15" ht="15" customHeight="1" x14ac:dyDescent="0.25">
      <c r="A45" s="76" t="s">
        <v>38</v>
      </c>
      <c r="B45" s="72" t="s">
        <v>92</v>
      </c>
      <c r="C45" s="40"/>
      <c r="D45" s="73"/>
      <c r="E45" s="73">
        <v>569.31299999999999</v>
      </c>
      <c r="F45" s="73">
        <v>1066.4659999999999</v>
      </c>
      <c r="G45" s="41">
        <f t="shared" si="2"/>
        <v>0</v>
      </c>
      <c r="H45" s="55" t="str">
        <f t="shared" si="3"/>
        <v/>
      </c>
      <c r="I45" s="53"/>
      <c r="J45" s="68"/>
      <c r="K45" s="68"/>
      <c r="L45" s="68"/>
      <c r="M45" s="68"/>
      <c r="N45" s="68"/>
      <c r="O45" s="68"/>
    </row>
    <row r="46" spans="1:15" ht="15" customHeight="1" x14ac:dyDescent="0.25">
      <c r="A46" s="76" t="s">
        <v>38</v>
      </c>
      <c r="B46" s="68" t="s">
        <v>98</v>
      </c>
      <c r="C46" s="43"/>
      <c r="D46" s="74"/>
      <c r="E46" s="74"/>
      <c r="F46" s="74"/>
      <c r="G46" s="44">
        <f t="shared" si="2"/>
        <v>0</v>
      </c>
      <c r="H46" s="56" t="str">
        <f t="shared" si="3"/>
        <v/>
      </c>
      <c r="I46" s="31"/>
      <c r="J46" s="68"/>
      <c r="K46" s="68"/>
      <c r="L46" s="68"/>
      <c r="M46" s="68"/>
      <c r="N46" s="68"/>
      <c r="O46" s="68"/>
    </row>
    <row r="47" spans="1:15" ht="15" customHeight="1" x14ac:dyDescent="0.25">
      <c r="A47" s="76" t="s">
        <v>38</v>
      </c>
      <c r="B47" s="72" t="s">
        <v>99</v>
      </c>
      <c r="C47" s="40"/>
      <c r="D47" s="73"/>
      <c r="E47" s="73"/>
      <c r="F47" s="73"/>
      <c r="G47" s="41">
        <f t="shared" si="2"/>
        <v>0</v>
      </c>
      <c r="H47" s="55" t="str">
        <f t="shared" si="3"/>
        <v/>
      </c>
      <c r="I47" s="53"/>
      <c r="J47" s="68"/>
      <c r="K47" s="68"/>
      <c r="L47" s="68"/>
      <c r="M47" s="68"/>
      <c r="N47" s="68"/>
      <c r="O47" s="68"/>
    </row>
    <row r="48" spans="1:15" ht="15" customHeight="1" x14ac:dyDescent="0.25">
      <c r="A48" s="76" t="s">
        <v>38</v>
      </c>
      <c r="B48" s="68" t="s">
        <v>100</v>
      </c>
      <c r="C48" s="43"/>
      <c r="D48" s="74"/>
      <c r="E48" s="74"/>
      <c r="F48" s="74"/>
      <c r="G48" s="44">
        <f t="shared" si="2"/>
        <v>0</v>
      </c>
      <c r="H48" s="56" t="str">
        <f t="shared" si="3"/>
        <v/>
      </c>
      <c r="I48" s="31"/>
      <c r="J48" s="68"/>
      <c r="K48" s="68"/>
      <c r="L48" s="68"/>
      <c r="M48" s="68"/>
      <c r="N48" s="68"/>
      <c r="O48" s="68"/>
    </row>
    <row r="49" spans="1:15" ht="15" customHeight="1" x14ac:dyDescent="0.25">
      <c r="A49" s="76" t="s">
        <v>38</v>
      </c>
      <c r="B49" s="72" t="s">
        <v>102</v>
      </c>
      <c r="C49" s="40"/>
      <c r="D49" s="73"/>
      <c r="E49" s="73"/>
      <c r="F49" s="73"/>
      <c r="G49" s="41">
        <f t="shared" si="2"/>
        <v>0</v>
      </c>
      <c r="H49" s="55" t="str">
        <f t="shared" si="3"/>
        <v/>
      </c>
      <c r="I49" s="53"/>
      <c r="J49" s="68"/>
      <c r="K49" s="68"/>
      <c r="L49" s="68"/>
      <c r="M49" s="68"/>
      <c r="N49" s="68"/>
      <c r="O49" s="68"/>
    </row>
    <row r="50" spans="1:15" ht="15" customHeight="1" x14ac:dyDescent="0.25">
      <c r="A50" s="76" t="s">
        <v>38</v>
      </c>
      <c r="B50" s="68" t="s">
        <v>103</v>
      </c>
      <c r="C50" s="43"/>
      <c r="D50" s="74"/>
      <c r="E50" s="74"/>
      <c r="F50" s="74"/>
      <c r="G50" s="44">
        <f t="shared" si="2"/>
        <v>0</v>
      </c>
      <c r="H50" s="56" t="str">
        <f t="shared" si="3"/>
        <v/>
      </c>
      <c r="I50" s="31"/>
      <c r="J50" s="68"/>
      <c r="K50" s="68"/>
      <c r="L50" s="68"/>
      <c r="M50" s="68"/>
      <c r="N50" s="68"/>
      <c r="O50" s="68"/>
    </row>
    <row r="51" spans="1:15" ht="15" customHeight="1" x14ac:dyDescent="0.25">
      <c r="A51" s="76" t="s">
        <v>38</v>
      </c>
      <c r="B51" s="72" t="s">
        <v>104</v>
      </c>
      <c r="C51" s="40">
        <v>5857.4589999999998</v>
      </c>
      <c r="D51" s="73">
        <v>14968.5</v>
      </c>
      <c r="E51" s="73"/>
      <c r="F51" s="73"/>
      <c r="G51" s="41">
        <f t="shared" si="2"/>
        <v>-9111.0410000000011</v>
      </c>
      <c r="H51" s="55" t="str">
        <f t="shared" si="3"/>
        <v>-60,9%▼</v>
      </c>
      <c r="I51" s="53"/>
      <c r="J51" s="68"/>
      <c r="K51" s="68"/>
      <c r="L51" s="68"/>
      <c r="M51" s="68"/>
      <c r="N51" s="68"/>
      <c r="O51" s="68"/>
    </row>
    <row r="52" spans="1:15" ht="15" customHeight="1" x14ac:dyDescent="0.25">
      <c r="A52" s="76" t="s">
        <v>38</v>
      </c>
      <c r="B52" s="68" t="s">
        <v>105</v>
      </c>
      <c r="C52" s="43"/>
      <c r="D52" s="74"/>
      <c r="E52" s="74"/>
      <c r="F52" s="74"/>
      <c r="G52" s="44">
        <f t="shared" si="2"/>
        <v>0</v>
      </c>
      <c r="H52" s="56" t="str">
        <f t="shared" si="3"/>
        <v/>
      </c>
      <c r="I52" s="31"/>
      <c r="J52" s="68"/>
      <c r="K52" s="68"/>
      <c r="L52" s="68"/>
      <c r="M52" s="68"/>
      <c r="N52" s="68"/>
      <c r="O52" s="68"/>
    </row>
    <row r="53" spans="1:15" ht="15" customHeight="1" x14ac:dyDescent="0.25">
      <c r="A53" s="76" t="s">
        <v>38</v>
      </c>
      <c r="B53" s="72" t="s">
        <v>106</v>
      </c>
      <c r="C53" s="40"/>
      <c r="D53" s="73"/>
      <c r="E53" s="73"/>
      <c r="F53" s="73"/>
      <c r="G53" s="41">
        <f t="shared" si="2"/>
        <v>0</v>
      </c>
      <c r="H53" s="55" t="str">
        <f t="shared" si="3"/>
        <v/>
      </c>
      <c r="I53" s="53"/>
      <c r="J53" s="68"/>
      <c r="K53" s="68"/>
      <c r="L53" s="68"/>
      <c r="M53" s="68"/>
      <c r="N53" s="68"/>
      <c r="O53" s="68"/>
    </row>
    <row r="54" spans="1:15" ht="15" customHeight="1" x14ac:dyDescent="0.25">
      <c r="A54" s="76" t="s">
        <v>38</v>
      </c>
      <c r="B54" s="68" t="s">
        <v>50</v>
      </c>
      <c r="C54" s="43"/>
      <c r="D54" s="74"/>
      <c r="E54" s="74"/>
      <c r="F54" s="74"/>
      <c r="G54" s="44">
        <f t="shared" si="2"/>
        <v>0</v>
      </c>
      <c r="H54" s="56" t="str">
        <f t="shared" si="3"/>
        <v/>
      </c>
      <c r="I54" s="52"/>
      <c r="J54" s="68"/>
      <c r="K54" s="68"/>
      <c r="L54" s="68"/>
      <c r="M54" s="68"/>
      <c r="N54" s="68"/>
      <c r="O54" s="68"/>
    </row>
    <row r="55" spans="1:15" ht="15" customHeight="1" x14ac:dyDescent="0.25">
      <c r="A55" s="76" t="s">
        <v>38</v>
      </c>
      <c r="B55" s="77" t="s">
        <v>8</v>
      </c>
      <c r="C55" s="78">
        <f>SUMIFS((C7:C54),(A7:A54),A55)</f>
        <v>35657.186999999998</v>
      </c>
      <c r="D55" s="78">
        <f>SUMIFS((D7:D54),(A7:A54),A55)</f>
        <v>39501.899999999994</v>
      </c>
      <c r="E55" s="78">
        <f>SUMIFS((E7:E54),(A7:A54),A55)</f>
        <v>11175.645999999999</v>
      </c>
      <c r="F55" s="78">
        <f>SUMIFS((F7:F54),(A7:A54),A55)</f>
        <v>11566.082</v>
      </c>
      <c r="G55" s="57">
        <f t="shared" si="2"/>
        <v>-3844.7129999999961</v>
      </c>
      <c r="H55" s="58" t="str">
        <f t="shared" si="3"/>
        <v>-9,7%▼</v>
      </c>
      <c r="I55" s="67"/>
      <c r="J55" s="68"/>
      <c r="K55" s="68"/>
      <c r="L55" s="68"/>
      <c r="M55" s="68"/>
      <c r="N55" s="68"/>
      <c r="O55" s="68"/>
    </row>
    <row r="56" spans="1:15" ht="15" customHeight="1" x14ac:dyDescent="0.25">
      <c r="A56" s="39" t="s">
        <v>41</v>
      </c>
      <c r="C56" s="74"/>
      <c r="D56" s="46"/>
      <c r="E56" s="46"/>
      <c r="F56" s="46"/>
      <c r="G56" s="44">
        <f t="shared" si="2"/>
        <v>0</v>
      </c>
      <c r="H56" s="56" t="str">
        <f t="shared" si="3"/>
        <v/>
      </c>
      <c r="I56" s="52"/>
    </row>
    <row r="57" spans="1:15" ht="15" customHeight="1" x14ac:dyDescent="0.25">
      <c r="A57" s="79" t="s">
        <v>41</v>
      </c>
      <c r="B57" s="72" t="s">
        <v>47</v>
      </c>
      <c r="C57" s="40"/>
      <c r="D57" s="73"/>
      <c r="E57" s="73"/>
      <c r="F57" s="73"/>
      <c r="G57" s="41">
        <f t="shared" si="2"/>
        <v>0</v>
      </c>
      <c r="H57" s="55" t="str">
        <f t="shared" si="3"/>
        <v/>
      </c>
      <c r="I57" s="53"/>
      <c r="J57" s="68"/>
      <c r="K57" s="68"/>
      <c r="L57" s="68"/>
      <c r="M57" s="68"/>
      <c r="N57" s="68"/>
      <c r="O57" s="68"/>
    </row>
    <row r="58" spans="1:15" ht="15" customHeight="1" x14ac:dyDescent="0.25">
      <c r="A58" s="71" t="s">
        <v>41</v>
      </c>
      <c r="B58" s="68" t="s">
        <v>55</v>
      </c>
      <c r="C58" s="43"/>
      <c r="D58" s="74"/>
      <c r="E58" s="74"/>
      <c r="F58" s="74"/>
      <c r="G58" s="44">
        <f t="shared" si="2"/>
        <v>0</v>
      </c>
      <c r="H58" s="56" t="str">
        <f t="shared" si="3"/>
        <v/>
      </c>
      <c r="I58" s="31"/>
      <c r="J58" s="68"/>
      <c r="K58" s="68"/>
      <c r="L58" s="68"/>
      <c r="M58" s="68"/>
      <c r="N58" s="68"/>
      <c r="O58" s="68"/>
    </row>
    <row r="59" spans="1:15" ht="15" customHeight="1" x14ac:dyDescent="0.25">
      <c r="A59" s="71" t="s">
        <v>41</v>
      </c>
      <c r="B59" s="72" t="s">
        <v>56</v>
      </c>
      <c r="C59" s="40"/>
      <c r="D59" s="73"/>
      <c r="E59" s="73"/>
      <c r="F59" s="73"/>
      <c r="G59" s="41">
        <f t="shared" si="2"/>
        <v>0</v>
      </c>
      <c r="H59" s="55" t="str">
        <f t="shared" si="3"/>
        <v/>
      </c>
      <c r="I59" s="30"/>
      <c r="J59" s="68"/>
      <c r="K59" s="68"/>
      <c r="L59" s="68"/>
      <c r="M59" s="68"/>
      <c r="N59" s="68"/>
      <c r="O59" s="68"/>
    </row>
    <row r="60" spans="1:15" ht="15" customHeight="1" x14ac:dyDescent="0.25">
      <c r="A60" s="80" t="s">
        <v>41</v>
      </c>
      <c r="B60" s="68" t="s">
        <v>57</v>
      </c>
      <c r="C60" s="43">
        <v>1075.645</v>
      </c>
      <c r="D60" s="74">
        <v>891.3</v>
      </c>
      <c r="E60" s="74">
        <v>732.62</v>
      </c>
      <c r="F60" s="74">
        <v>994.08100000000002</v>
      </c>
      <c r="G60" s="44">
        <f t="shared" si="2"/>
        <v>184.34500000000003</v>
      </c>
      <c r="H60" s="56" t="str">
        <f t="shared" si="3"/>
        <v>20,7%▲</v>
      </c>
      <c r="I60" s="31"/>
      <c r="J60" s="68"/>
      <c r="K60" s="68"/>
      <c r="L60" s="68"/>
      <c r="M60" s="68"/>
      <c r="N60" s="68"/>
      <c r="O60" s="68"/>
    </row>
    <row r="61" spans="1:15" ht="15" customHeight="1" x14ac:dyDescent="0.25">
      <c r="A61" s="81" t="s">
        <v>41</v>
      </c>
      <c r="B61" s="72" t="s">
        <v>58</v>
      </c>
      <c r="C61" s="40"/>
      <c r="D61" s="73"/>
      <c r="E61" s="73"/>
      <c r="F61" s="73"/>
      <c r="G61" s="41">
        <f t="shared" si="2"/>
        <v>0</v>
      </c>
      <c r="H61" s="55" t="str">
        <f t="shared" si="3"/>
        <v/>
      </c>
      <c r="I61" s="30"/>
      <c r="J61" s="68"/>
      <c r="K61" s="68"/>
      <c r="L61" s="68"/>
      <c r="M61" s="68"/>
      <c r="N61" s="68"/>
      <c r="O61" s="68"/>
    </row>
    <row r="62" spans="1:15" ht="15" customHeight="1" x14ac:dyDescent="0.25">
      <c r="A62" s="81" t="s">
        <v>41</v>
      </c>
      <c r="B62" s="68" t="s">
        <v>59</v>
      </c>
      <c r="C62" s="43"/>
      <c r="D62" s="74"/>
      <c r="E62" s="74"/>
      <c r="F62" s="74"/>
      <c r="G62" s="44">
        <f t="shared" si="2"/>
        <v>0</v>
      </c>
      <c r="H62" s="56" t="str">
        <f t="shared" si="3"/>
        <v/>
      </c>
      <c r="I62" s="52"/>
      <c r="J62" s="68"/>
      <c r="K62" s="68"/>
      <c r="L62" s="68"/>
      <c r="M62" s="68"/>
      <c r="N62" s="68"/>
      <c r="O62" s="68"/>
    </row>
    <row r="63" spans="1:15" ht="15" customHeight="1" x14ac:dyDescent="0.25">
      <c r="A63" s="81" t="s">
        <v>41</v>
      </c>
      <c r="B63" s="72" t="s">
        <v>60</v>
      </c>
      <c r="C63" s="40"/>
      <c r="D63" s="73"/>
      <c r="E63" s="73"/>
      <c r="F63" s="73"/>
      <c r="G63" s="41">
        <f t="shared" si="2"/>
        <v>0</v>
      </c>
      <c r="H63" s="55" t="str">
        <f t="shared" si="3"/>
        <v/>
      </c>
      <c r="I63" s="53"/>
      <c r="J63" s="68"/>
      <c r="K63" s="68"/>
      <c r="L63" s="68"/>
      <c r="M63" s="68"/>
      <c r="N63" s="68"/>
      <c r="O63" s="68"/>
    </row>
    <row r="64" spans="1:15" ht="15" customHeight="1" x14ac:dyDescent="0.25">
      <c r="A64" s="81" t="s">
        <v>41</v>
      </c>
      <c r="B64" s="68" t="s">
        <v>61</v>
      </c>
      <c r="C64" s="43"/>
      <c r="D64" s="74"/>
      <c r="E64" s="74"/>
      <c r="F64" s="74"/>
      <c r="G64" s="44">
        <f t="shared" si="2"/>
        <v>0</v>
      </c>
      <c r="H64" s="56" t="str">
        <f t="shared" si="3"/>
        <v/>
      </c>
      <c r="I64" s="31"/>
      <c r="J64" s="68"/>
      <c r="K64" s="68"/>
      <c r="L64" s="68"/>
      <c r="M64" s="68"/>
      <c r="N64" s="68"/>
      <c r="O64" s="68"/>
    </row>
    <row r="65" spans="1:15" ht="15" customHeight="1" x14ac:dyDescent="0.25">
      <c r="A65" s="81" t="s">
        <v>41</v>
      </c>
      <c r="B65" s="72" t="s">
        <v>62</v>
      </c>
      <c r="C65" s="40"/>
      <c r="D65" s="73"/>
      <c r="E65" s="73"/>
      <c r="F65" s="73"/>
      <c r="G65" s="41">
        <f t="shared" si="2"/>
        <v>0</v>
      </c>
      <c r="H65" s="55" t="str">
        <f t="shared" si="3"/>
        <v/>
      </c>
      <c r="I65" s="30"/>
      <c r="J65" s="68"/>
      <c r="K65" s="68"/>
      <c r="L65" s="68"/>
      <c r="M65" s="68"/>
      <c r="N65" s="68"/>
      <c r="O65" s="68"/>
    </row>
    <row r="66" spans="1:15" ht="15" customHeight="1" x14ac:dyDescent="0.25">
      <c r="A66" s="81" t="s">
        <v>41</v>
      </c>
      <c r="B66" s="68" t="s">
        <v>63</v>
      </c>
      <c r="C66" s="43"/>
      <c r="D66" s="74"/>
      <c r="E66" s="74"/>
      <c r="F66" s="74"/>
      <c r="G66" s="44">
        <f t="shared" si="2"/>
        <v>0</v>
      </c>
      <c r="H66" s="56" t="str">
        <f t="shared" si="3"/>
        <v/>
      </c>
      <c r="I66" s="31"/>
      <c r="J66" s="68"/>
      <c r="K66" s="68"/>
      <c r="L66" s="68"/>
      <c r="M66" s="68"/>
      <c r="N66" s="68"/>
      <c r="O66" s="68"/>
    </row>
    <row r="67" spans="1:15" ht="15" customHeight="1" x14ac:dyDescent="0.25">
      <c r="A67" s="76" t="s">
        <v>41</v>
      </c>
      <c r="B67" s="72" t="s">
        <v>64</v>
      </c>
      <c r="C67" s="40"/>
      <c r="D67" s="73"/>
      <c r="E67" s="73"/>
      <c r="F67" s="73"/>
      <c r="G67" s="41">
        <f t="shared" si="2"/>
        <v>0</v>
      </c>
      <c r="H67" s="55" t="str">
        <f t="shared" si="3"/>
        <v/>
      </c>
      <c r="I67" s="30"/>
      <c r="J67" s="68"/>
      <c r="K67" s="68"/>
      <c r="L67" s="68"/>
      <c r="M67" s="68"/>
      <c r="N67" s="68"/>
      <c r="O67" s="68"/>
    </row>
    <row r="68" spans="1:15" ht="15" customHeight="1" x14ac:dyDescent="0.25">
      <c r="A68" s="76" t="s">
        <v>41</v>
      </c>
      <c r="B68" s="68" t="s">
        <v>65</v>
      </c>
      <c r="C68" s="43"/>
      <c r="D68" s="74"/>
      <c r="E68" s="74"/>
      <c r="F68" s="74"/>
      <c r="G68" s="44">
        <f t="shared" si="2"/>
        <v>0</v>
      </c>
      <c r="H68" s="56" t="str">
        <f t="shared" si="3"/>
        <v/>
      </c>
      <c r="I68" s="31"/>
      <c r="J68" s="68"/>
      <c r="K68" s="68"/>
      <c r="L68" s="68"/>
      <c r="M68" s="68"/>
      <c r="N68" s="68"/>
      <c r="O68" s="68"/>
    </row>
    <row r="69" spans="1:15" ht="15" customHeight="1" x14ac:dyDescent="0.25">
      <c r="A69" s="76" t="s">
        <v>41</v>
      </c>
      <c r="B69" s="72" t="s">
        <v>66</v>
      </c>
      <c r="C69" s="40"/>
      <c r="D69" s="73"/>
      <c r="E69" s="73"/>
      <c r="F69" s="73"/>
      <c r="G69" s="41">
        <f t="shared" si="2"/>
        <v>0</v>
      </c>
      <c r="H69" s="55" t="str">
        <f t="shared" si="3"/>
        <v/>
      </c>
      <c r="I69" s="53"/>
      <c r="J69" s="68"/>
      <c r="K69" s="68"/>
      <c r="L69" s="68"/>
      <c r="M69" s="68"/>
      <c r="N69" s="68"/>
      <c r="O69" s="68"/>
    </row>
    <row r="70" spans="1:15" ht="15" customHeight="1" x14ac:dyDescent="0.25">
      <c r="A70" s="76" t="s">
        <v>41</v>
      </c>
      <c r="B70" s="68" t="s">
        <v>67</v>
      </c>
      <c r="C70" s="43">
        <v>31057.571</v>
      </c>
      <c r="D70" s="74">
        <v>22591.723999999998</v>
      </c>
      <c r="E70" s="74">
        <v>11720.749</v>
      </c>
      <c r="F70" s="74">
        <v>9572.5139999999992</v>
      </c>
      <c r="G70" s="44">
        <f t="shared" si="2"/>
        <v>8465.8470000000016</v>
      </c>
      <c r="H70" s="56" t="str">
        <f t="shared" si="3"/>
        <v>37,5%▲</v>
      </c>
      <c r="I70" s="52"/>
      <c r="J70" s="68"/>
      <c r="K70" s="68"/>
      <c r="L70" s="68"/>
      <c r="M70" s="68"/>
      <c r="N70" s="68"/>
      <c r="O70" s="68"/>
    </row>
    <row r="71" spans="1:15" ht="15" customHeight="1" x14ac:dyDescent="0.25">
      <c r="A71" s="76" t="s">
        <v>41</v>
      </c>
      <c r="B71" s="72" t="s">
        <v>68</v>
      </c>
      <c r="C71" s="40"/>
      <c r="D71" s="73"/>
      <c r="E71" s="73"/>
      <c r="F71" s="73"/>
      <c r="G71" s="41">
        <f t="shared" ref="G71:G102" si="4">IF(ISERROR(C71- D71)=TRUE,"",C71 - D71)</f>
        <v>0</v>
      </c>
      <c r="H71" s="5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3"/>
      <c r="J71" s="68"/>
      <c r="K71" s="68"/>
      <c r="L71" s="68"/>
      <c r="M71" s="68"/>
      <c r="N71" s="68"/>
      <c r="O71" s="68"/>
    </row>
    <row r="72" spans="1:15" ht="15" customHeight="1" x14ac:dyDescent="0.25">
      <c r="A72" s="76" t="s">
        <v>41</v>
      </c>
      <c r="B72" s="68" t="s">
        <v>69</v>
      </c>
      <c r="C72" s="43"/>
      <c r="D72" s="74"/>
      <c r="E72" s="74"/>
      <c r="F72" s="74"/>
      <c r="G72" s="44">
        <f t="shared" si="4"/>
        <v>0</v>
      </c>
      <c r="H72" s="56" t="str">
        <f t="shared" si="5"/>
        <v/>
      </c>
      <c r="I72" s="52"/>
      <c r="J72" s="68"/>
      <c r="K72" s="68"/>
      <c r="L72" s="68"/>
      <c r="M72" s="68"/>
      <c r="N72" s="68"/>
      <c r="O72" s="68"/>
    </row>
    <row r="73" spans="1:15" ht="15" customHeight="1" x14ac:dyDescent="0.25">
      <c r="A73" s="76" t="s">
        <v>41</v>
      </c>
      <c r="B73" s="72" t="s">
        <v>70</v>
      </c>
      <c r="C73" s="40"/>
      <c r="D73" s="73"/>
      <c r="E73" s="73"/>
      <c r="F73" s="73"/>
      <c r="G73" s="41">
        <f t="shared" si="4"/>
        <v>0</v>
      </c>
      <c r="H73" s="55" t="str">
        <f t="shared" si="5"/>
        <v/>
      </c>
      <c r="I73" s="53"/>
      <c r="J73" s="68"/>
      <c r="K73" s="68"/>
      <c r="L73" s="68"/>
      <c r="M73" s="68"/>
      <c r="N73" s="68"/>
      <c r="O73" s="68"/>
    </row>
    <row r="74" spans="1:15" ht="15" customHeight="1" x14ac:dyDescent="0.25">
      <c r="A74" s="76" t="s">
        <v>41</v>
      </c>
      <c r="B74" s="68" t="s">
        <v>71</v>
      </c>
      <c r="C74" s="43"/>
      <c r="D74" s="74"/>
      <c r="E74" s="74">
        <v>7.8E-2</v>
      </c>
      <c r="F74" s="74">
        <v>535.13699999999994</v>
      </c>
      <c r="G74" s="44">
        <f t="shared" si="4"/>
        <v>0</v>
      </c>
      <c r="H74" s="56" t="str">
        <f t="shared" si="5"/>
        <v/>
      </c>
      <c r="I74" s="52"/>
      <c r="J74" s="68"/>
      <c r="K74" s="68"/>
      <c r="L74" s="68"/>
      <c r="M74" s="68"/>
      <c r="N74" s="68"/>
      <c r="O74" s="68"/>
    </row>
    <row r="75" spans="1:15" ht="15" customHeight="1" x14ac:dyDescent="0.25">
      <c r="A75" s="76" t="s">
        <v>41</v>
      </c>
      <c r="B75" s="72" t="s">
        <v>72</v>
      </c>
      <c r="C75" s="40">
        <v>891.221</v>
      </c>
      <c r="D75" s="73">
        <v>722.67499999999995</v>
      </c>
      <c r="E75" s="73">
        <v>515.173</v>
      </c>
      <c r="F75" s="73">
        <v>596.84400000000005</v>
      </c>
      <c r="G75" s="41">
        <f t="shared" si="4"/>
        <v>168.54600000000005</v>
      </c>
      <c r="H75" s="55" t="str">
        <f t="shared" si="5"/>
        <v>23,3%▲</v>
      </c>
      <c r="I75" s="53"/>
      <c r="J75" s="68"/>
      <c r="K75" s="68"/>
      <c r="L75" s="68"/>
      <c r="M75" s="68"/>
      <c r="N75" s="68"/>
      <c r="O75" s="68"/>
    </row>
    <row r="76" spans="1:15" ht="15" customHeight="1" x14ac:dyDescent="0.25">
      <c r="A76" s="76" t="s">
        <v>41</v>
      </c>
      <c r="B76" s="68" t="s">
        <v>73</v>
      </c>
      <c r="C76" s="43"/>
      <c r="D76" s="74"/>
      <c r="E76" s="74"/>
      <c r="F76" s="74"/>
      <c r="G76" s="44">
        <f t="shared" si="4"/>
        <v>0</v>
      </c>
      <c r="H76" s="56" t="str">
        <f t="shared" si="5"/>
        <v/>
      </c>
      <c r="I76" s="52"/>
      <c r="J76" s="68"/>
      <c r="K76" s="68"/>
      <c r="L76" s="68"/>
      <c r="M76" s="68"/>
      <c r="N76" s="68"/>
      <c r="O76" s="68"/>
    </row>
    <row r="77" spans="1:15" ht="15" customHeight="1" x14ac:dyDescent="0.25">
      <c r="A77" s="76" t="s">
        <v>41</v>
      </c>
      <c r="B77" s="72" t="s">
        <v>74</v>
      </c>
      <c r="C77" s="40"/>
      <c r="D77" s="73"/>
      <c r="E77" s="73"/>
      <c r="F77" s="73"/>
      <c r="G77" s="41">
        <f t="shared" si="4"/>
        <v>0</v>
      </c>
      <c r="H77" s="55" t="str">
        <f t="shared" si="5"/>
        <v/>
      </c>
      <c r="I77" s="53"/>
      <c r="J77" s="68"/>
      <c r="K77" s="68"/>
      <c r="L77" s="68"/>
      <c r="M77" s="68"/>
      <c r="N77" s="68"/>
      <c r="O77" s="68"/>
    </row>
    <row r="78" spans="1:15" ht="15" customHeight="1" x14ac:dyDescent="0.25">
      <c r="A78" s="76" t="s">
        <v>41</v>
      </c>
      <c r="B78" s="68" t="s">
        <v>75</v>
      </c>
      <c r="C78" s="43">
        <v>1450.462</v>
      </c>
      <c r="D78" s="74">
        <v>1120.5889999999999</v>
      </c>
      <c r="E78" s="74">
        <v>684.28399999999999</v>
      </c>
      <c r="F78" s="74">
        <v>712.83500000000004</v>
      </c>
      <c r="G78" s="44">
        <f t="shared" si="4"/>
        <v>329.87300000000005</v>
      </c>
      <c r="H78" s="56" t="str">
        <f t="shared" si="5"/>
        <v>29,4%▲</v>
      </c>
      <c r="I78" s="52"/>
      <c r="J78" s="68"/>
      <c r="K78" s="68"/>
      <c r="L78" s="68"/>
      <c r="M78" s="68"/>
      <c r="N78" s="68"/>
      <c r="O78" s="68"/>
    </row>
    <row r="79" spans="1:15" ht="15" customHeight="1" x14ac:dyDescent="0.25">
      <c r="A79" s="76" t="s">
        <v>41</v>
      </c>
      <c r="B79" s="72" t="s">
        <v>76</v>
      </c>
      <c r="C79" s="40"/>
      <c r="D79" s="73"/>
      <c r="E79" s="73"/>
      <c r="F79" s="73"/>
      <c r="G79" s="41">
        <f t="shared" si="4"/>
        <v>0</v>
      </c>
      <c r="H79" s="55" t="str">
        <f t="shared" si="5"/>
        <v/>
      </c>
      <c r="I79" s="53"/>
      <c r="J79" s="68"/>
      <c r="K79" s="68"/>
      <c r="L79" s="68"/>
      <c r="M79" s="68"/>
      <c r="N79" s="68"/>
      <c r="O79" s="68"/>
    </row>
    <row r="80" spans="1:15" ht="15" customHeight="1" x14ac:dyDescent="0.25">
      <c r="A80" s="76" t="s">
        <v>41</v>
      </c>
      <c r="B80" s="68" t="s">
        <v>77</v>
      </c>
      <c r="C80" s="43"/>
      <c r="D80" s="74"/>
      <c r="E80" s="74"/>
      <c r="F80" s="74"/>
      <c r="G80" s="44">
        <f t="shared" si="4"/>
        <v>0</v>
      </c>
      <c r="H80" s="56" t="str">
        <f t="shared" si="5"/>
        <v/>
      </c>
      <c r="I80" s="52"/>
      <c r="J80" s="68"/>
      <c r="K80" s="68"/>
      <c r="L80" s="68"/>
      <c r="M80" s="68"/>
      <c r="N80" s="68"/>
      <c r="O80" s="68"/>
    </row>
    <row r="81" spans="1:15" ht="15" customHeight="1" x14ac:dyDescent="0.25">
      <c r="A81" s="76" t="s">
        <v>41</v>
      </c>
      <c r="B81" s="72" t="s">
        <v>78</v>
      </c>
      <c r="C81" s="40"/>
      <c r="D81" s="73"/>
      <c r="E81" s="73"/>
      <c r="F81" s="73"/>
      <c r="G81" s="41">
        <f t="shared" si="4"/>
        <v>0</v>
      </c>
      <c r="H81" s="55" t="str">
        <f t="shared" si="5"/>
        <v/>
      </c>
      <c r="I81" s="53"/>
      <c r="J81" s="68"/>
      <c r="K81" s="68"/>
      <c r="L81" s="68"/>
      <c r="M81" s="68"/>
      <c r="N81" s="68"/>
      <c r="O81" s="68"/>
    </row>
    <row r="82" spans="1:15" ht="15" customHeight="1" x14ac:dyDescent="0.25">
      <c r="A82" s="76" t="s">
        <v>41</v>
      </c>
      <c r="B82" s="68" t="s">
        <v>79</v>
      </c>
      <c r="C82" s="43"/>
      <c r="D82" s="74"/>
      <c r="E82" s="74"/>
      <c r="F82" s="74"/>
      <c r="G82" s="44">
        <f t="shared" si="4"/>
        <v>0</v>
      </c>
      <c r="H82" s="56" t="str">
        <f t="shared" si="5"/>
        <v/>
      </c>
      <c r="I82" s="52"/>
      <c r="J82" s="68"/>
      <c r="K82" s="68"/>
      <c r="L82" s="68"/>
      <c r="M82" s="68"/>
      <c r="N82" s="68"/>
      <c r="O82" s="68"/>
    </row>
    <row r="83" spans="1:15" ht="15" customHeight="1" x14ac:dyDescent="0.25">
      <c r="A83" s="76" t="s">
        <v>41</v>
      </c>
      <c r="B83" s="72" t="s">
        <v>80</v>
      </c>
      <c r="C83" s="40"/>
      <c r="D83" s="73"/>
      <c r="E83" s="73"/>
      <c r="F83" s="73"/>
      <c r="G83" s="41">
        <f t="shared" si="4"/>
        <v>0</v>
      </c>
      <c r="H83" s="55" t="str">
        <f t="shared" si="5"/>
        <v/>
      </c>
      <c r="I83" s="53"/>
      <c r="J83" s="68"/>
      <c r="K83" s="68"/>
      <c r="L83" s="68"/>
      <c r="M83" s="68"/>
      <c r="N83" s="68"/>
      <c r="O83" s="68"/>
    </row>
    <row r="84" spans="1:15" ht="15" customHeight="1" x14ac:dyDescent="0.25">
      <c r="A84" s="76" t="s">
        <v>41</v>
      </c>
      <c r="B84" s="68" t="s">
        <v>81</v>
      </c>
      <c r="C84" s="43"/>
      <c r="D84" s="74"/>
      <c r="E84" s="74"/>
      <c r="F84" s="74"/>
      <c r="G84" s="44">
        <f t="shared" si="4"/>
        <v>0</v>
      </c>
      <c r="H84" s="56" t="str">
        <f t="shared" si="5"/>
        <v/>
      </c>
      <c r="I84" s="31"/>
      <c r="J84" s="68"/>
      <c r="K84" s="68"/>
      <c r="L84" s="68"/>
      <c r="M84" s="68"/>
      <c r="N84" s="68"/>
      <c r="O84" s="68"/>
    </row>
    <row r="85" spans="1:15" ht="15" customHeight="1" x14ac:dyDescent="0.25">
      <c r="A85" s="76" t="s">
        <v>41</v>
      </c>
      <c r="B85" s="72" t="s">
        <v>82</v>
      </c>
      <c r="C85" s="40"/>
      <c r="D85" s="73"/>
      <c r="E85" s="73"/>
      <c r="F85" s="73"/>
      <c r="G85" s="41">
        <f t="shared" si="4"/>
        <v>0</v>
      </c>
      <c r="H85" s="55" t="str">
        <f t="shared" si="5"/>
        <v/>
      </c>
      <c r="I85" s="53"/>
      <c r="J85" s="68"/>
      <c r="K85" s="68"/>
      <c r="L85" s="68"/>
      <c r="M85" s="68"/>
      <c r="N85" s="68"/>
      <c r="O85" s="68"/>
    </row>
    <row r="86" spans="1:15" ht="15" customHeight="1" x14ac:dyDescent="0.25">
      <c r="A86" s="76" t="s">
        <v>41</v>
      </c>
      <c r="B86" s="68" t="s">
        <v>83</v>
      </c>
      <c r="C86" s="43"/>
      <c r="D86" s="74"/>
      <c r="E86" s="74"/>
      <c r="F86" s="74"/>
      <c r="G86" s="44">
        <f t="shared" si="4"/>
        <v>0</v>
      </c>
      <c r="H86" s="56" t="str">
        <f t="shared" si="5"/>
        <v/>
      </c>
      <c r="I86" s="31"/>
      <c r="J86" s="68"/>
      <c r="K86" s="68"/>
      <c r="L86" s="68"/>
      <c r="M86" s="68"/>
      <c r="N86" s="68"/>
      <c r="O86" s="68"/>
    </row>
    <row r="87" spans="1:15" ht="15" customHeight="1" x14ac:dyDescent="0.25">
      <c r="A87" s="76" t="s">
        <v>41</v>
      </c>
      <c r="B87" s="72" t="s">
        <v>84</v>
      </c>
      <c r="C87" s="40"/>
      <c r="D87" s="73"/>
      <c r="E87" s="73"/>
      <c r="F87" s="73"/>
      <c r="G87" s="41">
        <f t="shared" si="4"/>
        <v>0</v>
      </c>
      <c r="H87" s="55" t="str">
        <f t="shared" si="5"/>
        <v/>
      </c>
      <c r="I87" s="30"/>
      <c r="J87" s="68"/>
      <c r="K87" s="68"/>
      <c r="L87" s="68"/>
      <c r="M87" s="68"/>
      <c r="N87" s="68"/>
      <c r="O87" s="68"/>
    </row>
    <row r="88" spans="1:15" ht="15" customHeight="1" x14ac:dyDescent="0.25">
      <c r="A88" s="76" t="s">
        <v>41</v>
      </c>
      <c r="B88" s="68" t="s">
        <v>85</v>
      </c>
      <c r="C88" s="43">
        <v>84.081000000000003</v>
      </c>
      <c r="D88" s="74">
        <v>59.354999999999997</v>
      </c>
      <c r="E88" s="74">
        <v>28.789000000000001</v>
      </c>
      <c r="F88" s="74">
        <v>34.75</v>
      </c>
      <c r="G88" s="44">
        <f t="shared" si="4"/>
        <v>24.726000000000006</v>
      </c>
      <c r="H88" s="56" t="str">
        <f t="shared" si="5"/>
        <v>41,7%▲</v>
      </c>
      <c r="I88" s="31"/>
      <c r="J88" s="68"/>
      <c r="K88" s="68"/>
      <c r="L88" s="68"/>
      <c r="M88" s="68"/>
      <c r="N88" s="68"/>
      <c r="O88" s="68"/>
    </row>
    <row r="89" spans="1:15" ht="15" customHeight="1" x14ac:dyDescent="0.25">
      <c r="A89" s="76" t="s">
        <v>41</v>
      </c>
      <c r="B89" s="72" t="s">
        <v>86</v>
      </c>
      <c r="C89" s="40"/>
      <c r="D89" s="73"/>
      <c r="E89" s="73"/>
      <c r="F89" s="73"/>
      <c r="G89" s="41">
        <f t="shared" si="4"/>
        <v>0</v>
      </c>
      <c r="H89" s="55" t="str">
        <f t="shared" si="5"/>
        <v/>
      </c>
      <c r="I89" s="30"/>
      <c r="J89" s="68"/>
      <c r="K89" s="68"/>
      <c r="L89" s="68"/>
      <c r="M89" s="68"/>
      <c r="N89" s="68"/>
      <c r="O89" s="68"/>
    </row>
    <row r="90" spans="1:15" ht="15" customHeight="1" x14ac:dyDescent="0.25">
      <c r="A90" s="76" t="s">
        <v>41</v>
      </c>
      <c r="B90" s="68" t="s">
        <v>87</v>
      </c>
      <c r="C90" s="43"/>
      <c r="D90" s="74"/>
      <c r="E90" s="74"/>
      <c r="F90" s="74"/>
      <c r="G90" s="44">
        <f t="shared" si="4"/>
        <v>0</v>
      </c>
      <c r="H90" s="56" t="str">
        <f t="shared" si="5"/>
        <v/>
      </c>
      <c r="I90" s="31"/>
      <c r="J90" s="68"/>
      <c r="K90" s="68"/>
      <c r="L90" s="68"/>
      <c r="M90" s="68"/>
      <c r="N90" s="68"/>
      <c r="O90" s="68"/>
    </row>
    <row r="91" spans="1:15" ht="15" customHeight="1" x14ac:dyDescent="0.25">
      <c r="A91" s="76" t="s">
        <v>41</v>
      </c>
      <c r="B91" s="72" t="s">
        <v>88</v>
      </c>
      <c r="C91" s="40"/>
      <c r="D91" s="73"/>
      <c r="E91" s="73"/>
      <c r="F91" s="73"/>
      <c r="G91" s="41">
        <f t="shared" si="4"/>
        <v>0</v>
      </c>
      <c r="H91" s="55" t="str">
        <f t="shared" si="5"/>
        <v/>
      </c>
      <c r="I91" s="53"/>
      <c r="J91" s="68"/>
      <c r="K91" s="68"/>
      <c r="L91" s="68"/>
      <c r="M91" s="68"/>
      <c r="N91" s="68"/>
      <c r="O91" s="68"/>
    </row>
    <row r="92" spans="1:15" ht="15" customHeight="1" x14ac:dyDescent="0.25">
      <c r="A92" s="76" t="s">
        <v>41</v>
      </c>
      <c r="B92" s="68" t="s">
        <v>89</v>
      </c>
      <c r="C92" s="43"/>
      <c r="D92" s="74"/>
      <c r="E92" s="74"/>
      <c r="F92" s="74"/>
      <c r="G92" s="44">
        <f t="shared" si="4"/>
        <v>0</v>
      </c>
      <c r="H92" s="56" t="str">
        <f t="shared" si="5"/>
        <v/>
      </c>
      <c r="I92" s="31"/>
      <c r="J92" s="68"/>
      <c r="K92" s="68"/>
      <c r="L92" s="68"/>
      <c r="M92" s="68"/>
      <c r="N92" s="68"/>
      <c r="O92" s="68"/>
    </row>
    <row r="93" spans="1:15" ht="15" customHeight="1" x14ac:dyDescent="0.25">
      <c r="A93" s="76" t="s">
        <v>41</v>
      </c>
      <c r="B93" s="72" t="s">
        <v>90</v>
      </c>
      <c r="C93" s="40"/>
      <c r="D93" s="73"/>
      <c r="E93" s="73"/>
      <c r="F93" s="73"/>
      <c r="G93" s="41">
        <f t="shared" si="4"/>
        <v>0</v>
      </c>
      <c r="H93" s="55" t="str">
        <f t="shared" si="5"/>
        <v/>
      </c>
      <c r="I93" s="53"/>
      <c r="J93" s="68"/>
      <c r="K93" s="68"/>
      <c r="L93" s="68"/>
      <c r="M93" s="68"/>
      <c r="N93" s="68"/>
      <c r="O93" s="68"/>
    </row>
    <row r="94" spans="1:15" ht="15" customHeight="1" x14ac:dyDescent="0.25">
      <c r="A94" s="76" t="s">
        <v>41</v>
      </c>
      <c r="B94" s="68" t="s">
        <v>91</v>
      </c>
      <c r="C94" s="43"/>
      <c r="D94" s="74"/>
      <c r="E94" s="74"/>
      <c r="F94" s="74"/>
      <c r="G94" s="44">
        <f t="shared" si="4"/>
        <v>0</v>
      </c>
      <c r="H94" s="56" t="str">
        <f t="shared" si="5"/>
        <v/>
      </c>
      <c r="I94" s="31"/>
      <c r="J94" s="68"/>
      <c r="K94" s="68"/>
      <c r="L94" s="68"/>
      <c r="M94" s="68"/>
      <c r="N94" s="68"/>
      <c r="O94" s="68"/>
    </row>
    <row r="95" spans="1:15" ht="15" customHeight="1" x14ac:dyDescent="0.25">
      <c r="A95" s="76" t="s">
        <v>41</v>
      </c>
      <c r="B95" s="72" t="s">
        <v>92</v>
      </c>
      <c r="C95" s="40"/>
      <c r="D95" s="73"/>
      <c r="E95" s="73">
        <v>113.755</v>
      </c>
      <c r="F95" s="73">
        <v>261.56099999999998</v>
      </c>
      <c r="G95" s="41">
        <f t="shared" si="4"/>
        <v>0</v>
      </c>
      <c r="H95" s="55" t="str">
        <f t="shared" si="5"/>
        <v/>
      </c>
      <c r="I95" s="53"/>
      <c r="J95" s="68"/>
      <c r="K95" s="68"/>
      <c r="L95" s="68"/>
      <c r="M95" s="68"/>
      <c r="N95" s="68"/>
      <c r="O95" s="68"/>
    </row>
    <row r="96" spans="1:15" ht="15" customHeight="1" x14ac:dyDescent="0.25">
      <c r="A96" s="76" t="s">
        <v>41</v>
      </c>
      <c r="B96" s="68" t="s">
        <v>98</v>
      </c>
      <c r="C96" s="43"/>
      <c r="D96" s="74"/>
      <c r="E96" s="74"/>
      <c r="F96" s="74"/>
      <c r="G96" s="44">
        <f t="shared" si="4"/>
        <v>0</v>
      </c>
      <c r="H96" s="56" t="str">
        <f t="shared" si="5"/>
        <v/>
      </c>
      <c r="I96" s="31"/>
      <c r="J96" s="68"/>
      <c r="K96" s="68"/>
      <c r="L96" s="68"/>
      <c r="M96" s="68"/>
      <c r="N96" s="68"/>
      <c r="O96" s="68"/>
    </row>
    <row r="97" spans="1:15" ht="15" customHeight="1" x14ac:dyDescent="0.25">
      <c r="A97" s="76" t="s">
        <v>41</v>
      </c>
      <c r="B97" s="72" t="s">
        <v>99</v>
      </c>
      <c r="C97" s="40"/>
      <c r="D97" s="73"/>
      <c r="E97" s="73"/>
      <c r="F97" s="73"/>
      <c r="G97" s="41">
        <f t="shared" si="4"/>
        <v>0</v>
      </c>
      <c r="H97" s="55" t="str">
        <f t="shared" si="5"/>
        <v/>
      </c>
      <c r="I97" s="53"/>
      <c r="J97" s="68"/>
      <c r="K97" s="68"/>
      <c r="L97" s="68"/>
      <c r="M97" s="68"/>
      <c r="N97" s="68"/>
      <c r="O97" s="68"/>
    </row>
    <row r="98" spans="1:15" ht="15" customHeight="1" x14ac:dyDescent="0.25">
      <c r="A98" s="76" t="s">
        <v>41</v>
      </c>
      <c r="B98" s="68" t="s">
        <v>100</v>
      </c>
      <c r="C98" s="43"/>
      <c r="D98" s="74"/>
      <c r="E98" s="74"/>
      <c r="F98" s="74"/>
      <c r="G98" s="44">
        <f t="shared" si="4"/>
        <v>0</v>
      </c>
      <c r="H98" s="56" t="str">
        <f t="shared" si="5"/>
        <v/>
      </c>
      <c r="I98" s="31"/>
      <c r="J98" s="68"/>
      <c r="K98" s="68"/>
      <c r="L98" s="68"/>
      <c r="M98" s="68"/>
      <c r="N98" s="68"/>
      <c r="O98" s="68"/>
    </row>
    <row r="99" spans="1:15" ht="15" customHeight="1" x14ac:dyDescent="0.25">
      <c r="A99" s="76" t="s">
        <v>41</v>
      </c>
      <c r="B99" s="72" t="s">
        <v>102</v>
      </c>
      <c r="C99" s="40"/>
      <c r="D99" s="73"/>
      <c r="E99" s="73"/>
      <c r="F99" s="73"/>
      <c r="G99" s="41">
        <f t="shared" si="4"/>
        <v>0</v>
      </c>
      <c r="H99" s="55" t="str">
        <f t="shared" si="5"/>
        <v/>
      </c>
      <c r="I99" s="53"/>
      <c r="J99" s="68"/>
      <c r="K99" s="68"/>
      <c r="L99" s="68"/>
      <c r="M99" s="68"/>
      <c r="N99" s="68"/>
      <c r="O99" s="68"/>
    </row>
    <row r="100" spans="1:15" ht="15" customHeight="1" x14ac:dyDescent="0.25">
      <c r="A100" s="76" t="s">
        <v>41</v>
      </c>
      <c r="B100" s="68" t="s">
        <v>103</v>
      </c>
      <c r="C100" s="43"/>
      <c r="D100" s="74"/>
      <c r="E100" s="74"/>
      <c r="F100" s="74"/>
      <c r="G100" s="44">
        <f t="shared" si="4"/>
        <v>0</v>
      </c>
      <c r="H100" s="56" t="str">
        <f t="shared" si="5"/>
        <v/>
      </c>
      <c r="I100" s="31"/>
      <c r="J100" s="68"/>
      <c r="K100" s="68"/>
      <c r="L100" s="68"/>
      <c r="M100" s="68"/>
      <c r="N100" s="68"/>
      <c r="O100" s="68"/>
    </row>
    <row r="101" spans="1:15" ht="15" customHeight="1" x14ac:dyDescent="0.25">
      <c r="A101" s="76" t="s">
        <v>41</v>
      </c>
      <c r="B101" s="72" t="s">
        <v>104</v>
      </c>
      <c r="C101" s="40"/>
      <c r="D101" s="73"/>
      <c r="E101" s="73"/>
      <c r="F101" s="73"/>
      <c r="G101" s="41">
        <f t="shared" si="4"/>
        <v>0</v>
      </c>
      <c r="H101" s="55" t="str">
        <f t="shared" si="5"/>
        <v/>
      </c>
      <c r="I101" s="53"/>
      <c r="J101" s="68"/>
      <c r="K101" s="68"/>
      <c r="L101" s="68"/>
      <c r="M101" s="68"/>
      <c r="N101" s="68"/>
      <c r="O101" s="68"/>
    </row>
    <row r="102" spans="1:15" ht="15" customHeight="1" x14ac:dyDescent="0.25">
      <c r="A102" s="76" t="s">
        <v>41</v>
      </c>
      <c r="B102" s="68" t="s">
        <v>105</v>
      </c>
      <c r="C102" s="43"/>
      <c r="D102" s="74"/>
      <c r="E102" s="74"/>
      <c r="F102" s="74"/>
      <c r="G102" s="44">
        <f t="shared" si="4"/>
        <v>0</v>
      </c>
      <c r="H102" s="56" t="str">
        <f t="shared" si="5"/>
        <v/>
      </c>
      <c r="I102" s="31"/>
      <c r="J102" s="68"/>
      <c r="K102" s="68"/>
      <c r="L102" s="68"/>
      <c r="M102" s="68"/>
      <c r="N102" s="68"/>
      <c r="O102" s="68"/>
    </row>
    <row r="103" spans="1:15" ht="15" customHeight="1" x14ac:dyDescent="0.25">
      <c r="A103" s="76" t="s">
        <v>41</v>
      </c>
      <c r="B103" s="72" t="s">
        <v>106</v>
      </c>
      <c r="C103" s="40"/>
      <c r="D103" s="73"/>
      <c r="E103" s="73"/>
      <c r="F103" s="73"/>
      <c r="G103" s="41">
        <f t="shared" ref="G103:G134" si="6">IF(ISERROR(C103- D103)=TRUE,"",C103 - D103)</f>
        <v>0</v>
      </c>
      <c r="H103" s="5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53"/>
      <c r="J103" s="68"/>
      <c r="K103" s="68"/>
      <c r="L103" s="68"/>
      <c r="M103" s="68"/>
      <c r="N103" s="68"/>
      <c r="O103" s="68"/>
    </row>
    <row r="104" spans="1:15" ht="15" customHeight="1" x14ac:dyDescent="0.25">
      <c r="A104" s="76" t="s">
        <v>41</v>
      </c>
      <c r="B104" s="68" t="s">
        <v>50</v>
      </c>
      <c r="C104" s="43"/>
      <c r="D104" s="74"/>
      <c r="E104" s="74"/>
      <c r="F104" s="74"/>
      <c r="G104" s="44">
        <f t="shared" si="6"/>
        <v>0</v>
      </c>
      <c r="H104" s="56" t="str">
        <f t="shared" si="7"/>
        <v/>
      </c>
      <c r="I104" s="31"/>
      <c r="J104" s="68"/>
      <c r="K104" s="68"/>
      <c r="L104" s="68"/>
      <c r="M104" s="68"/>
      <c r="N104" s="68"/>
      <c r="O104" s="68"/>
    </row>
    <row r="105" spans="1:15" ht="15" customHeight="1" x14ac:dyDescent="0.25">
      <c r="A105" s="76" t="s">
        <v>41</v>
      </c>
      <c r="B105" s="77" t="s">
        <v>8</v>
      </c>
      <c r="C105" s="78">
        <f>SUMIFS((C7:C104),(A7:A104),A105)</f>
        <v>34558.979999999996</v>
      </c>
      <c r="D105" s="78">
        <f>SUMIFS((D7:D104),(A7:A104),A105)</f>
        <v>25385.642999999996</v>
      </c>
      <c r="E105" s="78">
        <f>SUMIFS((E7:E104),(A7:A104),A105)</f>
        <v>13795.448</v>
      </c>
      <c r="F105" s="78">
        <f>SUMIFS((F7:F104),(A7:A104),A105)</f>
        <v>12707.722</v>
      </c>
      <c r="G105" s="57">
        <f t="shared" si="6"/>
        <v>9173.3369999999995</v>
      </c>
      <c r="H105" s="58" t="str">
        <f t="shared" si="7"/>
        <v>36,1%▲</v>
      </c>
      <c r="I105" s="59"/>
      <c r="J105" s="68"/>
      <c r="K105" s="68"/>
      <c r="L105" s="68"/>
      <c r="M105" s="68"/>
      <c r="N105" s="68"/>
      <c r="O105" s="68"/>
    </row>
    <row r="106" spans="1:15" ht="15" customHeight="1" x14ac:dyDescent="0.25">
      <c r="A106" s="39" t="s">
        <v>40</v>
      </c>
      <c r="C106" s="74"/>
      <c r="D106" s="46"/>
      <c r="E106" s="46"/>
      <c r="F106" s="46"/>
      <c r="G106" s="44">
        <f t="shared" si="6"/>
        <v>0</v>
      </c>
      <c r="H106" s="56" t="str">
        <f t="shared" si="7"/>
        <v/>
      </c>
      <c r="I106" s="31"/>
    </row>
    <row r="107" spans="1:15" ht="15" customHeight="1" x14ac:dyDescent="0.25">
      <c r="A107" s="71" t="s">
        <v>40</v>
      </c>
      <c r="B107" s="72" t="s">
        <v>47</v>
      </c>
      <c r="C107" s="40"/>
      <c r="D107" s="73"/>
      <c r="E107" s="73"/>
      <c r="F107" s="73"/>
      <c r="G107" s="41">
        <f t="shared" si="6"/>
        <v>0</v>
      </c>
      <c r="H107" s="55" t="str">
        <f t="shared" si="7"/>
        <v/>
      </c>
      <c r="I107" s="53"/>
      <c r="J107" s="68"/>
      <c r="K107" s="68"/>
      <c r="L107" s="68"/>
      <c r="M107" s="68"/>
      <c r="N107" s="68"/>
      <c r="O107" s="68"/>
    </row>
    <row r="108" spans="1:15" ht="15" customHeight="1" x14ac:dyDescent="0.25">
      <c r="A108" s="71" t="s">
        <v>40</v>
      </c>
      <c r="B108" s="68" t="s">
        <v>55</v>
      </c>
      <c r="C108" s="43"/>
      <c r="D108" s="74"/>
      <c r="E108" s="74"/>
      <c r="F108" s="74"/>
      <c r="G108" s="44">
        <f t="shared" si="6"/>
        <v>0</v>
      </c>
      <c r="H108" s="56" t="str">
        <f t="shared" si="7"/>
        <v/>
      </c>
      <c r="I108" s="31"/>
      <c r="J108" s="68"/>
      <c r="K108" s="68"/>
      <c r="L108" s="68"/>
      <c r="M108" s="68"/>
      <c r="N108" s="68"/>
      <c r="O108" s="68"/>
    </row>
    <row r="109" spans="1:15" ht="15" customHeight="1" x14ac:dyDescent="0.25">
      <c r="A109" s="71" t="s">
        <v>40</v>
      </c>
      <c r="B109" s="72" t="s">
        <v>56</v>
      </c>
      <c r="C109" s="40"/>
      <c r="D109" s="73"/>
      <c r="E109" s="73"/>
      <c r="F109" s="73"/>
      <c r="G109" s="41">
        <f t="shared" si="6"/>
        <v>0</v>
      </c>
      <c r="H109" s="55" t="str">
        <f t="shared" si="7"/>
        <v/>
      </c>
      <c r="I109" s="30"/>
      <c r="J109" s="68"/>
      <c r="K109" s="68"/>
      <c r="L109" s="68"/>
      <c r="M109" s="68"/>
      <c r="N109" s="68"/>
      <c r="O109" s="68"/>
    </row>
    <row r="110" spans="1:15" ht="15" customHeight="1" x14ac:dyDescent="0.25">
      <c r="A110" s="71" t="s">
        <v>40</v>
      </c>
      <c r="B110" s="68" t="s">
        <v>57</v>
      </c>
      <c r="C110" s="43"/>
      <c r="D110" s="74"/>
      <c r="E110" s="74"/>
      <c r="F110" s="74"/>
      <c r="G110" s="44">
        <f t="shared" si="6"/>
        <v>0</v>
      </c>
      <c r="H110" s="56" t="str">
        <f t="shared" si="7"/>
        <v/>
      </c>
      <c r="I110" s="31"/>
      <c r="J110" s="68"/>
      <c r="K110" s="68"/>
      <c r="L110" s="68"/>
      <c r="M110" s="68"/>
      <c r="N110" s="68"/>
      <c r="O110" s="68"/>
    </row>
    <row r="111" spans="1:15" ht="15" customHeight="1" x14ac:dyDescent="0.25">
      <c r="A111" s="71" t="s">
        <v>40</v>
      </c>
      <c r="B111" s="72" t="s">
        <v>58</v>
      </c>
      <c r="C111" s="40"/>
      <c r="D111" s="73"/>
      <c r="E111" s="73"/>
      <c r="F111" s="73"/>
      <c r="G111" s="41">
        <f t="shared" si="6"/>
        <v>0</v>
      </c>
      <c r="H111" s="55" t="str">
        <f t="shared" si="7"/>
        <v/>
      </c>
      <c r="I111" s="53"/>
      <c r="J111" s="68"/>
      <c r="K111" s="68"/>
      <c r="L111" s="68"/>
      <c r="M111" s="68"/>
      <c r="N111" s="68"/>
      <c r="O111" s="68"/>
    </row>
    <row r="112" spans="1:15" ht="15" customHeight="1" x14ac:dyDescent="0.25">
      <c r="A112" s="71" t="s">
        <v>40</v>
      </c>
      <c r="B112" s="68" t="s">
        <v>59</v>
      </c>
      <c r="C112" s="43"/>
      <c r="D112" s="74"/>
      <c r="E112" s="74"/>
      <c r="F112" s="74"/>
      <c r="G112" s="44">
        <f t="shared" si="6"/>
        <v>0</v>
      </c>
      <c r="H112" s="56" t="str">
        <f t="shared" si="7"/>
        <v/>
      </c>
      <c r="I112" s="31"/>
      <c r="J112" s="68"/>
      <c r="K112" s="68"/>
      <c r="L112" s="68"/>
      <c r="M112" s="68"/>
      <c r="N112" s="68"/>
      <c r="O112" s="68"/>
    </row>
    <row r="113" spans="1:15" ht="15" customHeight="1" x14ac:dyDescent="0.25">
      <c r="A113" s="71" t="s">
        <v>40</v>
      </c>
      <c r="B113" s="72" t="s">
        <v>60</v>
      </c>
      <c r="C113" s="40"/>
      <c r="D113" s="73"/>
      <c r="E113" s="73"/>
      <c r="F113" s="73"/>
      <c r="G113" s="41">
        <f t="shared" si="6"/>
        <v>0</v>
      </c>
      <c r="H113" s="55" t="str">
        <f t="shared" si="7"/>
        <v/>
      </c>
      <c r="I113" s="30"/>
      <c r="J113" s="68"/>
      <c r="K113" s="68"/>
      <c r="L113" s="68"/>
      <c r="M113" s="68"/>
      <c r="N113" s="68"/>
      <c r="O113" s="68"/>
    </row>
    <row r="114" spans="1:15" ht="15" customHeight="1" x14ac:dyDescent="0.25">
      <c r="A114" s="71" t="s">
        <v>40</v>
      </c>
      <c r="B114" s="68" t="s">
        <v>61</v>
      </c>
      <c r="C114" s="43"/>
      <c r="D114" s="74"/>
      <c r="E114" s="74"/>
      <c r="F114" s="74"/>
      <c r="G114" s="44">
        <f t="shared" si="6"/>
        <v>0</v>
      </c>
      <c r="H114" s="56" t="str">
        <f t="shared" si="7"/>
        <v/>
      </c>
      <c r="I114" s="52"/>
      <c r="J114" s="68"/>
      <c r="K114" s="68"/>
      <c r="L114" s="68"/>
      <c r="M114" s="68"/>
      <c r="N114" s="68"/>
      <c r="O114" s="68"/>
    </row>
    <row r="115" spans="1:15" ht="15" customHeight="1" x14ac:dyDescent="0.25">
      <c r="A115" s="71" t="s">
        <v>40</v>
      </c>
      <c r="B115" s="72" t="s">
        <v>62</v>
      </c>
      <c r="C115" s="40"/>
      <c r="D115" s="73"/>
      <c r="E115" s="73"/>
      <c r="F115" s="73"/>
      <c r="G115" s="41">
        <f t="shared" si="6"/>
        <v>0</v>
      </c>
      <c r="H115" s="55" t="str">
        <f t="shared" si="7"/>
        <v/>
      </c>
      <c r="I115" s="30"/>
      <c r="J115" s="68"/>
      <c r="K115" s="68"/>
      <c r="L115" s="68"/>
      <c r="M115" s="68"/>
      <c r="N115" s="68"/>
      <c r="O115" s="68"/>
    </row>
    <row r="116" spans="1:15" ht="15" customHeight="1" x14ac:dyDescent="0.25">
      <c r="A116" s="71" t="s">
        <v>40</v>
      </c>
      <c r="B116" s="68" t="s">
        <v>63</v>
      </c>
      <c r="C116" s="43"/>
      <c r="D116" s="74"/>
      <c r="E116" s="74"/>
      <c r="F116" s="74"/>
      <c r="G116" s="44">
        <f t="shared" si="6"/>
        <v>0</v>
      </c>
      <c r="H116" s="56" t="str">
        <f t="shared" si="7"/>
        <v/>
      </c>
      <c r="I116" s="31"/>
      <c r="J116" s="68"/>
      <c r="K116" s="68"/>
      <c r="L116" s="68"/>
      <c r="M116" s="68"/>
      <c r="N116" s="68"/>
      <c r="O116" s="68"/>
    </row>
    <row r="117" spans="1:15" ht="15" customHeight="1" x14ac:dyDescent="0.25">
      <c r="A117" s="76" t="s">
        <v>40</v>
      </c>
      <c r="B117" s="72" t="s">
        <v>64</v>
      </c>
      <c r="C117" s="40"/>
      <c r="D117" s="73"/>
      <c r="E117" s="73"/>
      <c r="F117" s="73"/>
      <c r="G117" s="41">
        <f t="shared" si="6"/>
        <v>0</v>
      </c>
      <c r="H117" s="55" t="str">
        <f t="shared" si="7"/>
        <v/>
      </c>
      <c r="I117" s="53"/>
      <c r="J117" s="68"/>
      <c r="K117" s="68"/>
      <c r="L117" s="68"/>
      <c r="M117" s="68"/>
      <c r="N117" s="68"/>
      <c r="O117" s="68"/>
    </row>
    <row r="118" spans="1:15" ht="15" customHeight="1" x14ac:dyDescent="0.25">
      <c r="A118" s="76" t="s">
        <v>40</v>
      </c>
      <c r="B118" s="68" t="s">
        <v>65</v>
      </c>
      <c r="C118" s="43"/>
      <c r="D118" s="74"/>
      <c r="E118" s="74"/>
      <c r="F118" s="74"/>
      <c r="G118" s="44">
        <f t="shared" si="6"/>
        <v>0</v>
      </c>
      <c r="H118" s="56" t="str">
        <f t="shared" si="7"/>
        <v/>
      </c>
      <c r="I118" s="52"/>
      <c r="J118" s="68"/>
      <c r="K118" s="68"/>
      <c r="L118" s="68"/>
      <c r="M118" s="68"/>
      <c r="N118" s="68"/>
      <c r="O118" s="68"/>
    </row>
    <row r="119" spans="1:15" ht="15" customHeight="1" x14ac:dyDescent="0.25">
      <c r="A119" s="76" t="s">
        <v>40</v>
      </c>
      <c r="B119" s="72" t="s">
        <v>66</v>
      </c>
      <c r="C119" s="40"/>
      <c r="D119" s="73"/>
      <c r="E119" s="73"/>
      <c r="F119" s="73"/>
      <c r="G119" s="41">
        <f t="shared" si="6"/>
        <v>0</v>
      </c>
      <c r="H119" s="55" t="str">
        <f t="shared" si="7"/>
        <v/>
      </c>
      <c r="I119" s="53"/>
      <c r="J119" s="68"/>
      <c r="K119" s="68"/>
      <c r="L119" s="68"/>
      <c r="M119" s="68"/>
      <c r="N119" s="68"/>
      <c r="O119" s="68"/>
    </row>
    <row r="120" spans="1:15" ht="15" customHeight="1" x14ac:dyDescent="0.25">
      <c r="A120" s="76" t="s">
        <v>40</v>
      </c>
      <c r="B120" s="68" t="s">
        <v>67</v>
      </c>
      <c r="C120" s="43"/>
      <c r="D120" s="74"/>
      <c r="E120" s="74"/>
      <c r="F120" s="74"/>
      <c r="G120" s="44">
        <f t="shared" si="6"/>
        <v>0</v>
      </c>
      <c r="H120" s="56" t="str">
        <f t="shared" si="7"/>
        <v/>
      </c>
      <c r="I120" s="52"/>
      <c r="J120" s="68"/>
      <c r="K120" s="68"/>
      <c r="L120" s="68"/>
      <c r="M120" s="68"/>
      <c r="N120" s="68"/>
      <c r="O120" s="68"/>
    </row>
    <row r="121" spans="1:15" ht="15" customHeight="1" x14ac:dyDescent="0.25">
      <c r="A121" s="76" t="s">
        <v>40</v>
      </c>
      <c r="B121" s="72" t="s">
        <v>68</v>
      </c>
      <c r="C121" s="40"/>
      <c r="D121" s="73"/>
      <c r="E121" s="73"/>
      <c r="F121" s="73"/>
      <c r="G121" s="41">
        <f t="shared" si="6"/>
        <v>0</v>
      </c>
      <c r="H121" s="55" t="str">
        <f t="shared" si="7"/>
        <v/>
      </c>
      <c r="I121" s="53"/>
      <c r="J121" s="68"/>
      <c r="K121" s="68"/>
      <c r="L121" s="68"/>
      <c r="M121" s="68"/>
      <c r="N121" s="68"/>
      <c r="O121" s="68"/>
    </row>
    <row r="122" spans="1:15" ht="15" customHeight="1" x14ac:dyDescent="0.25">
      <c r="A122" s="76" t="s">
        <v>40</v>
      </c>
      <c r="B122" s="68" t="s">
        <v>69</v>
      </c>
      <c r="C122" s="43"/>
      <c r="D122" s="74"/>
      <c r="E122" s="74"/>
      <c r="F122" s="74"/>
      <c r="G122" s="44">
        <f t="shared" si="6"/>
        <v>0</v>
      </c>
      <c r="H122" s="56" t="str">
        <f t="shared" si="7"/>
        <v/>
      </c>
      <c r="I122" s="52"/>
      <c r="J122" s="68"/>
      <c r="K122" s="68"/>
      <c r="L122" s="68"/>
      <c r="M122" s="68"/>
      <c r="N122" s="68"/>
      <c r="O122" s="68"/>
    </row>
    <row r="123" spans="1:15" ht="15" customHeight="1" x14ac:dyDescent="0.25">
      <c r="A123" s="76" t="s">
        <v>40</v>
      </c>
      <c r="B123" s="72" t="s">
        <v>70</v>
      </c>
      <c r="C123" s="40"/>
      <c r="D123" s="73"/>
      <c r="E123" s="73"/>
      <c r="F123" s="73"/>
      <c r="G123" s="41">
        <f t="shared" si="6"/>
        <v>0</v>
      </c>
      <c r="H123" s="55" t="str">
        <f t="shared" si="7"/>
        <v/>
      </c>
      <c r="I123" s="53"/>
      <c r="J123" s="68"/>
      <c r="K123" s="68"/>
      <c r="L123" s="68"/>
      <c r="M123" s="68"/>
      <c r="N123" s="68"/>
      <c r="O123" s="68"/>
    </row>
    <row r="124" spans="1:15" ht="15" customHeight="1" x14ac:dyDescent="0.25">
      <c r="A124" s="76" t="s">
        <v>40</v>
      </c>
      <c r="B124" s="68" t="s">
        <v>71</v>
      </c>
      <c r="C124" s="43"/>
      <c r="D124" s="74"/>
      <c r="E124" s="74"/>
      <c r="F124" s="74"/>
      <c r="G124" s="44">
        <f t="shared" si="6"/>
        <v>0</v>
      </c>
      <c r="H124" s="56" t="str">
        <f t="shared" si="7"/>
        <v/>
      </c>
      <c r="I124" s="52"/>
      <c r="J124" s="68"/>
      <c r="K124" s="68"/>
      <c r="L124" s="68"/>
      <c r="M124" s="68"/>
      <c r="N124" s="68"/>
      <c r="O124" s="68"/>
    </row>
    <row r="125" spans="1:15" ht="15" customHeight="1" x14ac:dyDescent="0.25">
      <c r="A125" s="76" t="s">
        <v>40</v>
      </c>
      <c r="B125" s="72" t="s">
        <v>72</v>
      </c>
      <c r="C125" s="40"/>
      <c r="D125" s="73"/>
      <c r="E125" s="73"/>
      <c r="F125" s="73"/>
      <c r="G125" s="41">
        <f t="shared" si="6"/>
        <v>0</v>
      </c>
      <c r="H125" s="55" t="str">
        <f t="shared" si="7"/>
        <v/>
      </c>
      <c r="I125" s="53"/>
      <c r="J125" s="68"/>
      <c r="K125" s="68"/>
      <c r="L125" s="68"/>
      <c r="M125" s="68"/>
      <c r="N125" s="68"/>
      <c r="O125" s="68"/>
    </row>
    <row r="126" spans="1:15" ht="15" customHeight="1" x14ac:dyDescent="0.25">
      <c r="A126" s="76" t="s">
        <v>40</v>
      </c>
      <c r="B126" s="68" t="s">
        <v>73</v>
      </c>
      <c r="C126" s="43"/>
      <c r="D126" s="74"/>
      <c r="E126" s="74"/>
      <c r="F126" s="74"/>
      <c r="G126" s="44">
        <f t="shared" si="6"/>
        <v>0</v>
      </c>
      <c r="H126" s="56" t="str">
        <f t="shared" si="7"/>
        <v/>
      </c>
      <c r="I126" s="52"/>
      <c r="J126" s="68"/>
      <c r="K126" s="68"/>
      <c r="L126" s="68"/>
      <c r="M126" s="68"/>
      <c r="N126" s="68"/>
      <c r="O126" s="68"/>
    </row>
    <row r="127" spans="1:15" ht="15" customHeight="1" x14ac:dyDescent="0.25">
      <c r="A127" s="76" t="s">
        <v>40</v>
      </c>
      <c r="B127" s="72" t="s">
        <v>74</v>
      </c>
      <c r="C127" s="40"/>
      <c r="D127" s="73"/>
      <c r="E127" s="73"/>
      <c r="F127" s="73"/>
      <c r="G127" s="41">
        <f t="shared" si="6"/>
        <v>0</v>
      </c>
      <c r="H127" s="55" t="str">
        <f t="shared" si="7"/>
        <v/>
      </c>
      <c r="I127" s="53"/>
      <c r="J127" s="68"/>
      <c r="K127" s="68"/>
      <c r="L127" s="68"/>
      <c r="M127" s="68"/>
      <c r="N127" s="68"/>
      <c r="O127" s="68"/>
    </row>
    <row r="128" spans="1:15" ht="15" customHeight="1" x14ac:dyDescent="0.25">
      <c r="A128" s="76" t="s">
        <v>40</v>
      </c>
      <c r="B128" s="68" t="s">
        <v>75</v>
      </c>
      <c r="C128" s="43"/>
      <c r="D128" s="74"/>
      <c r="E128" s="74"/>
      <c r="F128" s="74"/>
      <c r="G128" s="44">
        <f t="shared" si="6"/>
        <v>0</v>
      </c>
      <c r="H128" s="56" t="str">
        <f t="shared" si="7"/>
        <v/>
      </c>
      <c r="I128" s="31"/>
      <c r="J128" s="68"/>
      <c r="K128" s="68"/>
      <c r="L128" s="68"/>
      <c r="M128" s="68"/>
      <c r="N128" s="68"/>
      <c r="O128" s="68"/>
    </row>
    <row r="129" spans="1:15" ht="15" customHeight="1" x14ac:dyDescent="0.25">
      <c r="A129" s="76" t="s">
        <v>40</v>
      </c>
      <c r="B129" s="72" t="s">
        <v>76</v>
      </c>
      <c r="C129" s="40"/>
      <c r="D129" s="73"/>
      <c r="E129" s="73"/>
      <c r="F129" s="73"/>
      <c r="G129" s="41">
        <f t="shared" si="6"/>
        <v>0</v>
      </c>
      <c r="H129" s="55" t="str">
        <f t="shared" si="7"/>
        <v/>
      </c>
      <c r="I129" s="30"/>
      <c r="J129" s="68"/>
      <c r="K129" s="68"/>
      <c r="L129" s="68"/>
      <c r="M129" s="68"/>
      <c r="N129" s="68"/>
      <c r="O129" s="68"/>
    </row>
    <row r="130" spans="1:15" ht="15" customHeight="1" x14ac:dyDescent="0.25">
      <c r="A130" s="76" t="s">
        <v>40</v>
      </c>
      <c r="B130" s="68" t="s">
        <v>77</v>
      </c>
      <c r="C130" s="43"/>
      <c r="D130" s="74"/>
      <c r="E130" s="74"/>
      <c r="F130" s="74"/>
      <c r="G130" s="44">
        <f t="shared" si="6"/>
        <v>0</v>
      </c>
      <c r="H130" s="56" t="str">
        <f t="shared" si="7"/>
        <v/>
      </c>
      <c r="I130" s="31"/>
      <c r="J130" s="68"/>
      <c r="K130" s="68"/>
      <c r="L130" s="68"/>
      <c r="M130" s="68"/>
      <c r="N130" s="68"/>
      <c r="O130" s="68"/>
    </row>
    <row r="131" spans="1:15" ht="15" customHeight="1" x14ac:dyDescent="0.25">
      <c r="A131" s="76" t="s">
        <v>40</v>
      </c>
      <c r="B131" s="72" t="s">
        <v>78</v>
      </c>
      <c r="C131" s="40"/>
      <c r="D131" s="73"/>
      <c r="E131" s="73"/>
      <c r="F131" s="73"/>
      <c r="G131" s="41">
        <f t="shared" si="6"/>
        <v>0</v>
      </c>
      <c r="H131" s="55" t="str">
        <f t="shared" si="7"/>
        <v/>
      </c>
      <c r="I131" s="30"/>
      <c r="J131" s="68"/>
      <c r="K131" s="68"/>
      <c r="L131" s="68"/>
      <c r="M131" s="68"/>
      <c r="N131" s="68"/>
      <c r="O131" s="68"/>
    </row>
    <row r="132" spans="1:15" ht="15" customHeight="1" x14ac:dyDescent="0.25">
      <c r="A132" s="76" t="s">
        <v>40</v>
      </c>
      <c r="B132" s="68" t="s">
        <v>79</v>
      </c>
      <c r="C132" s="43"/>
      <c r="D132" s="74"/>
      <c r="E132" s="74"/>
      <c r="F132" s="74"/>
      <c r="G132" s="44">
        <f t="shared" si="6"/>
        <v>0</v>
      </c>
      <c r="H132" s="56" t="str">
        <f t="shared" si="7"/>
        <v/>
      </c>
      <c r="I132" s="31"/>
      <c r="J132" s="68"/>
      <c r="K132" s="68"/>
      <c r="L132" s="68"/>
      <c r="M132" s="68"/>
      <c r="N132" s="68"/>
      <c r="O132" s="68"/>
    </row>
    <row r="133" spans="1:15" ht="15" customHeight="1" x14ac:dyDescent="0.25">
      <c r="A133" s="76" t="s">
        <v>40</v>
      </c>
      <c r="B133" s="72" t="s">
        <v>80</v>
      </c>
      <c r="C133" s="40"/>
      <c r="D133" s="73"/>
      <c r="E133" s="73"/>
      <c r="F133" s="73"/>
      <c r="G133" s="41">
        <f t="shared" si="6"/>
        <v>0</v>
      </c>
      <c r="H133" s="55" t="str">
        <f t="shared" si="7"/>
        <v/>
      </c>
      <c r="I133" s="30"/>
      <c r="J133" s="68"/>
      <c r="K133" s="68"/>
      <c r="L133" s="68"/>
      <c r="M133" s="68"/>
      <c r="N133" s="68"/>
      <c r="O133" s="68"/>
    </row>
    <row r="134" spans="1:15" ht="15" customHeight="1" x14ac:dyDescent="0.25">
      <c r="A134" s="76" t="s">
        <v>40</v>
      </c>
      <c r="B134" s="68" t="s">
        <v>81</v>
      </c>
      <c r="C134" s="43"/>
      <c r="D134" s="74"/>
      <c r="E134" s="74"/>
      <c r="F134" s="74"/>
      <c r="G134" s="44">
        <f t="shared" si="6"/>
        <v>0</v>
      </c>
      <c r="H134" s="56" t="str">
        <f t="shared" si="7"/>
        <v/>
      </c>
      <c r="I134" s="31"/>
      <c r="J134" s="68"/>
      <c r="K134" s="68"/>
      <c r="L134" s="68"/>
      <c r="M134" s="68"/>
      <c r="N134" s="68"/>
      <c r="O134" s="68"/>
    </row>
    <row r="135" spans="1:15" ht="15" customHeight="1" x14ac:dyDescent="0.25">
      <c r="A135" s="76" t="s">
        <v>40</v>
      </c>
      <c r="B135" s="72" t="s">
        <v>82</v>
      </c>
      <c r="C135" s="40"/>
      <c r="D135" s="73"/>
      <c r="E135" s="73"/>
      <c r="F135" s="73"/>
      <c r="G135" s="41">
        <f t="shared" ref="G135:G155" si="8">IF(ISERROR(C135- D135)=TRUE,"",C135 - D135)</f>
        <v>0</v>
      </c>
      <c r="H135" s="55" t="str">
        <f t="shared" ref="H135:H155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30"/>
      <c r="J135" s="68"/>
      <c r="K135" s="68"/>
      <c r="L135" s="68"/>
      <c r="M135" s="68"/>
      <c r="N135" s="68"/>
      <c r="O135" s="68"/>
    </row>
    <row r="136" spans="1:15" ht="15" customHeight="1" x14ac:dyDescent="0.25">
      <c r="A136" s="76" t="s">
        <v>40</v>
      </c>
      <c r="B136" s="68" t="s">
        <v>83</v>
      </c>
      <c r="C136" s="43"/>
      <c r="D136" s="74"/>
      <c r="E136" s="74"/>
      <c r="F136" s="74"/>
      <c r="G136" s="44">
        <f t="shared" si="8"/>
        <v>0</v>
      </c>
      <c r="H136" s="56" t="str">
        <f t="shared" si="9"/>
        <v/>
      </c>
      <c r="I136" s="31"/>
      <c r="J136" s="68"/>
      <c r="K136" s="68"/>
      <c r="L136" s="68"/>
      <c r="M136" s="68"/>
      <c r="N136" s="68"/>
      <c r="O136" s="68"/>
    </row>
    <row r="137" spans="1:15" ht="15" customHeight="1" x14ac:dyDescent="0.25">
      <c r="A137" s="76" t="s">
        <v>40</v>
      </c>
      <c r="B137" s="72" t="s">
        <v>84</v>
      </c>
      <c r="C137" s="40"/>
      <c r="D137" s="73"/>
      <c r="E137" s="73"/>
      <c r="F137" s="73"/>
      <c r="G137" s="41">
        <f t="shared" si="8"/>
        <v>0</v>
      </c>
      <c r="H137" s="55" t="str">
        <f t="shared" si="9"/>
        <v/>
      </c>
      <c r="I137" s="30"/>
      <c r="J137" s="68"/>
      <c r="K137" s="68"/>
      <c r="L137" s="68"/>
      <c r="M137" s="68"/>
      <c r="N137" s="68"/>
      <c r="O137" s="68"/>
    </row>
    <row r="138" spans="1:15" ht="15" customHeight="1" x14ac:dyDescent="0.25">
      <c r="A138" s="76" t="s">
        <v>40</v>
      </c>
      <c r="B138" s="68" t="s">
        <v>85</v>
      </c>
      <c r="C138" s="43"/>
      <c r="D138" s="74"/>
      <c r="E138" s="74"/>
      <c r="F138" s="74"/>
      <c r="G138" s="44">
        <f t="shared" si="8"/>
        <v>0</v>
      </c>
      <c r="H138" s="56" t="str">
        <f t="shared" si="9"/>
        <v/>
      </c>
      <c r="I138" s="31"/>
      <c r="J138" s="68"/>
      <c r="K138" s="68"/>
      <c r="L138" s="68"/>
      <c r="M138" s="68"/>
      <c r="N138" s="68"/>
      <c r="O138" s="68"/>
    </row>
    <row r="139" spans="1:15" ht="15" customHeight="1" x14ac:dyDescent="0.25">
      <c r="A139" s="76" t="s">
        <v>40</v>
      </c>
      <c r="B139" s="72" t="s">
        <v>86</v>
      </c>
      <c r="C139" s="40"/>
      <c r="D139" s="73"/>
      <c r="E139" s="73"/>
      <c r="F139" s="73"/>
      <c r="G139" s="41">
        <f t="shared" si="8"/>
        <v>0</v>
      </c>
      <c r="H139" s="55" t="str">
        <f t="shared" si="9"/>
        <v/>
      </c>
      <c r="I139" s="53"/>
      <c r="J139" s="68"/>
      <c r="K139" s="68"/>
      <c r="L139" s="68"/>
      <c r="M139" s="68"/>
      <c r="N139" s="68"/>
      <c r="O139" s="68"/>
    </row>
    <row r="140" spans="1:15" ht="15" customHeight="1" x14ac:dyDescent="0.25">
      <c r="A140" s="76" t="s">
        <v>40</v>
      </c>
      <c r="B140" s="68" t="s">
        <v>87</v>
      </c>
      <c r="C140" s="43"/>
      <c r="D140" s="74"/>
      <c r="E140" s="74"/>
      <c r="F140" s="74"/>
      <c r="G140" s="44">
        <f t="shared" si="8"/>
        <v>0</v>
      </c>
      <c r="H140" s="56" t="str">
        <f t="shared" si="9"/>
        <v/>
      </c>
      <c r="I140" s="52"/>
      <c r="J140" s="68"/>
      <c r="K140" s="68"/>
      <c r="L140" s="68"/>
      <c r="M140" s="68"/>
      <c r="N140" s="68"/>
      <c r="O140" s="68"/>
    </row>
    <row r="141" spans="1:15" ht="15" customHeight="1" x14ac:dyDescent="0.25">
      <c r="A141" s="76" t="s">
        <v>40</v>
      </c>
      <c r="B141" s="72" t="s">
        <v>88</v>
      </c>
      <c r="C141" s="40"/>
      <c r="D141" s="73"/>
      <c r="E141" s="73"/>
      <c r="F141" s="73"/>
      <c r="G141" s="41">
        <f t="shared" si="8"/>
        <v>0</v>
      </c>
      <c r="H141" s="55" t="str">
        <f t="shared" si="9"/>
        <v/>
      </c>
      <c r="I141" s="30"/>
      <c r="J141" s="68"/>
      <c r="K141" s="68"/>
      <c r="L141" s="68"/>
      <c r="M141" s="68"/>
      <c r="N141" s="68"/>
      <c r="O141" s="68"/>
    </row>
    <row r="142" spans="1:15" ht="15" customHeight="1" x14ac:dyDescent="0.25">
      <c r="A142" s="76" t="s">
        <v>40</v>
      </c>
      <c r="B142" s="68" t="s">
        <v>89</v>
      </c>
      <c r="C142" s="43"/>
      <c r="D142" s="74"/>
      <c r="E142" s="74"/>
      <c r="F142" s="74"/>
      <c r="G142" s="44">
        <f t="shared" si="8"/>
        <v>0</v>
      </c>
      <c r="H142" s="56" t="str">
        <f t="shared" si="9"/>
        <v/>
      </c>
      <c r="I142" s="52"/>
      <c r="J142" s="68"/>
      <c r="K142" s="68"/>
      <c r="L142" s="68"/>
      <c r="M142" s="68"/>
      <c r="N142" s="68"/>
      <c r="O142" s="68"/>
    </row>
    <row r="143" spans="1:15" ht="15" customHeight="1" x14ac:dyDescent="0.25">
      <c r="A143" s="76" t="s">
        <v>40</v>
      </c>
      <c r="B143" s="72" t="s">
        <v>90</v>
      </c>
      <c r="C143" s="40"/>
      <c r="D143" s="73"/>
      <c r="E143" s="73"/>
      <c r="F143" s="73"/>
      <c r="G143" s="41">
        <f t="shared" si="8"/>
        <v>0</v>
      </c>
      <c r="H143" s="55" t="str">
        <f t="shared" si="9"/>
        <v/>
      </c>
      <c r="I143" s="30"/>
      <c r="J143" s="68"/>
      <c r="K143" s="68"/>
      <c r="L143" s="68"/>
      <c r="M143" s="68"/>
      <c r="N143" s="68"/>
      <c r="O143" s="68"/>
    </row>
    <row r="144" spans="1:15" ht="15" customHeight="1" x14ac:dyDescent="0.25">
      <c r="A144" s="76" t="s">
        <v>40</v>
      </c>
      <c r="B144" s="68" t="s">
        <v>91</v>
      </c>
      <c r="C144" s="43"/>
      <c r="D144" s="74"/>
      <c r="E144" s="74"/>
      <c r="F144" s="74"/>
      <c r="G144" s="44">
        <f t="shared" si="8"/>
        <v>0</v>
      </c>
      <c r="H144" s="56" t="str">
        <f t="shared" si="9"/>
        <v/>
      </c>
      <c r="I144" s="52"/>
      <c r="J144" s="68"/>
      <c r="K144" s="68"/>
      <c r="L144" s="68"/>
      <c r="M144" s="68"/>
      <c r="N144" s="68"/>
      <c r="O144" s="68"/>
    </row>
    <row r="145" spans="1:15" ht="15" customHeight="1" x14ac:dyDescent="0.25">
      <c r="A145" s="76" t="s">
        <v>40</v>
      </c>
      <c r="B145" s="72" t="s">
        <v>92</v>
      </c>
      <c r="C145" s="40"/>
      <c r="D145" s="73"/>
      <c r="E145" s="73"/>
      <c r="F145" s="73"/>
      <c r="G145" s="41">
        <f t="shared" si="8"/>
        <v>0</v>
      </c>
      <c r="H145" s="55" t="str">
        <f t="shared" si="9"/>
        <v/>
      </c>
      <c r="I145" s="30"/>
      <c r="J145" s="68"/>
      <c r="K145" s="68"/>
      <c r="L145" s="68"/>
      <c r="M145" s="68"/>
      <c r="N145" s="68"/>
      <c r="O145" s="68"/>
    </row>
    <row r="146" spans="1:15" ht="15" customHeight="1" x14ac:dyDescent="0.25">
      <c r="A146" s="76" t="s">
        <v>40</v>
      </c>
      <c r="B146" s="68" t="s">
        <v>98</v>
      </c>
      <c r="C146" s="43"/>
      <c r="D146" s="74"/>
      <c r="E146" s="74"/>
      <c r="F146" s="74"/>
      <c r="G146" s="44">
        <f t="shared" si="8"/>
        <v>0</v>
      </c>
      <c r="H146" s="56" t="str">
        <f t="shared" si="9"/>
        <v/>
      </c>
      <c r="I146" s="52"/>
      <c r="J146" s="68"/>
      <c r="K146" s="68"/>
      <c r="L146" s="68"/>
      <c r="M146" s="68"/>
      <c r="N146" s="68"/>
      <c r="O146" s="68"/>
    </row>
    <row r="147" spans="1:15" ht="15" customHeight="1" x14ac:dyDescent="0.25">
      <c r="A147" s="76" t="s">
        <v>40</v>
      </c>
      <c r="B147" s="72" t="s">
        <v>99</v>
      </c>
      <c r="C147" s="40"/>
      <c r="D147" s="73"/>
      <c r="E147" s="73"/>
      <c r="F147" s="73"/>
      <c r="G147" s="41">
        <f t="shared" si="8"/>
        <v>0</v>
      </c>
      <c r="H147" s="55" t="str">
        <f t="shared" si="9"/>
        <v/>
      </c>
      <c r="I147" s="30"/>
      <c r="J147" s="68"/>
      <c r="K147" s="68"/>
      <c r="L147" s="68"/>
      <c r="M147" s="68"/>
      <c r="N147" s="68"/>
      <c r="O147" s="68"/>
    </row>
    <row r="148" spans="1:15" ht="15" customHeight="1" x14ac:dyDescent="0.25">
      <c r="A148" s="76" t="s">
        <v>40</v>
      </c>
      <c r="B148" s="68" t="s">
        <v>100</v>
      </c>
      <c r="C148" s="43"/>
      <c r="D148" s="74"/>
      <c r="E148" s="74"/>
      <c r="F148" s="74"/>
      <c r="G148" s="44">
        <f t="shared" si="8"/>
        <v>0</v>
      </c>
      <c r="H148" s="56" t="str">
        <f t="shared" si="9"/>
        <v/>
      </c>
      <c r="I148" s="52"/>
      <c r="J148" s="68"/>
      <c r="K148" s="68"/>
      <c r="L148" s="68"/>
      <c r="M148" s="68"/>
      <c r="N148" s="68"/>
      <c r="O148" s="68"/>
    </row>
    <row r="149" spans="1:15" ht="15" customHeight="1" x14ac:dyDescent="0.25">
      <c r="A149" s="76" t="s">
        <v>40</v>
      </c>
      <c r="B149" s="72" t="s">
        <v>102</v>
      </c>
      <c r="C149" s="40"/>
      <c r="D149" s="73"/>
      <c r="E149" s="73"/>
      <c r="F149" s="73"/>
      <c r="G149" s="41">
        <f t="shared" si="8"/>
        <v>0</v>
      </c>
      <c r="H149" s="55" t="str">
        <f t="shared" si="9"/>
        <v/>
      </c>
      <c r="I149" s="30"/>
      <c r="J149" s="68"/>
      <c r="K149" s="68"/>
      <c r="L149" s="68"/>
      <c r="M149" s="68"/>
      <c r="N149" s="68"/>
      <c r="O149" s="68"/>
    </row>
    <row r="150" spans="1:15" ht="15" customHeight="1" x14ac:dyDescent="0.25">
      <c r="A150" s="76" t="s">
        <v>40</v>
      </c>
      <c r="B150" s="68" t="s">
        <v>103</v>
      </c>
      <c r="C150" s="43"/>
      <c r="D150" s="74"/>
      <c r="E150" s="74"/>
      <c r="F150" s="74"/>
      <c r="G150" s="44">
        <f t="shared" si="8"/>
        <v>0</v>
      </c>
      <c r="H150" s="56" t="str">
        <f t="shared" si="9"/>
        <v/>
      </c>
      <c r="I150" s="52"/>
      <c r="J150" s="68"/>
      <c r="K150" s="68"/>
      <c r="L150" s="68"/>
      <c r="M150" s="68"/>
      <c r="N150" s="68"/>
      <c r="O150" s="68"/>
    </row>
    <row r="151" spans="1:15" ht="15" customHeight="1" x14ac:dyDescent="0.25">
      <c r="A151" s="76" t="s">
        <v>40</v>
      </c>
      <c r="B151" s="72" t="s">
        <v>104</v>
      </c>
      <c r="C151" s="40"/>
      <c r="D151" s="73"/>
      <c r="E151" s="73"/>
      <c r="F151" s="73"/>
      <c r="G151" s="41">
        <f t="shared" si="8"/>
        <v>0</v>
      </c>
      <c r="H151" s="55" t="str">
        <f t="shared" si="9"/>
        <v/>
      </c>
      <c r="I151" s="30"/>
      <c r="J151" s="68"/>
      <c r="K151" s="68"/>
      <c r="L151" s="68"/>
      <c r="M151" s="68"/>
      <c r="N151" s="68"/>
      <c r="O151" s="68"/>
    </row>
    <row r="152" spans="1:15" ht="15" customHeight="1" x14ac:dyDescent="0.25">
      <c r="A152" s="76" t="s">
        <v>40</v>
      </c>
      <c r="B152" s="68" t="s">
        <v>105</v>
      </c>
      <c r="C152" s="43"/>
      <c r="D152" s="74"/>
      <c r="E152" s="74"/>
      <c r="F152" s="74"/>
      <c r="G152" s="44">
        <f t="shared" si="8"/>
        <v>0</v>
      </c>
      <c r="H152" s="56" t="str">
        <f t="shared" si="9"/>
        <v/>
      </c>
      <c r="I152" s="52"/>
      <c r="J152" s="68"/>
      <c r="K152" s="68"/>
      <c r="L152" s="68"/>
      <c r="M152" s="68"/>
      <c r="N152" s="68"/>
      <c r="O152" s="68"/>
    </row>
    <row r="153" spans="1:15" ht="15" customHeight="1" x14ac:dyDescent="0.25">
      <c r="A153" s="76" t="s">
        <v>40</v>
      </c>
      <c r="B153" s="72" t="s">
        <v>106</v>
      </c>
      <c r="C153" s="40"/>
      <c r="D153" s="73"/>
      <c r="E153" s="73"/>
      <c r="F153" s="73"/>
      <c r="G153" s="41">
        <f t="shared" si="8"/>
        <v>0</v>
      </c>
      <c r="H153" s="55" t="str">
        <f t="shared" si="9"/>
        <v/>
      </c>
      <c r="I153" s="30"/>
      <c r="J153" s="68"/>
      <c r="K153" s="68"/>
      <c r="L153" s="68"/>
      <c r="M153" s="68"/>
      <c r="N153" s="68"/>
      <c r="O153" s="68"/>
    </row>
    <row r="154" spans="1:15" ht="15" customHeight="1" x14ac:dyDescent="0.25">
      <c r="A154" s="76" t="s">
        <v>40</v>
      </c>
      <c r="B154" s="68" t="s">
        <v>50</v>
      </c>
      <c r="C154" s="43"/>
      <c r="D154" s="74"/>
      <c r="E154" s="74"/>
      <c r="F154" s="74"/>
      <c r="G154" s="44">
        <f t="shared" si="8"/>
        <v>0</v>
      </c>
      <c r="H154" s="56" t="str">
        <f t="shared" si="9"/>
        <v/>
      </c>
      <c r="I154" s="31"/>
      <c r="J154" s="68"/>
      <c r="K154" s="68"/>
      <c r="L154" s="68"/>
      <c r="M154" s="68"/>
      <c r="N154" s="68"/>
      <c r="O154" s="68"/>
    </row>
    <row r="155" spans="1:15" ht="15" customHeight="1" x14ac:dyDescent="0.25">
      <c r="A155" s="76" t="s">
        <v>40</v>
      </c>
      <c r="B155" s="77" t="s">
        <v>8</v>
      </c>
      <c r="C155" s="78">
        <f>SUMIFS((C7:C154),(A7:A154),A155)</f>
        <v>0</v>
      </c>
      <c r="D155" s="78">
        <f>SUMIFS((D7:D154),(A7:A154),A155)</f>
        <v>0</v>
      </c>
      <c r="E155" s="78">
        <f>SUMIFS((E7:E154),(A7:A154),A155)</f>
        <v>0</v>
      </c>
      <c r="F155" s="78">
        <f>SUMIFS((F7:F154),(A7:A154),A155)</f>
        <v>0</v>
      </c>
      <c r="G155" s="57">
        <f t="shared" si="8"/>
        <v>0</v>
      </c>
      <c r="H155" s="58" t="str">
        <f t="shared" si="9"/>
        <v/>
      </c>
      <c r="I155" s="59"/>
      <c r="J155" s="68"/>
      <c r="K155" s="68"/>
      <c r="L155" s="68"/>
      <c r="M155" s="68"/>
      <c r="N155" s="68"/>
      <c r="O155" s="68"/>
    </row>
    <row r="156" spans="1:15" ht="15" customHeight="1" x14ac:dyDescent="0.25">
      <c r="C156" s="68"/>
    </row>
    <row r="157" spans="1:15" ht="15" customHeight="1" x14ac:dyDescent="0.25">
      <c r="C157" s="68"/>
    </row>
    <row r="158" spans="1:15" ht="15" customHeight="1" x14ac:dyDescent="0.25">
      <c r="C158" s="68"/>
    </row>
    <row r="159" spans="1:15" ht="15" customHeight="1" x14ac:dyDescent="0.25">
      <c r="C159" s="68"/>
    </row>
    <row r="160" spans="1:15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lhCzdGcbFqVZjJDW7l592WPfot2hiQ3IlL2IA3WcB0F+F8RvxtXmZKyLsTWI4u6ydGzw3+VkDR4H2kg+XGvTvw==" saltValue="unLiwp3ecmWidI9osqGcgA==" spinCount="100000" sheet="1" scenarios="1" formatCells="0" formatColumns="0" insertRows="0" deleteRows="0" autoFilter="0"/>
  <autoFilter ref="A5:A155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55" max="8" man="1"/>
    <brk id="105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37.7109375" bestFit="1" customWidth="1"/>
    <col min="2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101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04" t="s">
        <v>48</v>
      </c>
      <c r="C2" s="104"/>
      <c r="D2" s="104"/>
      <c r="E2" s="104"/>
      <c r="F2" s="104"/>
      <c r="G2" s="104"/>
      <c r="H2" s="104"/>
      <c r="I2" s="104"/>
      <c r="N2" s="29"/>
      <c r="O2" s="29"/>
      <c r="P2" s="29"/>
    </row>
    <row r="3" spans="1:16" x14ac:dyDescent="0.25">
      <c r="B3" s="104"/>
      <c r="C3" s="104"/>
      <c r="D3" s="104"/>
      <c r="E3" s="104"/>
      <c r="F3" s="104"/>
      <c r="G3" s="104"/>
      <c r="H3" s="104"/>
      <c r="I3" s="104"/>
      <c r="N3" s="29"/>
      <c r="O3" s="29"/>
      <c r="P3" s="29"/>
    </row>
    <row r="5" spans="1:16" x14ac:dyDescent="0.25">
      <c r="A5" s="7" t="s">
        <v>9</v>
      </c>
      <c r="B5" s="103">
        <v>2024</v>
      </c>
      <c r="C5" s="103"/>
      <c r="D5" s="66">
        <v>2024</v>
      </c>
      <c r="E5" s="103">
        <v>2023</v>
      </c>
      <c r="F5" s="103"/>
      <c r="G5" s="66">
        <v>2023</v>
      </c>
      <c r="H5" s="103">
        <v>2022</v>
      </c>
      <c r="I5" s="103"/>
      <c r="J5" s="66">
        <v>2022</v>
      </c>
      <c r="K5" s="103">
        <v>2021</v>
      </c>
      <c r="L5" s="103"/>
      <c r="M5" s="66">
        <v>2021</v>
      </c>
    </row>
    <row r="6" spans="1:16" x14ac:dyDescent="0.25">
      <c r="A6" s="7"/>
      <c r="B6" s="95" t="s">
        <v>22</v>
      </c>
      <c r="C6" s="95" t="s">
        <v>23</v>
      </c>
      <c r="D6" s="54" t="s">
        <v>24</v>
      </c>
      <c r="E6" s="54" t="s">
        <v>22</v>
      </c>
      <c r="F6" s="54" t="s">
        <v>23</v>
      </c>
      <c r="G6" s="54" t="s">
        <v>24</v>
      </c>
      <c r="H6" s="54" t="s">
        <v>22</v>
      </c>
      <c r="I6" s="54" t="s">
        <v>23</v>
      </c>
      <c r="J6" s="54" t="s">
        <v>24</v>
      </c>
      <c r="K6" s="54" t="s">
        <v>22</v>
      </c>
      <c r="L6" s="54" t="s">
        <v>23</v>
      </c>
      <c r="M6" s="54" t="s">
        <v>24</v>
      </c>
    </row>
    <row r="7" spans="1:16" ht="27" customHeight="1" x14ac:dyDescent="0.25">
      <c r="A7" s="96" t="s">
        <v>44</v>
      </c>
      <c r="B7" s="64"/>
      <c r="C7" s="64">
        <v>16475.687000000002</v>
      </c>
      <c r="D7" s="97">
        <f>$B$7-$C$7</f>
        <v>-16475.687000000002</v>
      </c>
      <c r="E7" s="97"/>
      <c r="F7" s="97">
        <v>17511.199000000001</v>
      </c>
      <c r="G7" s="97">
        <f>$E$7-$F$7</f>
        <v>-17511.199000000001</v>
      </c>
      <c r="H7" s="97"/>
      <c r="I7" s="97">
        <v>18754.167000000001</v>
      </c>
      <c r="J7" s="97">
        <f>$H$7-$I$7</f>
        <v>-18754.167000000001</v>
      </c>
      <c r="K7" s="61"/>
      <c r="L7" s="61">
        <v>16469.986000000001</v>
      </c>
      <c r="M7" s="61">
        <f>$K$7-$L$7</f>
        <v>-16469.986000000001</v>
      </c>
      <c r="N7" s="46"/>
    </row>
    <row r="8" spans="1:16" ht="27" customHeight="1" x14ac:dyDescent="0.25">
      <c r="A8" s="98" t="s">
        <v>43</v>
      </c>
      <c r="B8" s="65"/>
      <c r="C8" s="65">
        <v>6798.308</v>
      </c>
      <c r="D8" s="99">
        <f>$B$8-$C$8</f>
        <v>-6798.308</v>
      </c>
      <c r="E8" s="99"/>
      <c r="F8" s="99">
        <v>5335.4110000000001</v>
      </c>
      <c r="G8" s="99">
        <f>$E$8-$F$8</f>
        <v>-5335.4110000000001</v>
      </c>
      <c r="H8" s="99"/>
      <c r="I8" s="99">
        <v>3747.279</v>
      </c>
      <c r="J8" s="99">
        <f>$H$8-$I$8</f>
        <v>-3747.279</v>
      </c>
      <c r="K8" s="62"/>
      <c r="L8" s="62">
        <v>4039.424</v>
      </c>
      <c r="M8" s="62">
        <f>$K$8-$L$8</f>
        <v>-4039.424</v>
      </c>
      <c r="N8" s="46"/>
    </row>
    <row r="9" spans="1:16" ht="27" customHeight="1" x14ac:dyDescent="0.25">
      <c r="A9" s="96" t="s">
        <v>45</v>
      </c>
      <c r="B9" s="64"/>
      <c r="C9" s="64"/>
      <c r="D9" s="97">
        <f>$B$9-$C$9</f>
        <v>0</v>
      </c>
      <c r="E9" s="97"/>
      <c r="F9" s="97"/>
      <c r="G9" s="97">
        <f>$E$9-$F$9</f>
        <v>0</v>
      </c>
      <c r="H9" s="97"/>
      <c r="I9" s="97"/>
      <c r="J9" s="97">
        <f>$H$9-$I$9</f>
        <v>0</v>
      </c>
      <c r="K9" s="61"/>
      <c r="L9" s="61"/>
      <c r="M9" s="61">
        <f>$K$9-$L$9</f>
        <v>0</v>
      </c>
      <c r="N9" s="46"/>
    </row>
    <row r="10" spans="1:16" s="18" customFormat="1" ht="27" customHeight="1" x14ac:dyDescent="0.25">
      <c r="A10" s="100" t="s">
        <v>8</v>
      </c>
      <c r="B10" s="101">
        <f t="shared" ref="B10:G10" si="0">SUM(B7:B9)</f>
        <v>0</v>
      </c>
      <c r="C10" s="101">
        <f t="shared" si="0"/>
        <v>23273.995000000003</v>
      </c>
      <c r="D10" s="101">
        <f t="shared" si="0"/>
        <v>-23273.995000000003</v>
      </c>
      <c r="E10" s="101">
        <f t="shared" si="0"/>
        <v>0</v>
      </c>
      <c r="F10" s="101">
        <f t="shared" si="0"/>
        <v>22846.61</v>
      </c>
      <c r="G10" s="101">
        <f t="shared" si="0"/>
        <v>-22846.61</v>
      </c>
      <c r="H10" s="101">
        <f t="shared" ref="H10:M10" si="1">SUM(H7:H9)</f>
        <v>0</v>
      </c>
      <c r="I10" s="101">
        <f t="shared" si="1"/>
        <v>22501.446</v>
      </c>
      <c r="J10" s="101">
        <f t="shared" si="1"/>
        <v>-22501.446</v>
      </c>
      <c r="K10" s="63">
        <f t="shared" si="1"/>
        <v>0</v>
      </c>
      <c r="L10" s="63">
        <f t="shared" si="1"/>
        <v>20509.41</v>
      </c>
      <c r="M10" s="63">
        <f t="shared" si="1"/>
        <v>-20509.41</v>
      </c>
      <c r="N10" s="60"/>
    </row>
    <row r="11" spans="1:16" x14ac:dyDescent="0.25">
      <c r="B11" s="74"/>
      <c r="C11" s="74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6" x14ac:dyDescent="0.25">
      <c r="A12" s="68" t="s">
        <v>46</v>
      </c>
      <c r="B12" s="43"/>
      <c r="C12" s="43"/>
      <c r="D12" s="74"/>
      <c r="E12" s="74"/>
      <c r="F12" s="74"/>
      <c r="G12" s="74"/>
      <c r="H12" s="74"/>
      <c r="I12" s="74"/>
      <c r="J12" s="74"/>
      <c r="K12" s="46"/>
      <c r="L12" s="46"/>
      <c r="M12" s="46"/>
      <c r="N12" s="46"/>
    </row>
    <row r="13" spans="1:16" x14ac:dyDescent="0.25">
      <c r="B13" s="68"/>
      <c r="C13" s="68"/>
    </row>
    <row r="14" spans="1:16" x14ac:dyDescent="0.25">
      <c r="B14" s="68"/>
      <c r="C14" s="68"/>
    </row>
    <row r="15" spans="1:16" x14ac:dyDescent="0.25">
      <c r="B15" s="68"/>
      <c r="C15" s="68"/>
    </row>
    <row r="16" spans="1:16" x14ac:dyDescent="0.25">
      <c r="B16" s="68"/>
      <c r="C16" s="68"/>
    </row>
    <row r="17" spans="2:3" x14ac:dyDescent="0.25">
      <c r="B17" s="68"/>
      <c r="C17" s="68"/>
    </row>
    <row r="18" spans="2:3" x14ac:dyDescent="0.25">
      <c r="B18" s="68"/>
      <c r="C18" s="68"/>
    </row>
    <row r="19" spans="2:3" x14ac:dyDescent="0.25">
      <c r="B19" s="68"/>
      <c r="C19" s="68"/>
    </row>
    <row r="20" spans="2:3" x14ac:dyDescent="0.25">
      <c r="B20" s="68"/>
      <c r="C20" s="68"/>
    </row>
    <row r="21" spans="2:3" x14ac:dyDescent="0.25">
      <c r="B21" s="68"/>
      <c r="C21" s="68"/>
    </row>
    <row r="22" spans="2:3" x14ac:dyDescent="0.25">
      <c r="B22" s="68"/>
      <c r="C22" s="68"/>
    </row>
    <row r="23" spans="2:3" x14ac:dyDescent="0.25">
      <c r="B23" s="68"/>
      <c r="C23" s="68"/>
    </row>
    <row r="24" spans="2:3" x14ac:dyDescent="0.25">
      <c r="B24" s="68"/>
      <c r="C24" s="68"/>
    </row>
    <row r="25" spans="2:3" x14ac:dyDescent="0.25">
      <c r="B25" s="68"/>
      <c r="C25" s="68"/>
    </row>
    <row r="26" spans="2:3" x14ac:dyDescent="0.25">
      <c r="B26" s="68"/>
      <c r="C26" s="68"/>
    </row>
    <row r="27" spans="2:3" x14ac:dyDescent="0.25">
      <c r="B27" s="68"/>
      <c r="C27" s="68"/>
    </row>
    <row r="28" spans="2:3" x14ac:dyDescent="0.25">
      <c r="B28" s="68"/>
      <c r="C28" s="68"/>
    </row>
    <row r="29" spans="2:3" x14ac:dyDescent="0.25">
      <c r="B29" s="68"/>
      <c r="C29" s="68"/>
    </row>
    <row r="30" spans="2:3" x14ac:dyDescent="0.25">
      <c r="B30" s="68"/>
      <c r="C30" s="68"/>
    </row>
    <row r="31" spans="2:3" x14ac:dyDescent="0.25">
      <c r="B31" s="68"/>
      <c r="C31" s="68"/>
    </row>
    <row r="32" spans="2:3" x14ac:dyDescent="0.25">
      <c r="B32" s="68"/>
      <c r="C32" s="68"/>
    </row>
    <row r="33" spans="2:3" x14ac:dyDescent="0.25">
      <c r="B33" s="68"/>
      <c r="C33" s="68"/>
    </row>
    <row r="34" spans="2:3" x14ac:dyDescent="0.25">
      <c r="B34" s="68"/>
      <c r="C34" s="68"/>
    </row>
    <row r="35" spans="2:3" x14ac:dyDescent="0.25">
      <c r="B35" s="68"/>
      <c r="C35" s="68"/>
    </row>
    <row r="36" spans="2:3" x14ac:dyDescent="0.25">
      <c r="B36" s="68"/>
      <c r="C36" s="68"/>
    </row>
    <row r="37" spans="2:3" x14ac:dyDescent="0.25">
      <c r="B37" s="68"/>
      <c r="C37" s="68"/>
    </row>
    <row r="38" spans="2:3" x14ac:dyDescent="0.25">
      <c r="B38" s="68"/>
      <c r="C38" s="68"/>
    </row>
    <row r="39" spans="2:3" x14ac:dyDescent="0.25">
      <c r="B39" s="68"/>
      <c r="C39" s="68"/>
    </row>
    <row r="40" spans="2:3" x14ac:dyDescent="0.25">
      <c r="B40" s="68"/>
      <c r="C40" s="68"/>
    </row>
    <row r="41" spans="2:3" x14ac:dyDescent="0.25">
      <c r="B41" s="68"/>
      <c r="C41" s="68"/>
    </row>
    <row r="42" spans="2:3" x14ac:dyDescent="0.25">
      <c r="B42" s="68"/>
      <c r="C42" s="68"/>
    </row>
    <row r="43" spans="2:3" x14ac:dyDescent="0.25">
      <c r="B43" s="68"/>
      <c r="C43" s="68"/>
    </row>
    <row r="44" spans="2:3" x14ac:dyDescent="0.25">
      <c r="B44" s="68"/>
      <c r="C44" s="68"/>
    </row>
    <row r="45" spans="2:3" x14ac:dyDescent="0.25">
      <c r="B45" s="68"/>
      <c r="C45" s="68"/>
    </row>
    <row r="46" spans="2:3" x14ac:dyDescent="0.25">
      <c r="B46" s="68"/>
      <c r="C46" s="68"/>
    </row>
    <row r="47" spans="2:3" x14ac:dyDescent="0.25">
      <c r="B47" s="68"/>
      <c r="C47" s="68"/>
    </row>
    <row r="48" spans="2:3" x14ac:dyDescent="0.25">
      <c r="B48" s="68"/>
      <c r="C48" s="68"/>
    </row>
    <row r="49" spans="2:3" x14ac:dyDescent="0.25">
      <c r="B49" s="68"/>
      <c r="C49" s="68"/>
    </row>
    <row r="50" spans="2:3" x14ac:dyDescent="0.25">
      <c r="B50" s="68"/>
      <c r="C50" s="68"/>
    </row>
    <row r="51" spans="2:3" x14ac:dyDescent="0.25">
      <c r="B51" s="68"/>
      <c r="C51" s="68"/>
    </row>
    <row r="52" spans="2:3" x14ac:dyDescent="0.25">
      <c r="B52" s="68"/>
      <c r="C52" s="68"/>
    </row>
    <row r="53" spans="2:3" x14ac:dyDescent="0.25">
      <c r="B53" s="68"/>
      <c r="C53" s="68"/>
    </row>
    <row r="54" spans="2:3" x14ac:dyDescent="0.25">
      <c r="B54" s="68"/>
      <c r="C54" s="68"/>
    </row>
    <row r="55" spans="2:3" x14ac:dyDescent="0.25">
      <c r="B55" s="68"/>
      <c r="C55" s="68"/>
    </row>
    <row r="56" spans="2:3" x14ac:dyDescent="0.25">
      <c r="B56" s="68"/>
      <c r="C56" s="68"/>
    </row>
    <row r="57" spans="2:3" x14ac:dyDescent="0.25">
      <c r="B57" s="68"/>
      <c r="C57" s="68"/>
    </row>
    <row r="58" spans="2:3" x14ac:dyDescent="0.25">
      <c r="B58" s="68"/>
      <c r="C58" s="68"/>
    </row>
    <row r="59" spans="2:3" x14ac:dyDescent="0.25">
      <c r="B59" s="68"/>
      <c r="C59" s="68"/>
    </row>
    <row r="60" spans="2:3" x14ac:dyDescent="0.25">
      <c r="B60" s="68"/>
      <c r="C60" s="68"/>
    </row>
    <row r="61" spans="2:3" x14ac:dyDescent="0.25">
      <c r="B61" s="68"/>
      <c r="C61" s="68"/>
    </row>
    <row r="62" spans="2:3" x14ac:dyDescent="0.25">
      <c r="B62" s="68"/>
      <c r="C62" s="68"/>
    </row>
    <row r="63" spans="2:3" x14ac:dyDescent="0.25">
      <c r="B63" s="68"/>
      <c r="C63" s="68"/>
    </row>
    <row r="64" spans="2:3" x14ac:dyDescent="0.25">
      <c r="B64" s="68"/>
      <c r="C64" s="68"/>
    </row>
    <row r="65" spans="2:3" x14ac:dyDescent="0.25">
      <c r="B65" s="68"/>
      <c r="C65" s="68"/>
    </row>
    <row r="66" spans="2:3" x14ac:dyDescent="0.25">
      <c r="B66" s="68"/>
      <c r="C66" s="68"/>
    </row>
    <row r="67" spans="2:3" x14ac:dyDescent="0.25">
      <c r="B67" s="68"/>
      <c r="C67" s="68"/>
    </row>
    <row r="68" spans="2:3" x14ac:dyDescent="0.25">
      <c r="B68" s="68"/>
      <c r="C68" s="68"/>
    </row>
    <row r="69" spans="2:3" x14ac:dyDescent="0.25">
      <c r="B69" s="68"/>
      <c r="C69" s="68"/>
    </row>
    <row r="70" spans="2:3" x14ac:dyDescent="0.25">
      <c r="B70" s="68"/>
      <c r="C70" s="68"/>
    </row>
    <row r="71" spans="2:3" x14ac:dyDescent="0.25">
      <c r="B71" s="68"/>
      <c r="C71" s="68"/>
    </row>
    <row r="72" spans="2:3" x14ac:dyDescent="0.25">
      <c r="B72" s="68"/>
      <c r="C72" s="68"/>
    </row>
    <row r="73" spans="2:3" x14ac:dyDescent="0.25">
      <c r="B73" s="68"/>
      <c r="C73" s="68"/>
    </row>
    <row r="74" spans="2:3" x14ac:dyDescent="0.25">
      <c r="B74" s="68"/>
      <c r="C74" s="68"/>
    </row>
    <row r="75" spans="2:3" x14ac:dyDescent="0.25">
      <c r="B75" s="68"/>
      <c r="C75" s="68"/>
    </row>
    <row r="76" spans="2:3" x14ac:dyDescent="0.25">
      <c r="B76" s="68"/>
      <c r="C76" s="68"/>
    </row>
    <row r="77" spans="2:3" x14ac:dyDescent="0.25">
      <c r="B77" s="68"/>
      <c r="C77" s="68"/>
    </row>
    <row r="78" spans="2:3" x14ac:dyDescent="0.25">
      <c r="B78" s="68"/>
      <c r="C78" s="68"/>
    </row>
    <row r="79" spans="2:3" x14ac:dyDescent="0.25">
      <c r="B79" s="68"/>
      <c r="C79" s="68"/>
    </row>
    <row r="80" spans="2:3" x14ac:dyDescent="0.25">
      <c r="B80" s="68"/>
      <c r="C80" s="68"/>
    </row>
    <row r="81" spans="2:3" x14ac:dyDescent="0.25">
      <c r="B81" s="68"/>
      <c r="C81" s="68"/>
    </row>
    <row r="82" spans="2:3" x14ac:dyDescent="0.25">
      <c r="B82" s="68"/>
      <c r="C82" s="68"/>
    </row>
    <row r="83" spans="2:3" x14ac:dyDescent="0.25">
      <c r="B83" s="68"/>
      <c r="C83" s="68"/>
    </row>
    <row r="84" spans="2:3" x14ac:dyDescent="0.25">
      <c r="B84" s="68"/>
      <c r="C84" s="68"/>
    </row>
    <row r="85" spans="2:3" x14ac:dyDescent="0.25">
      <c r="B85" s="68"/>
      <c r="C85" s="68"/>
    </row>
    <row r="86" spans="2:3" x14ac:dyDescent="0.25">
      <c r="B86" s="68"/>
      <c r="C86" s="68"/>
    </row>
    <row r="87" spans="2:3" x14ac:dyDescent="0.25">
      <c r="B87" s="68"/>
      <c r="C87" s="68"/>
    </row>
    <row r="88" spans="2:3" x14ac:dyDescent="0.25">
      <c r="B88" s="68"/>
      <c r="C88" s="68"/>
    </row>
    <row r="89" spans="2:3" x14ac:dyDescent="0.25">
      <c r="B89" s="68"/>
      <c r="C89" s="68"/>
    </row>
    <row r="90" spans="2:3" x14ac:dyDescent="0.25">
      <c r="B90" s="68"/>
      <c r="C90" s="68"/>
    </row>
    <row r="91" spans="2:3" x14ac:dyDescent="0.25">
      <c r="B91" s="68"/>
      <c r="C91" s="68"/>
    </row>
    <row r="92" spans="2:3" x14ac:dyDescent="0.25">
      <c r="B92" s="68"/>
      <c r="C92" s="68"/>
    </row>
    <row r="93" spans="2:3" x14ac:dyDescent="0.25">
      <c r="B93" s="68"/>
      <c r="C93" s="68"/>
    </row>
    <row r="94" spans="2:3" x14ac:dyDescent="0.25">
      <c r="B94" s="68"/>
      <c r="C94" s="68"/>
    </row>
    <row r="95" spans="2:3" x14ac:dyDescent="0.25">
      <c r="B95" s="68"/>
      <c r="C95" s="68"/>
    </row>
    <row r="96" spans="2:3" x14ac:dyDescent="0.25">
      <c r="B96" s="68"/>
      <c r="C96" s="68"/>
    </row>
    <row r="97" spans="2:3" x14ac:dyDescent="0.25">
      <c r="B97" s="68"/>
      <c r="C97" s="68"/>
    </row>
    <row r="98" spans="2:3" x14ac:dyDescent="0.25">
      <c r="B98" s="68"/>
      <c r="C98" s="68"/>
    </row>
    <row r="99" spans="2:3" x14ac:dyDescent="0.25">
      <c r="B99" s="68"/>
      <c r="C99" s="68"/>
    </row>
    <row r="100" spans="2:3" x14ac:dyDescent="0.25">
      <c r="B100" s="68"/>
      <c r="C100" s="68"/>
    </row>
    <row r="101" spans="2:3" x14ac:dyDescent="0.25">
      <c r="B101" s="68"/>
      <c r="C101" s="68"/>
    </row>
    <row r="102" spans="2:3" x14ac:dyDescent="0.25">
      <c r="B102" s="68"/>
      <c r="C102" s="68"/>
    </row>
    <row r="103" spans="2:3" x14ac:dyDescent="0.25">
      <c r="B103" s="68"/>
      <c r="C103" s="68"/>
    </row>
    <row r="104" spans="2:3" x14ac:dyDescent="0.25">
      <c r="B104" s="68"/>
      <c r="C104" s="68"/>
    </row>
    <row r="105" spans="2:3" x14ac:dyDescent="0.25">
      <c r="B105" s="68"/>
      <c r="C105" s="68"/>
    </row>
    <row r="106" spans="2:3" x14ac:dyDescent="0.25">
      <c r="B106" s="68"/>
      <c r="C106" s="68"/>
    </row>
    <row r="107" spans="2:3" x14ac:dyDescent="0.25">
      <c r="B107" s="68"/>
      <c r="C107" s="68"/>
    </row>
    <row r="108" spans="2:3" x14ac:dyDescent="0.25">
      <c r="B108" s="68"/>
      <c r="C108" s="68"/>
    </row>
    <row r="109" spans="2:3" x14ac:dyDescent="0.25">
      <c r="B109" s="68"/>
      <c r="C109" s="68"/>
    </row>
    <row r="110" spans="2:3" x14ac:dyDescent="0.25">
      <c r="B110" s="68"/>
      <c r="C110" s="68"/>
    </row>
    <row r="111" spans="2:3" x14ac:dyDescent="0.25">
      <c r="B111" s="68"/>
      <c r="C111" s="68"/>
    </row>
    <row r="112" spans="2:3" x14ac:dyDescent="0.25">
      <c r="B112" s="68"/>
      <c r="C112" s="68"/>
    </row>
    <row r="113" spans="2:3" x14ac:dyDescent="0.25">
      <c r="B113" s="68"/>
      <c r="C113" s="68"/>
    </row>
    <row r="114" spans="2:3" x14ac:dyDescent="0.25">
      <c r="B114" s="68"/>
      <c r="C114" s="68"/>
    </row>
    <row r="115" spans="2:3" x14ac:dyDescent="0.25">
      <c r="B115" s="68"/>
      <c r="C115" s="68"/>
    </row>
    <row r="116" spans="2:3" x14ac:dyDescent="0.25">
      <c r="B116" s="68"/>
      <c r="C116" s="68"/>
    </row>
    <row r="117" spans="2:3" x14ac:dyDescent="0.25">
      <c r="B117" s="68"/>
      <c r="C117" s="68"/>
    </row>
    <row r="118" spans="2:3" x14ac:dyDescent="0.25">
      <c r="B118" s="68"/>
      <c r="C118" s="68"/>
    </row>
    <row r="119" spans="2:3" x14ac:dyDescent="0.25">
      <c r="B119" s="68"/>
      <c r="C119" s="68"/>
    </row>
    <row r="120" spans="2:3" x14ac:dyDescent="0.25">
      <c r="B120" s="68"/>
      <c r="C120" s="68"/>
    </row>
    <row r="121" spans="2:3" x14ac:dyDescent="0.25">
      <c r="B121" s="68"/>
      <c r="C121" s="68"/>
    </row>
    <row r="122" spans="2:3" x14ac:dyDescent="0.25">
      <c r="B122" s="68"/>
      <c r="C122" s="68"/>
    </row>
    <row r="123" spans="2:3" x14ac:dyDescent="0.25">
      <c r="B123" s="68"/>
      <c r="C123" s="68"/>
    </row>
    <row r="124" spans="2:3" x14ac:dyDescent="0.25">
      <c r="B124" s="68"/>
      <c r="C124" s="68"/>
    </row>
    <row r="125" spans="2:3" x14ac:dyDescent="0.25">
      <c r="B125" s="68"/>
      <c r="C125" s="68"/>
    </row>
    <row r="126" spans="2:3" x14ac:dyDescent="0.25">
      <c r="B126" s="68"/>
      <c r="C126" s="68"/>
    </row>
    <row r="127" spans="2:3" x14ac:dyDescent="0.25">
      <c r="B127" s="68"/>
      <c r="C127" s="68"/>
    </row>
    <row r="128" spans="2:3" x14ac:dyDescent="0.25">
      <c r="B128" s="68"/>
      <c r="C128" s="68"/>
    </row>
    <row r="129" spans="2:3" x14ac:dyDescent="0.25">
      <c r="B129" s="68"/>
      <c r="C129" s="68"/>
    </row>
    <row r="130" spans="2:3" x14ac:dyDescent="0.25">
      <c r="B130" s="68"/>
      <c r="C130" s="68"/>
    </row>
    <row r="131" spans="2:3" x14ac:dyDescent="0.25">
      <c r="B131" s="68"/>
      <c r="C131" s="68"/>
    </row>
    <row r="132" spans="2:3" x14ac:dyDescent="0.25">
      <c r="B132" s="68"/>
      <c r="C132" s="68"/>
    </row>
    <row r="133" spans="2:3" x14ac:dyDescent="0.25">
      <c r="B133" s="68"/>
      <c r="C133" s="68"/>
    </row>
    <row r="134" spans="2:3" x14ac:dyDescent="0.25">
      <c r="B134" s="68"/>
      <c r="C134" s="68"/>
    </row>
    <row r="135" spans="2:3" x14ac:dyDescent="0.25">
      <c r="B135" s="68"/>
      <c r="C135" s="68"/>
    </row>
    <row r="136" spans="2:3" x14ac:dyDescent="0.25">
      <c r="B136" s="68"/>
      <c r="C136" s="68"/>
    </row>
    <row r="137" spans="2:3" x14ac:dyDescent="0.25">
      <c r="B137" s="68"/>
      <c r="C137" s="68"/>
    </row>
    <row r="138" spans="2:3" x14ac:dyDescent="0.25">
      <c r="B138" s="68"/>
      <c r="C138" s="68"/>
    </row>
    <row r="139" spans="2:3" x14ac:dyDescent="0.25">
      <c r="B139" s="68"/>
      <c r="C139" s="68"/>
    </row>
    <row r="140" spans="2:3" x14ac:dyDescent="0.25">
      <c r="B140" s="68"/>
      <c r="C140" s="68"/>
    </row>
    <row r="141" spans="2:3" x14ac:dyDescent="0.25">
      <c r="B141" s="68"/>
      <c r="C141" s="68"/>
    </row>
    <row r="142" spans="2:3" x14ac:dyDescent="0.25">
      <c r="B142" s="68"/>
      <c r="C142" s="68"/>
    </row>
    <row r="143" spans="2:3" x14ac:dyDescent="0.25">
      <c r="B143" s="68"/>
      <c r="C143" s="68"/>
    </row>
    <row r="144" spans="2:3" x14ac:dyDescent="0.25">
      <c r="B144" s="68"/>
      <c r="C144" s="68"/>
    </row>
    <row r="145" spans="2:3" x14ac:dyDescent="0.25">
      <c r="B145" s="68"/>
      <c r="C145" s="68"/>
    </row>
    <row r="146" spans="2:3" x14ac:dyDescent="0.25">
      <c r="B146" s="68"/>
      <c r="C146" s="68"/>
    </row>
    <row r="147" spans="2:3" x14ac:dyDescent="0.25">
      <c r="B147" s="68"/>
      <c r="C147" s="68"/>
    </row>
    <row r="148" spans="2:3" x14ac:dyDescent="0.25">
      <c r="B148" s="68"/>
      <c r="C148" s="68"/>
    </row>
    <row r="149" spans="2:3" x14ac:dyDescent="0.25">
      <c r="B149" s="68"/>
      <c r="C149" s="68"/>
    </row>
    <row r="150" spans="2:3" x14ac:dyDescent="0.25">
      <c r="B150" s="68"/>
      <c r="C150" s="68"/>
    </row>
    <row r="151" spans="2:3" x14ac:dyDescent="0.25">
      <c r="B151" s="68"/>
      <c r="C151" s="68"/>
    </row>
    <row r="152" spans="2:3" x14ac:dyDescent="0.25">
      <c r="B152" s="68"/>
      <c r="C152" s="68"/>
    </row>
    <row r="153" spans="2:3" x14ac:dyDescent="0.25">
      <c r="B153" s="68"/>
      <c r="C153" s="68"/>
    </row>
    <row r="154" spans="2:3" x14ac:dyDescent="0.25">
      <c r="B154" s="68"/>
      <c r="C154" s="68"/>
    </row>
    <row r="155" spans="2:3" x14ac:dyDescent="0.25">
      <c r="B155" s="68"/>
      <c r="C155" s="68"/>
    </row>
    <row r="156" spans="2:3" x14ac:dyDescent="0.25">
      <c r="B156" s="68"/>
      <c r="C156" s="68"/>
    </row>
    <row r="157" spans="2:3" x14ac:dyDescent="0.25">
      <c r="B157" s="68"/>
      <c r="C157" s="68"/>
    </row>
    <row r="158" spans="2:3" x14ac:dyDescent="0.25">
      <c r="B158" s="68"/>
      <c r="C158" s="68"/>
    </row>
    <row r="159" spans="2:3" x14ac:dyDescent="0.25">
      <c r="B159" s="68"/>
      <c r="C159" s="68"/>
    </row>
    <row r="160" spans="2:3" x14ac:dyDescent="0.25">
      <c r="B160" s="68"/>
      <c r="C160" s="68"/>
    </row>
    <row r="161" spans="2:3" x14ac:dyDescent="0.25">
      <c r="B161" s="68"/>
      <c r="C161" s="68"/>
    </row>
    <row r="162" spans="2:3" x14ac:dyDescent="0.25">
      <c r="B162" s="68"/>
      <c r="C162" s="68"/>
    </row>
    <row r="163" spans="2:3" x14ac:dyDescent="0.25">
      <c r="B163" s="68"/>
      <c r="C163" s="68"/>
    </row>
    <row r="164" spans="2:3" x14ac:dyDescent="0.25">
      <c r="B164" s="68"/>
      <c r="C164" s="68"/>
    </row>
    <row r="165" spans="2:3" x14ac:dyDescent="0.25">
      <c r="B165" s="68"/>
      <c r="C165" s="68"/>
    </row>
    <row r="166" spans="2:3" x14ac:dyDescent="0.25">
      <c r="B166" s="68"/>
      <c r="C166" s="68"/>
    </row>
    <row r="167" spans="2:3" x14ac:dyDescent="0.25">
      <c r="B167" s="68"/>
      <c r="C167" s="68"/>
    </row>
    <row r="168" spans="2:3" x14ac:dyDescent="0.25">
      <c r="B168" s="68"/>
      <c r="C168" s="68"/>
    </row>
    <row r="169" spans="2:3" x14ac:dyDescent="0.25">
      <c r="B169" s="68"/>
      <c r="C169" s="68"/>
    </row>
    <row r="170" spans="2:3" x14ac:dyDescent="0.25">
      <c r="B170" s="68"/>
      <c r="C170" s="68"/>
    </row>
    <row r="171" spans="2:3" x14ac:dyDescent="0.25">
      <c r="B171" s="68"/>
      <c r="C171" s="68"/>
    </row>
    <row r="172" spans="2:3" x14ac:dyDescent="0.25">
      <c r="B172" s="68"/>
      <c r="C172" s="68"/>
    </row>
    <row r="173" spans="2:3" x14ac:dyDescent="0.25">
      <c r="B173" s="68"/>
      <c r="C173" s="68"/>
    </row>
    <row r="174" spans="2:3" x14ac:dyDescent="0.25">
      <c r="B174" s="68"/>
      <c r="C174" s="68"/>
    </row>
    <row r="175" spans="2:3" x14ac:dyDescent="0.25">
      <c r="B175" s="68"/>
      <c r="C175" s="68"/>
    </row>
    <row r="176" spans="2:3" x14ac:dyDescent="0.25">
      <c r="B176" s="68"/>
      <c r="C176" s="68"/>
    </row>
    <row r="177" spans="2:3" x14ac:dyDescent="0.25">
      <c r="B177" s="68"/>
      <c r="C177" s="68"/>
    </row>
    <row r="178" spans="2:3" x14ac:dyDescent="0.25">
      <c r="B178" s="68"/>
      <c r="C178" s="68"/>
    </row>
    <row r="179" spans="2:3" x14ac:dyDescent="0.25">
      <c r="B179" s="68"/>
      <c r="C179" s="68"/>
    </row>
    <row r="180" spans="2:3" x14ac:dyDescent="0.25">
      <c r="B180" s="68"/>
      <c r="C180" s="68"/>
    </row>
    <row r="181" spans="2:3" x14ac:dyDescent="0.25">
      <c r="B181" s="68"/>
      <c r="C181" s="68"/>
    </row>
    <row r="182" spans="2:3" x14ac:dyDescent="0.25">
      <c r="B182" s="68"/>
      <c r="C182" s="68"/>
    </row>
    <row r="183" spans="2:3" x14ac:dyDescent="0.25">
      <c r="B183" s="68"/>
      <c r="C183" s="68"/>
    </row>
    <row r="184" spans="2:3" x14ac:dyDescent="0.25">
      <c r="B184" s="68"/>
      <c r="C184" s="68"/>
    </row>
    <row r="185" spans="2:3" x14ac:dyDescent="0.25">
      <c r="B185" s="68"/>
      <c r="C185" s="68"/>
    </row>
    <row r="186" spans="2:3" x14ac:dyDescent="0.25">
      <c r="B186" s="68"/>
      <c r="C186" s="68"/>
    </row>
    <row r="187" spans="2:3" x14ac:dyDescent="0.25">
      <c r="B187" s="68"/>
      <c r="C187" s="68"/>
    </row>
    <row r="188" spans="2:3" x14ac:dyDescent="0.25">
      <c r="B188" s="68"/>
      <c r="C188" s="68"/>
    </row>
    <row r="189" spans="2:3" x14ac:dyDescent="0.25">
      <c r="B189" s="68"/>
      <c r="C189" s="68"/>
    </row>
    <row r="190" spans="2:3" x14ac:dyDescent="0.25">
      <c r="B190" s="68"/>
      <c r="C190" s="68"/>
    </row>
    <row r="191" spans="2:3" x14ac:dyDescent="0.25">
      <c r="B191" s="68"/>
      <c r="C191" s="68"/>
    </row>
    <row r="192" spans="2:3" x14ac:dyDescent="0.25">
      <c r="B192" s="68"/>
      <c r="C192" s="68"/>
    </row>
    <row r="193" spans="2:3" x14ac:dyDescent="0.25">
      <c r="B193" s="68"/>
      <c r="C193" s="68"/>
    </row>
    <row r="194" spans="2:3" x14ac:dyDescent="0.25">
      <c r="B194" s="68"/>
      <c r="C194" s="68"/>
    </row>
    <row r="195" spans="2:3" x14ac:dyDescent="0.25">
      <c r="B195" s="68"/>
      <c r="C195" s="68"/>
    </row>
    <row r="196" spans="2:3" x14ac:dyDescent="0.25">
      <c r="B196" s="68"/>
      <c r="C196" s="68"/>
    </row>
    <row r="197" spans="2:3" x14ac:dyDescent="0.25">
      <c r="B197" s="68"/>
      <c r="C197" s="68"/>
    </row>
    <row r="198" spans="2:3" x14ac:dyDescent="0.25">
      <c r="B198" s="68"/>
      <c r="C198" s="68"/>
    </row>
    <row r="199" spans="2:3" x14ac:dyDescent="0.25">
      <c r="B199" s="68"/>
      <c r="C199" s="68"/>
    </row>
    <row r="200" spans="2:3" x14ac:dyDescent="0.25">
      <c r="B200" s="68"/>
      <c r="C200" s="68"/>
    </row>
    <row r="201" spans="2:3" x14ac:dyDescent="0.25">
      <c r="B201" s="68"/>
      <c r="C201" s="68"/>
    </row>
    <row r="202" spans="2:3" x14ac:dyDescent="0.25">
      <c r="B202" s="68"/>
      <c r="C202" s="68"/>
    </row>
    <row r="203" spans="2:3" x14ac:dyDescent="0.25">
      <c r="B203" s="68"/>
      <c r="C203" s="68"/>
    </row>
    <row r="204" spans="2:3" x14ac:dyDescent="0.25">
      <c r="B204" s="68"/>
      <c r="C204" s="68"/>
    </row>
    <row r="205" spans="2:3" x14ac:dyDescent="0.25">
      <c r="B205" s="68"/>
      <c r="C205" s="68"/>
    </row>
    <row r="206" spans="2:3" x14ac:dyDescent="0.25">
      <c r="B206" s="68"/>
      <c r="C206" s="68"/>
    </row>
    <row r="207" spans="2:3" x14ac:dyDescent="0.25">
      <c r="B207" s="68"/>
      <c r="C207" s="68"/>
    </row>
    <row r="208" spans="2:3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  <row r="243" spans="2:3" x14ac:dyDescent="0.25">
      <c r="B243" s="68"/>
      <c r="C243" s="68"/>
    </row>
    <row r="244" spans="2:3" x14ac:dyDescent="0.25">
      <c r="B244" s="68"/>
      <c r="C244" s="68"/>
    </row>
    <row r="245" spans="2:3" x14ac:dyDescent="0.25">
      <c r="B245" s="68"/>
      <c r="C245" s="68"/>
    </row>
    <row r="246" spans="2:3" x14ac:dyDescent="0.25">
      <c r="B246" s="68"/>
      <c r="C246" s="68"/>
    </row>
    <row r="247" spans="2:3" x14ac:dyDescent="0.25">
      <c r="B247" s="68"/>
      <c r="C247" s="68"/>
    </row>
    <row r="248" spans="2:3" x14ac:dyDescent="0.25">
      <c r="B248" s="68"/>
      <c r="C248" s="68"/>
    </row>
    <row r="249" spans="2:3" x14ac:dyDescent="0.25">
      <c r="B249" s="68"/>
      <c r="C249" s="68"/>
    </row>
    <row r="250" spans="2:3" x14ac:dyDescent="0.25">
      <c r="B250" s="68"/>
      <c r="C250" s="68"/>
    </row>
    <row r="251" spans="2:3" x14ac:dyDescent="0.25">
      <c r="B251" s="68"/>
      <c r="C251" s="68"/>
    </row>
    <row r="252" spans="2:3" x14ac:dyDescent="0.25">
      <c r="B252" s="68"/>
      <c r="C252" s="68"/>
    </row>
    <row r="253" spans="2:3" x14ac:dyDescent="0.25">
      <c r="B253" s="68"/>
      <c r="C253" s="68"/>
    </row>
    <row r="254" spans="2:3" x14ac:dyDescent="0.25">
      <c r="B254" s="68"/>
      <c r="C254" s="68"/>
    </row>
    <row r="255" spans="2:3" x14ac:dyDescent="0.25">
      <c r="B255" s="68"/>
      <c r="C255" s="68"/>
    </row>
    <row r="256" spans="2:3" x14ac:dyDescent="0.25">
      <c r="B256" s="68"/>
      <c r="C256" s="68"/>
    </row>
    <row r="257" spans="2:3" x14ac:dyDescent="0.25">
      <c r="B257" s="68"/>
      <c r="C257" s="68"/>
    </row>
    <row r="258" spans="2:3" x14ac:dyDescent="0.25">
      <c r="B258" s="68"/>
      <c r="C258" s="68"/>
    </row>
    <row r="259" spans="2:3" x14ac:dyDescent="0.25">
      <c r="B259" s="68"/>
      <c r="C259" s="68"/>
    </row>
    <row r="260" spans="2:3" x14ac:dyDescent="0.25">
      <c r="B260" s="68"/>
      <c r="C260" s="68"/>
    </row>
    <row r="261" spans="2:3" x14ac:dyDescent="0.25">
      <c r="B261" s="68"/>
      <c r="C261" s="68"/>
    </row>
    <row r="262" spans="2:3" x14ac:dyDescent="0.25">
      <c r="B262" s="68"/>
      <c r="C262" s="68"/>
    </row>
    <row r="263" spans="2:3" x14ac:dyDescent="0.25">
      <c r="B263" s="68"/>
      <c r="C263" s="68"/>
    </row>
    <row r="264" spans="2:3" x14ac:dyDescent="0.25">
      <c r="B264" s="68"/>
      <c r="C264" s="68"/>
    </row>
    <row r="265" spans="2:3" x14ac:dyDescent="0.25">
      <c r="B265" s="68"/>
      <c r="C265" s="68"/>
    </row>
    <row r="266" spans="2:3" x14ac:dyDescent="0.25">
      <c r="B266" s="68"/>
      <c r="C266" s="68"/>
    </row>
    <row r="267" spans="2:3" x14ac:dyDescent="0.25">
      <c r="B267" s="68"/>
      <c r="C267" s="68"/>
    </row>
    <row r="268" spans="2:3" x14ac:dyDescent="0.25">
      <c r="B268" s="68"/>
      <c r="C268" s="68"/>
    </row>
    <row r="269" spans="2:3" x14ac:dyDescent="0.25">
      <c r="B269" s="68"/>
      <c r="C269" s="68"/>
    </row>
    <row r="270" spans="2:3" x14ac:dyDescent="0.25">
      <c r="B270" s="68"/>
      <c r="C270" s="68"/>
    </row>
    <row r="271" spans="2:3" x14ac:dyDescent="0.25">
      <c r="B271" s="68"/>
      <c r="C271" s="68"/>
    </row>
    <row r="272" spans="2:3" x14ac:dyDescent="0.25">
      <c r="B272" s="68"/>
      <c r="C272" s="68"/>
    </row>
    <row r="273" spans="2:3" x14ac:dyDescent="0.25">
      <c r="B273" s="68"/>
      <c r="C273" s="68"/>
    </row>
    <row r="274" spans="2:3" x14ac:dyDescent="0.25">
      <c r="B274" s="68"/>
      <c r="C274" s="68"/>
    </row>
    <row r="275" spans="2:3" x14ac:dyDescent="0.25">
      <c r="B275" s="68"/>
      <c r="C275" s="68"/>
    </row>
    <row r="276" spans="2:3" x14ac:dyDescent="0.25">
      <c r="B276" s="68"/>
      <c r="C276" s="68"/>
    </row>
    <row r="277" spans="2:3" x14ac:dyDescent="0.25">
      <c r="B277" s="68"/>
      <c r="C277" s="68"/>
    </row>
    <row r="278" spans="2:3" x14ac:dyDescent="0.25">
      <c r="B278" s="68"/>
      <c r="C278" s="68"/>
    </row>
    <row r="279" spans="2:3" x14ac:dyDescent="0.25">
      <c r="B279" s="68"/>
      <c r="C279" s="68"/>
    </row>
    <row r="280" spans="2:3" x14ac:dyDescent="0.25">
      <c r="B280" s="68"/>
      <c r="C280" s="68"/>
    </row>
    <row r="281" spans="2:3" x14ac:dyDescent="0.25">
      <c r="B281" s="68"/>
      <c r="C281" s="68"/>
    </row>
    <row r="282" spans="2:3" x14ac:dyDescent="0.25">
      <c r="B282" s="68"/>
      <c r="C282" s="68"/>
    </row>
    <row r="283" spans="2:3" x14ac:dyDescent="0.25">
      <c r="B283" s="68"/>
      <c r="C283" s="68"/>
    </row>
    <row r="284" spans="2:3" x14ac:dyDescent="0.25">
      <c r="B284" s="68"/>
      <c r="C284" s="68"/>
    </row>
    <row r="285" spans="2:3" x14ac:dyDescent="0.25">
      <c r="B285" s="68"/>
      <c r="C285" s="68"/>
    </row>
    <row r="286" spans="2:3" x14ac:dyDescent="0.25">
      <c r="B286" s="68"/>
      <c r="C286" s="68"/>
    </row>
    <row r="287" spans="2:3" x14ac:dyDescent="0.25">
      <c r="B287" s="68"/>
      <c r="C287" s="68"/>
    </row>
    <row r="288" spans="2:3" x14ac:dyDescent="0.25">
      <c r="B288" s="68"/>
      <c r="C288" s="68"/>
    </row>
    <row r="289" spans="2:3" x14ac:dyDescent="0.25">
      <c r="B289" s="68"/>
      <c r="C289" s="68"/>
    </row>
    <row r="290" spans="2:3" x14ac:dyDescent="0.25">
      <c r="B290" s="68"/>
      <c r="C290" s="68"/>
    </row>
    <row r="291" spans="2:3" x14ac:dyDescent="0.25">
      <c r="B291" s="68"/>
      <c r="C291" s="68"/>
    </row>
    <row r="292" spans="2:3" x14ac:dyDescent="0.25">
      <c r="B292" s="68"/>
      <c r="C292" s="68"/>
    </row>
    <row r="293" spans="2:3" x14ac:dyDescent="0.25">
      <c r="B293" s="68"/>
      <c r="C293" s="68"/>
    </row>
    <row r="294" spans="2:3" x14ac:dyDescent="0.25">
      <c r="B294" s="68"/>
      <c r="C294" s="68"/>
    </row>
    <row r="295" spans="2:3" x14ac:dyDescent="0.25">
      <c r="B295" s="68"/>
      <c r="C295" s="68"/>
    </row>
    <row r="296" spans="2:3" x14ac:dyDescent="0.25">
      <c r="B296" s="68"/>
      <c r="C296" s="68"/>
    </row>
    <row r="297" spans="2:3" x14ac:dyDescent="0.25">
      <c r="B297" s="68"/>
      <c r="C297" s="68"/>
    </row>
    <row r="298" spans="2:3" x14ac:dyDescent="0.25">
      <c r="B298" s="68"/>
      <c r="C298" s="68"/>
    </row>
    <row r="299" spans="2:3" x14ac:dyDescent="0.25">
      <c r="B299" s="68"/>
      <c r="C299" s="68"/>
    </row>
    <row r="300" spans="2:3" x14ac:dyDescent="0.25">
      <c r="B300" s="68"/>
      <c r="C300" s="68"/>
    </row>
    <row r="301" spans="2:3" x14ac:dyDescent="0.25">
      <c r="B301" s="68"/>
      <c r="C301" s="68"/>
    </row>
    <row r="302" spans="2:3" x14ac:dyDescent="0.25">
      <c r="B302" s="68"/>
      <c r="C302" s="68"/>
    </row>
    <row r="303" spans="2:3" x14ac:dyDescent="0.25">
      <c r="B303" s="68"/>
      <c r="C303" s="68"/>
    </row>
    <row r="304" spans="2:3" x14ac:dyDescent="0.25">
      <c r="B304" s="68"/>
      <c r="C304" s="68"/>
    </row>
    <row r="305" spans="2:3" x14ac:dyDescent="0.25">
      <c r="B305" s="68"/>
      <c r="C305" s="68"/>
    </row>
    <row r="306" spans="2:3" x14ac:dyDescent="0.25">
      <c r="B306" s="68"/>
      <c r="C306" s="68"/>
    </row>
    <row r="307" spans="2:3" x14ac:dyDescent="0.25">
      <c r="B307" s="68"/>
      <c r="C307" s="68"/>
    </row>
    <row r="308" spans="2:3" x14ac:dyDescent="0.25">
      <c r="B308" s="68"/>
      <c r="C308" s="68"/>
    </row>
    <row r="309" spans="2:3" x14ac:dyDescent="0.25">
      <c r="B309" s="68"/>
      <c r="C309" s="68"/>
    </row>
    <row r="310" spans="2:3" x14ac:dyDescent="0.25">
      <c r="B310" s="68"/>
      <c r="C310" s="68"/>
    </row>
    <row r="311" spans="2:3" x14ac:dyDescent="0.25">
      <c r="B311" s="68"/>
      <c r="C311" s="68"/>
    </row>
    <row r="312" spans="2:3" x14ac:dyDescent="0.25">
      <c r="B312" s="68"/>
      <c r="C312" s="68"/>
    </row>
    <row r="313" spans="2:3" x14ac:dyDescent="0.25">
      <c r="B313" s="68"/>
      <c r="C313" s="68"/>
    </row>
    <row r="314" spans="2:3" x14ac:dyDescent="0.25">
      <c r="B314" s="68"/>
      <c r="C314" s="68"/>
    </row>
    <row r="315" spans="2:3" x14ac:dyDescent="0.25">
      <c r="B315" s="68"/>
      <c r="C315" s="68"/>
    </row>
    <row r="316" spans="2:3" x14ac:dyDescent="0.25">
      <c r="B316" s="68"/>
      <c r="C316" s="68"/>
    </row>
    <row r="317" spans="2:3" x14ac:dyDescent="0.25">
      <c r="B317" s="68"/>
      <c r="C317" s="68"/>
    </row>
    <row r="318" spans="2:3" x14ac:dyDescent="0.25">
      <c r="B318" s="68"/>
      <c r="C318" s="68"/>
    </row>
    <row r="319" spans="2:3" x14ac:dyDescent="0.25">
      <c r="B319" s="68"/>
      <c r="C319" s="68"/>
    </row>
    <row r="320" spans="2:3" x14ac:dyDescent="0.25">
      <c r="B320" s="68"/>
      <c r="C320" s="68"/>
    </row>
    <row r="321" spans="2:3" x14ac:dyDescent="0.25">
      <c r="B321" s="68"/>
      <c r="C321" s="68"/>
    </row>
    <row r="322" spans="2:3" x14ac:dyDescent="0.25">
      <c r="B322" s="68"/>
      <c r="C322" s="68"/>
    </row>
    <row r="323" spans="2:3" x14ac:dyDescent="0.25">
      <c r="B323" s="68"/>
      <c r="C323" s="68"/>
    </row>
    <row r="324" spans="2:3" x14ac:dyDescent="0.25">
      <c r="B324" s="68"/>
      <c r="C324" s="68"/>
    </row>
    <row r="325" spans="2:3" x14ac:dyDescent="0.25">
      <c r="B325" s="68"/>
      <c r="C325" s="68"/>
    </row>
    <row r="326" spans="2:3" x14ac:dyDescent="0.25">
      <c r="B326" s="68"/>
      <c r="C326" s="68"/>
    </row>
    <row r="327" spans="2:3" x14ac:dyDescent="0.25">
      <c r="B327" s="68"/>
      <c r="C327" s="68"/>
    </row>
    <row r="328" spans="2:3" x14ac:dyDescent="0.25">
      <c r="B328" s="68"/>
      <c r="C328" s="68"/>
    </row>
    <row r="329" spans="2:3" x14ac:dyDescent="0.25">
      <c r="B329" s="68"/>
      <c r="C329" s="68"/>
    </row>
    <row r="330" spans="2:3" x14ac:dyDescent="0.25">
      <c r="B330" s="68"/>
      <c r="C330" s="68"/>
    </row>
    <row r="331" spans="2:3" x14ac:dyDescent="0.25">
      <c r="B331" s="68"/>
      <c r="C331" s="68"/>
    </row>
    <row r="332" spans="2:3" x14ac:dyDescent="0.25">
      <c r="B332" s="68"/>
      <c r="C332" s="68"/>
    </row>
    <row r="333" spans="2:3" x14ac:dyDescent="0.25">
      <c r="B333" s="68"/>
      <c r="C333" s="68"/>
    </row>
    <row r="334" spans="2:3" x14ac:dyDescent="0.25">
      <c r="B334" s="68"/>
      <c r="C334" s="68"/>
    </row>
    <row r="335" spans="2:3" x14ac:dyDescent="0.25">
      <c r="B335" s="68"/>
      <c r="C335" s="68"/>
    </row>
    <row r="336" spans="2:3" x14ac:dyDescent="0.25">
      <c r="B336" s="68"/>
      <c r="C336" s="68"/>
    </row>
    <row r="337" spans="2:3" x14ac:dyDescent="0.25">
      <c r="B337" s="68"/>
      <c r="C337" s="68"/>
    </row>
    <row r="338" spans="2:3" x14ac:dyDescent="0.25">
      <c r="B338" s="68"/>
      <c r="C338" s="68"/>
    </row>
    <row r="339" spans="2:3" x14ac:dyDescent="0.25">
      <c r="B339" s="68"/>
      <c r="C339" s="68"/>
    </row>
    <row r="340" spans="2:3" x14ac:dyDescent="0.25">
      <c r="B340" s="68"/>
      <c r="C340" s="68"/>
    </row>
    <row r="341" spans="2:3" x14ac:dyDescent="0.25">
      <c r="B341" s="68"/>
      <c r="C341" s="68"/>
    </row>
    <row r="342" spans="2:3" x14ac:dyDescent="0.25">
      <c r="B342" s="68"/>
      <c r="C342" s="68"/>
    </row>
    <row r="343" spans="2:3" x14ac:dyDescent="0.25">
      <c r="B343" s="68"/>
      <c r="C343" s="68"/>
    </row>
    <row r="344" spans="2:3" x14ac:dyDescent="0.25">
      <c r="B344" s="68"/>
      <c r="C344" s="68"/>
    </row>
    <row r="345" spans="2:3" x14ac:dyDescent="0.25">
      <c r="B345" s="68"/>
      <c r="C345" s="68"/>
    </row>
    <row r="346" spans="2:3" x14ac:dyDescent="0.25">
      <c r="B346" s="68"/>
      <c r="C346" s="68"/>
    </row>
    <row r="347" spans="2:3" x14ac:dyDescent="0.25">
      <c r="B347" s="68"/>
      <c r="C347" s="68"/>
    </row>
    <row r="348" spans="2:3" x14ac:dyDescent="0.25">
      <c r="B348" s="68"/>
      <c r="C348" s="68"/>
    </row>
    <row r="349" spans="2:3" x14ac:dyDescent="0.25">
      <c r="B349" s="68"/>
      <c r="C349" s="68"/>
    </row>
    <row r="350" spans="2:3" x14ac:dyDescent="0.25">
      <c r="B350" s="68"/>
      <c r="C350" s="68"/>
    </row>
    <row r="351" spans="2:3" x14ac:dyDescent="0.25">
      <c r="B351" s="68"/>
      <c r="C351" s="68"/>
    </row>
    <row r="352" spans="2:3" x14ac:dyDescent="0.25">
      <c r="B352" s="68"/>
      <c r="C352" s="68"/>
    </row>
    <row r="353" spans="2:3" x14ac:dyDescent="0.25">
      <c r="B353" s="68"/>
      <c r="C353" s="68"/>
    </row>
    <row r="354" spans="2:3" x14ac:dyDescent="0.25">
      <c r="B354" s="68"/>
      <c r="C354" s="68"/>
    </row>
    <row r="355" spans="2:3" x14ac:dyDescent="0.25">
      <c r="B355" s="68"/>
      <c r="C355" s="68"/>
    </row>
    <row r="356" spans="2:3" x14ac:dyDescent="0.25">
      <c r="B356" s="68"/>
      <c r="C356" s="68"/>
    </row>
    <row r="357" spans="2:3" x14ac:dyDescent="0.25">
      <c r="B357" s="68"/>
      <c r="C357" s="68"/>
    </row>
    <row r="358" spans="2:3" x14ac:dyDescent="0.25">
      <c r="B358" s="68"/>
      <c r="C358" s="68"/>
    </row>
    <row r="359" spans="2:3" x14ac:dyDescent="0.25">
      <c r="B359" s="68"/>
      <c r="C359" s="68"/>
    </row>
    <row r="360" spans="2:3" x14ac:dyDescent="0.25">
      <c r="B360" s="68"/>
      <c r="C360" s="68"/>
    </row>
    <row r="361" spans="2:3" x14ac:dyDescent="0.25">
      <c r="B361" s="68"/>
      <c r="C361" s="68"/>
    </row>
    <row r="362" spans="2:3" x14ac:dyDescent="0.25">
      <c r="B362" s="68"/>
      <c r="C362" s="68"/>
    </row>
    <row r="363" spans="2:3" x14ac:dyDescent="0.25">
      <c r="B363" s="68"/>
      <c r="C363" s="68"/>
    </row>
    <row r="364" spans="2:3" x14ac:dyDescent="0.25">
      <c r="B364" s="68"/>
      <c r="C364" s="68"/>
    </row>
    <row r="365" spans="2:3" x14ac:dyDescent="0.25">
      <c r="B365" s="68"/>
      <c r="C365" s="68"/>
    </row>
    <row r="366" spans="2:3" x14ac:dyDescent="0.25">
      <c r="B366" s="68"/>
      <c r="C366" s="68"/>
    </row>
    <row r="367" spans="2:3" x14ac:dyDescent="0.25">
      <c r="B367" s="68"/>
      <c r="C367" s="68"/>
    </row>
    <row r="368" spans="2:3" x14ac:dyDescent="0.25">
      <c r="B368" s="68"/>
      <c r="C368" s="68"/>
    </row>
    <row r="369" spans="2:3" x14ac:dyDescent="0.25">
      <c r="B369" s="68"/>
      <c r="C369" s="68"/>
    </row>
    <row r="370" spans="2:3" x14ac:dyDescent="0.25">
      <c r="B370" s="68"/>
      <c r="C370" s="68"/>
    </row>
    <row r="371" spans="2:3" x14ac:dyDescent="0.25">
      <c r="B371" s="68"/>
      <c r="C371" s="68"/>
    </row>
    <row r="372" spans="2:3" x14ac:dyDescent="0.25">
      <c r="B372" s="68"/>
      <c r="C372" s="68"/>
    </row>
    <row r="373" spans="2:3" x14ac:dyDescent="0.25">
      <c r="B373" s="68"/>
      <c r="C373" s="68"/>
    </row>
    <row r="374" spans="2:3" x14ac:dyDescent="0.25">
      <c r="B374" s="68"/>
      <c r="C374" s="68"/>
    </row>
    <row r="375" spans="2:3" x14ac:dyDescent="0.25">
      <c r="B375" s="68"/>
      <c r="C375" s="68"/>
    </row>
    <row r="376" spans="2:3" x14ac:dyDescent="0.25">
      <c r="B376" s="68"/>
      <c r="C376" s="68"/>
    </row>
    <row r="377" spans="2:3" x14ac:dyDescent="0.25">
      <c r="B377" s="68"/>
      <c r="C377" s="68"/>
    </row>
    <row r="378" spans="2:3" x14ac:dyDescent="0.25">
      <c r="B378" s="68"/>
      <c r="C378" s="68"/>
    </row>
    <row r="379" spans="2:3" x14ac:dyDescent="0.25">
      <c r="B379" s="68"/>
      <c r="C379" s="68"/>
    </row>
    <row r="380" spans="2:3" x14ac:dyDescent="0.25">
      <c r="B380" s="68"/>
      <c r="C380" s="68"/>
    </row>
    <row r="381" spans="2:3" x14ac:dyDescent="0.25">
      <c r="B381" s="68"/>
      <c r="C381" s="68"/>
    </row>
    <row r="382" spans="2:3" x14ac:dyDescent="0.25">
      <c r="B382" s="68"/>
      <c r="C382" s="68"/>
    </row>
    <row r="383" spans="2:3" x14ac:dyDescent="0.25">
      <c r="B383" s="68"/>
      <c r="C383" s="68"/>
    </row>
    <row r="384" spans="2:3" x14ac:dyDescent="0.25">
      <c r="B384" s="68"/>
      <c r="C384" s="68"/>
    </row>
    <row r="385" spans="2:3" x14ac:dyDescent="0.25">
      <c r="B385" s="68"/>
      <c r="C385" s="68"/>
    </row>
    <row r="386" spans="2:3" x14ac:dyDescent="0.25">
      <c r="B386" s="68"/>
      <c r="C386" s="68"/>
    </row>
    <row r="387" spans="2:3" x14ac:dyDescent="0.25">
      <c r="B387" s="68"/>
      <c r="C387" s="68"/>
    </row>
    <row r="388" spans="2:3" x14ac:dyDescent="0.25">
      <c r="B388" s="68"/>
      <c r="C388" s="68"/>
    </row>
    <row r="389" spans="2:3" x14ac:dyDescent="0.25">
      <c r="B389" s="68"/>
      <c r="C389" s="68"/>
    </row>
    <row r="390" spans="2:3" x14ac:dyDescent="0.25">
      <c r="B390" s="68"/>
      <c r="C390" s="68"/>
    </row>
    <row r="391" spans="2:3" x14ac:dyDescent="0.25">
      <c r="B391" s="68"/>
      <c r="C391" s="68"/>
    </row>
    <row r="392" spans="2:3" x14ac:dyDescent="0.25">
      <c r="B392" s="68"/>
      <c r="C392" s="68"/>
    </row>
    <row r="393" spans="2:3" x14ac:dyDescent="0.25">
      <c r="B393" s="68"/>
      <c r="C393" s="68"/>
    </row>
    <row r="394" spans="2:3" x14ac:dyDescent="0.25">
      <c r="B394" s="68"/>
      <c r="C394" s="68"/>
    </row>
    <row r="395" spans="2:3" x14ac:dyDescent="0.25">
      <c r="B395" s="68"/>
      <c r="C395" s="68"/>
    </row>
    <row r="396" spans="2:3" x14ac:dyDescent="0.25">
      <c r="B396" s="68"/>
      <c r="C396" s="68"/>
    </row>
    <row r="397" spans="2:3" x14ac:dyDescent="0.25">
      <c r="B397" s="68"/>
      <c r="C397" s="68"/>
    </row>
    <row r="398" spans="2:3" x14ac:dyDescent="0.25">
      <c r="B398" s="68"/>
      <c r="C398" s="68"/>
    </row>
    <row r="399" spans="2:3" x14ac:dyDescent="0.25">
      <c r="B399" s="68"/>
      <c r="C399" s="68"/>
    </row>
    <row r="400" spans="2:3" x14ac:dyDescent="0.25">
      <c r="B400" s="68"/>
      <c r="C400" s="68"/>
    </row>
    <row r="401" spans="2:3" x14ac:dyDescent="0.25">
      <c r="B401" s="68"/>
      <c r="C401" s="68"/>
    </row>
    <row r="402" spans="2:3" x14ac:dyDescent="0.25">
      <c r="B402" s="68"/>
      <c r="C402" s="68"/>
    </row>
    <row r="403" spans="2:3" x14ac:dyDescent="0.25">
      <c r="B403" s="68"/>
      <c r="C403" s="68"/>
    </row>
    <row r="404" spans="2:3" x14ac:dyDescent="0.25">
      <c r="B404" s="68"/>
      <c r="C404" s="68"/>
    </row>
    <row r="405" spans="2:3" x14ac:dyDescent="0.25">
      <c r="B405" s="68"/>
      <c r="C405" s="68"/>
    </row>
    <row r="406" spans="2:3" x14ac:dyDescent="0.25">
      <c r="B406" s="68"/>
      <c r="C406" s="68"/>
    </row>
    <row r="407" spans="2:3" x14ac:dyDescent="0.25">
      <c r="B407" s="68"/>
      <c r="C407" s="68"/>
    </row>
    <row r="408" spans="2:3" x14ac:dyDescent="0.25">
      <c r="B408" s="68"/>
      <c r="C408" s="68"/>
    </row>
    <row r="409" spans="2:3" x14ac:dyDescent="0.25">
      <c r="B409" s="68"/>
      <c r="C409" s="68"/>
    </row>
    <row r="410" spans="2:3" x14ac:dyDescent="0.25">
      <c r="B410" s="68"/>
      <c r="C410" s="68"/>
    </row>
    <row r="411" spans="2:3" x14ac:dyDescent="0.25">
      <c r="B411" s="68"/>
      <c r="C411" s="68"/>
    </row>
    <row r="412" spans="2:3" x14ac:dyDescent="0.25">
      <c r="B412" s="68"/>
      <c r="C412" s="68"/>
    </row>
    <row r="413" spans="2:3" x14ac:dyDescent="0.25">
      <c r="B413" s="68"/>
      <c r="C413" s="68"/>
    </row>
    <row r="414" spans="2:3" x14ac:dyDescent="0.25">
      <c r="B414" s="68"/>
      <c r="C414" s="68"/>
    </row>
    <row r="415" spans="2:3" x14ac:dyDescent="0.25">
      <c r="B415" s="68"/>
      <c r="C415" s="68"/>
    </row>
    <row r="416" spans="2:3" x14ac:dyDescent="0.25">
      <c r="B416" s="68"/>
      <c r="C416" s="68"/>
    </row>
    <row r="417" spans="2:3" x14ac:dyDescent="0.25">
      <c r="B417" s="68"/>
      <c r="C417" s="68"/>
    </row>
    <row r="418" spans="2:3" x14ac:dyDescent="0.25">
      <c r="B418" s="68"/>
      <c r="C418" s="68"/>
    </row>
    <row r="419" spans="2:3" x14ac:dyDescent="0.25">
      <c r="B419" s="68"/>
      <c r="C419" s="68"/>
    </row>
    <row r="420" spans="2:3" x14ac:dyDescent="0.25">
      <c r="B420" s="68"/>
      <c r="C420" s="68"/>
    </row>
    <row r="421" spans="2:3" x14ac:dyDescent="0.25">
      <c r="B421" s="68"/>
      <c r="C421" s="68"/>
    </row>
    <row r="422" spans="2:3" x14ac:dyDescent="0.25">
      <c r="B422" s="68"/>
      <c r="C422" s="68"/>
    </row>
    <row r="423" spans="2:3" x14ac:dyDescent="0.25">
      <c r="B423" s="68"/>
      <c r="C423" s="68"/>
    </row>
    <row r="424" spans="2:3" x14ac:dyDescent="0.25">
      <c r="B424" s="68"/>
      <c r="C424" s="68"/>
    </row>
    <row r="425" spans="2:3" x14ac:dyDescent="0.25">
      <c r="B425" s="68"/>
      <c r="C425" s="68"/>
    </row>
    <row r="426" spans="2:3" x14ac:dyDescent="0.25">
      <c r="B426" s="68"/>
      <c r="C426" s="68"/>
    </row>
    <row r="427" spans="2:3" x14ac:dyDescent="0.25">
      <c r="B427" s="68"/>
      <c r="C427" s="68"/>
    </row>
    <row r="428" spans="2:3" x14ac:dyDescent="0.25">
      <c r="B428" s="68"/>
      <c r="C428" s="68"/>
    </row>
    <row r="429" spans="2:3" x14ac:dyDescent="0.25">
      <c r="B429" s="68"/>
      <c r="C429" s="68"/>
    </row>
    <row r="430" spans="2:3" x14ac:dyDescent="0.25">
      <c r="B430" s="68"/>
      <c r="C430" s="68"/>
    </row>
    <row r="431" spans="2:3" x14ac:dyDescent="0.25">
      <c r="B431" s="68"/>
      <c r="C431" s="68"/>
    </row>
    <row r="432" spans="2:3" x14ac:dyDescent="0.25">
      <c r="B432" s="68"/>
      <c r="C432" s="68"/>
    </row>
    <row r="433" spans="2:3" x14ac:dyDescent="0.25">
      <c r="B433" s="68"/>
      <c r="C433" s="68"/>
    </row>
    <row r="434" spans="2:3" x14ac:dyDescent="0.25">
      <c r="B434" s="68"/>
      <c r="C434" s="68"/>
    </row>
    <row r="435" spans="2:3" x14ac:dyDescent="0.25">
      <c r="B435" s="68"/>
      <c r="C435" s="68"/>
    </row>
    <row r="436" spans="2:3" x14ac:dyDescent="0.25">
      <c r="B436" s="68"/>
      <c r="C436" s="68"/>
    </row>
    <row r="437" spans="2:3" x14ac:dyDescent="0.25">
      <c r="B437" s="68"/>
      <c r="C437" s="68"/>
    </row>
    <row r="438" spans="2:3" x14ac:dyDescent="0.25">
      <c r="B438" s="68"/>
      <c r="C438" s="68"/>
    </row>
    <row r="439" spans="2:3" x14ac:dyDescent="0.25">
      <c r="B439" s="68"/>
      <c r="C439" s="68"/>
    </row>
    <row r="440" spans="2:3" x14ac:dyDescent="0.25">
      <c r="B440" s="68"/>
      <c r="C440" s="68"/>
    </row>
    <row r="441" spans="2:3" x14ac:dyDescent="0.25">
      <c r="B441" s="68"/>
      <c r="C441" s="68"/>
    </row>
    <row r="442" spans="2:3" x14ac:dyDescent="0.25">
      <c r="B442" s="68"/>
      <c r="C442" s="68"/>
    </row>
    <row r="443" spans="2:3" x14ac:dyDescent="0.25">
      <c r="B443" s="68"/>
      <c r="C443" s="68"/>
    </row>
    <row r="444" spans="2:3" x14ac:dyDescent="0.25">
      <c r="B444" s="68"/>
      <c r="C444" s="68"/>
    </row>
    <row r="445" spans="2:3" x14ac:dyDescent="0.25">
      <c r="B445" s="68"/>
      <c r="C445" s="68"/>
    </row>
    <row r="446" spans="2:3" x14ac:dyDescent="0.25">
      <c r="B446" s="68"/>
      <c r="C446" s="68"/>
    </row>
    <row r="447" spans="2:3" x14ac:dyDescent="0.25">
      <c r="B447" s="68"/>
      <c r="C447" s="68"/>
    </row>
    <row r="448" spans="2:3" x14ac:dyDescent="0.25">
      <c r="B448" s="68"/>
      <c r="C448" s="68"/>
    </row>
    <row r="449" spans="2:3" x14ac:dyDescent="0.25">
      <c r="B449" s="68"/>
      <c r="C449" s="68"/>
    </row>
    <row r="450" spans="2:3" x14ac:dyDescent="0.25">
      <c r="B450" s="68"/>
      <c r="C450" s="68"/>
    </row>
    <row r="451" spans="2:3" x14ac:dyDescent="0.25">
      <c r="B451" s="68"/>
      <c r="C451" s="68"/>
    </row>
    <row r="452" spans="2:3" x14ac:dyDescent="0.25">
      <c r="B452" s="68"/>
      <c r="C452" s="68"/>
    </row>
    <row r="453" spans="2:3" x14ac:dyDescent="0.25">
      <c r="B453" s="68"/>
      <c r="C453" s="68"/>
    </row>
    <row r="454" spans="2:3" x14ac:dyDescent="0.25">
      <c r="B454" s="68"/>
      <c r="C454" s="68"/>
    </row>
    <row r="455" spans="2:3" x14ac:dyDescent="0.25">
      <c r="B455" s="68"/>
      <c r="C455" s="68"/>
    </row>
    <row r="456" spans="2:3" x14ac:dyDescent="0.25">
      <c r="B456" s="68"/>
      <c r="C456" s="68"/>
    </row>
    <row r="457" spans="2:3" x14ac:dyDescent="0.25">
      <c r="B457" s="68"/>
      <c r="C457" s="68"/>
    </row>
    <row r="458" spans="2:3" x14ac:dyDescent="0.25">
      <c r="B458" s="68"/>
      <c r="C458" s="68"/>
    </row>
    <row r="459" spans="2:3" x14ac:dyDescent="0.25">
      <c r="B459" s="68"/>
      <c r="C459" s="68"/>
    </row>
    <row r="460" spans="2:3" x14ac:dyDescent="0.25">
      <c r="B460" s="68"/>
      <c r="C460" s="68"/>
    </row>
    <row r="461" spans="2:3" x14ac:dyDescent="0.25">
      <c r="B461" s="68"/>
      <c r="C461" s="68"/>
    </row>
    <row r="462" spans="2:3" x14ac:dyDescent="0.25">
      <c r="B462" s="68"/>
      <c r="C462" s="68"/>
    </row>
    <row r="463" spans="2:3" x14ac:dyDescent="0.25">
      <c r="B463" s="68"/>
      <c r="C463" s="68"/>
    </row>
    <row r="464" spans="2:3" x14ac:dyDescent="0.25">
      <c r="B464" s="68"/>
      <c r="C464" s="68"/>
    </row>
    <row r="465" spans="2:3" x14ac:dyDescent="0.25">
      <c r="B465" s="68"/>
      <c r="C465" s="68"/>
    </row>
    <row r="466" spans="2:3" x14ac:dyDescent="0.25">
      <c r="B466" s="68"/>
      <c r="C466" s="68"/>
    </row>
    <row r="467" spans="2:3" x14ac:dyDescent="0.25">
      <c r="B467" s="68"/>
      <c r="C467" s="68"/>
    </row>
    <row r="468" spans="2:3" x14ac:dyDescent="0.25">
      <c r="B468" s="68"/>
      <c r="C468" s="68"/>
    </row>
    <row r="469" spans="2:3" x14ac:dyDescent="0.25">
      <c r="B469" s="68"/>
      <c r="C469" s="68"/>
    </row>
    <row r="470" spans="2:3" x14ac:dyDescent="0.25">
      <c r="B470" s="68"/>
      <c r="C470" s="68"/>
    </row>
    <row r="471" spans="2:3" x14ac:dyDescent="0.25">
      <c r="B471" s="68"/>
      <c r="C471" s="68"/>
    </row>
    <row r="472" spans="2:3" x14ac:dyDescent="0.25">
      <c r="B472" s="68"/>
      <c r="C472" s="68"/>
    </row>
    <row r="473" spans="2:3" x14ac:dyDescent="0.25">
      <c r="B473" s="68"/>
      <c r="C473" s="68"/>
    </row>
    <row r="474" spans="2:3" x14ac:dyDescent="0.25">
      <c r="B474" s="68"/>
      <c r="C474" s="68"/>
    </row>
    <row r="475" spans="2:3" x14ac:dyDescent="0.25">
      <c r="B475" s="68"/>
      <c r="C475" s="68"/>
    </row>
    <row r="476" spans="2:3" x14ac:dyDescent="0.25">
      <c r="B476" s="68"/>
      <c r="C476" s="68"/>
    </row>
    <row r="477" spans="2:3" x14ac:dyDescent="0.25">
      <c r="B477" s="68"/>
      <c r="C477" s="68"/>
    </row>
    <row r="478" spans="2:3" x14ac:dyDescent="0.25">
      <c r="B478" s="68"/>
      <c r="C478" s="68"/>
    </row>
    <row r="479" spans="2:3" x14ac:dyDescent="0.25">
      <c r="B479" s="68"/>
      <c r="C479" s="68"/>
    </row>
    <row r="480" spans="2:3" x14ac:dyDescent="0.25">
      <c r="B480" s="68"/>
      <c r="C480" s="68"/>
    </row>
    <row r="481" spans="2:3" x14ac:dyDescent="0.25">
      <c r="B481" s="68"/>
      <c r="C481" s="68"/>
    </row>
    <row r="482" spans="2:3" x14ac:dyDescent="0.25">
      <c r="B482" s="68"/>
      <c r="C482" s="68"/>
    </row>
    <row r="483" spans="2:3" x14ac:dyDescent="0.25">
      <c r="B483" s="68"/>
      <c r="C483" s="68"/>
    </row>
    <row r="484" spans="2:3" x14ac:dyDescent="0.25">
      <c r="B484" s="68"/>
      <c r="C484" s="68"/>
    </row>
    <row r="485" spans="2:3" x14ac:dyDescent="0.25">
      <c r="B485" s="68"/>
      <c r="C485" s="68"/>
    </row>
    <row r="486" spans="2:3" x14ac:dyDescent="0.25">
      <c r="B486" s="68"/>
      <c r="C486" s="68"/>
    </row>
    <row r="487" spans="2:3" x14ac:dyDescent="0.25">
      <c r="B487" s="68"/>
      <c r="C487" s="68"/>
    </row>
    <row r="488" spans="2:3" x14ac:dyDescent="0.25">
      <c r="B488" s="68"/>
      <c r="C488" s="68"/>
    </row>
    <row r="489" spans="2:3" x14ac:dyDescent="0.25">
      <c r="B489" s="68"/>
      <c r="C489" s="68"/>
    </row>
    <row r="490" spans="2:3" x14ac:dyDescent="0.25">
      <c r="B490" s="68"/>
      <c r="C490" s="68"/>
    </row>
    <row r="491" spans="2:3" x14ac:dyDescent="0.25">
      <c r="B491" s="68"/>
      <c r="C491" s="68"/>
    </row>
    <row r="492" spans="2:3" x14ac:dyDescent="0.25">
      <c r="B492" s="68"/>
      <c r="C492" s="68"/>
    </row>
    <row r="493" spans="2:3" x14ac:dyDescent="0.25">
      <c r="B493" s="68"/>
      <c r="C493" s="68"/>
    </row>
    <row r="494" spans="2:3" x14ac:dyDescent="0.25">
      <c r="B494" s="68"/>
      <c r="C494" s="68"/>
    </row>
    <row r="495" spans="2:3" x14ac:dyDescent="0.25">
      <c r="B495" s="68"/>
      <c r="C495" s="68"/>
    </row>
    <row r="496" spans="2:3" x14ac:dyDescent="0.25">
      <c r="B496" s="68"/>
      <c r="C496" s="68"/>
    </row>
    <row r="497" spans="2:3" x14ac:dyDescent="0.25">
      <c r="B497" s="68"/>
      <c r="C497" s="68"/>
    </row>
    <row r="498" spans="2:3" x14ac:dyDescent="0.25">
      <c r="B498" s="68"/>
      <c r="C498" s="68"/>
    </row>
    <row r="499" spans="2:3" x14ac:dyDescent="0.25">
      <c r="B499" s="68"/>
      <c r="C499" s="68"/>
    </row>
    <row r="500" spans="2:3" x14ac:dyDescent="0.25">
      <c r="B500" s="68"/>
      <c r="C500" s="68"/>
    </row>
    <row r="501" spans="2:3" x14ac:dyDescent="0.25">
      <c r="B501" s="68"/>
      <c r="C501" s="68"/>
    </row>
    <row r="502" spans="2:3" x14ac:dyDescent="0.25">
      <c r="B502" s="68"/>
      <c r="C502" s="68"/>
    </row>
    <row r="503" spans="2:3" x14ac:dyDescent="0.25">
      <c r="B503" s="68"/>
      <c r="C503" s="68"/>
    </row>
    <row r="504" spans="2:3" x14ac:dyDescent="0.25">
      <c r="B504" s="68"/>
      <c r="C504" s="68"/>
    </row>
    <row r="505" spans="2:3" x14ac:dyDescent="0.25">
      <c r="B505" s="68"/>
      <c r="C505" s="68"/>
    </row>
    <row r="506" spans="2:3" x14ac:dyDescent="0.25">
      <c r="B506" s="68"/>
      <c r="C506" s="68"/>
    </row>
    <row r="507" spans="2:3" x14ac:dyDescent="0.25">
      <c r="B507" s="68"/>
      <c r="C507" s="68"/>
    </row>
    <row r="508" spans="2:3" x14ac:dyDescent="0.25">
      <c r="B508" s="68"/>
      <c r="C508" s="68"/>
    </row>
    <row r="509" spans="2:3" x14ac:dyDescent="0.25">
      <c r="B509" s="68"/>
      <c r="C509" s="68"/>
    </row>
    <row r="510" spans="2:3" x14ac:dyDescent="0.25">
      <c r="B510" s="68"/>
      <c r="C510" s="68"/>
    </row>
    <row r="511" spans="2:3" x14ac:dyDescent="0.25">
      <c r="B511" s="68"/>
      <c r="C511" s="68"/>
    </row>
    <row r="512" spans="2:3" x14ac:dyDescent="0.25">
      <c r="B512" s="68"/>
      <c r="C512" s="68"/>
    </row>
    <row r="513" spans="2:3" x14ac:dyDescent="0.25">
      <c r="B513" s="68"/>
      <c r="C513" s="68"/>
    </row>
    <row r="514" spans="2:3" x14ac:dyDescent="0.25">
      <c r="B514" s="68"/>
      <c r="C514" s="68"/>
    </row>
    <row r="515" spans="2:3" x14ac:dyDescent="0.25">
      <c r="B515" s="68"/>
      <c r="C515" s="68"/>
    </row>
    <row r="516" spans="2:3" x14ac:dyDescent="0.25">
      <c r="B516" s="68"/>
      <c r="C516" s="68"/>
    </row>
    <row r="517" spans="2:3" x14ac:dyDescent="0.25">
      <c r="B517" s="68"/>
      <c r="C517" s="68"/>
    </row>
    <row r="518" spans="2:3" x14ac:dyDescent="0.25">
      <c r="B518" s="68"/>
      <c r="C518" s="68"/>
    </row>
    <row r="519" spans="2:3" x14ac:dyDescent="0.25">
      <c r="B519" s="68"/>
      <c r="C519" s="68"/>
    </row>
    <row r="520" spans="2:3" x14ac:dyDescent="0.25">
      <c r="B520" s="68"/>
      <c r="C520" s="68"/>
    </row>
    <row r="521" spans="2:3" x14ac:dyDescent="0.25">
      <c r="B521" s="68"/>
      <c r="C521" s="68"/>
    </row>
    <row r="522" spans="2:3" x14ac:dyDescent="0.25">
      <c r="B522" s="68"/>
      <c r="C522" s="68"/>
    </row>
    <row r="523" spans="2:3" x14ac:dyDescent="0.25">
      <c r="B523" s="68"/>
      <c r="C523" s="68"/>
    </row>
    <row r="524" spans="2:3" x14ac:dyDescent="0.25">
      <c r="B524" s="68"/>
      <c r="C524" s="68"/>
    </row>
    <row r="525" spans="2:3" x14ac:dyDescent="0.25">
      <c r="B525" s="68"/>
      <c r="C525" s="68"/>
    </row>
    <row r="526" spans="2:3" x14ac:dyDescent="0.25">
      <c r="B526" s="68"/>
      <c r="C526" s="68"/>
    </row>
    <row r="527" spans="2:3" x14ac:dyDescent="0.25">
      <c r="B527" s="68"/>
      <c r="C527" s="68"/>
    </row>
    <row r="528" spans="2:3" x14ac:dyDescent="0.25">
      <c r="B528" s="68"/>
      <c r="C528" s="68"/>
    </row>
    <row r="529" spans="2:3" x14ac:dyDescent="0.25">
      <c r="B529" s="68"/>
      <c r="C529" s="68"/>
    </row>
    <row r="530" spans="2:3" x14ac:dyDescent="0.25">
      <c r="B530" s="68"/>
      <c r="C530" s="68"/>
    </row>
    <row r="531" spans="2:3" x14ac:dyDescent="0.25">
      <c r="B531" s="68"/>
      <c r="C531" s="68"/>
    </row>
    <row r="532" spans="2:3" x14ac:dyDescent="0.25">
      <c r="B532" s="68"/>
      <c r="C532" s="68"/>
    </row>
    <row r="533" spans="2:3" x14ac:dyDescent="0.25">
      <c r="B533" s="68"/>
      <c r="C533" s="68"/>
    </row>
    <row r="534" spans="2:3" x14ac:dyDescent="0.25">
      <c r="B534" s="68"/>
      <c r="C534" s="68"/>
    </row>
    <row r="535" spans="2:3" x14ac:dyDescent="0.25">
      <c r="B535" s="68"/>
      <c r="C535" s="68"/>
    </row>
    <row r="536" spans="2:3" x14ac:dyDescent="0.25">
      <c r="B536" s="68"/>
      <c r="C536" s="68"/>
    </row>
    <row r="537" spans="2:3" x14ac:dyDescent="0.25">
      <c r="B537" s="68"/>
      <c r="C537" s="68"/>
    </row>
    <row r="538" spans="2:3" x14ac:dyDescent="0.25">
      <c r="B538" s="68"/>
      <c r="C538" s="68"/>
    </row>
    <row r="539" spans="2:3" x14ac:dyDescent="0.25">
      <c r="B539" s="68"/>
      <c r="C539" s="68"/>
    </row>
    <row r="540" spans="2:3" x14ac:dyDescent="0.25">
      <c r="B540" s="68"/>
      <c r="C540" s="68"/>
    </row>
    <row r="541" spans="2:3" x14ac:dyDescent="0.25">
      <c r="B541" s="68"/>
      <c r="C541" s="68"/>
    </row>
    <row r="542" spans="2:3" x14ac:dyDescent="0.25">
      <c r="B542" s="68"/>
      <c r="C542" s="68"/>
    </row>
    <row r="543" spans="2:3" x14ac:dyDescent="0.25">
      <c r="B543" s="68"/>
      <c r="C543" s="68"/>
    </row>
    <row r="544" spans="2:3" x14ac:dyDescent="0.25">
      <c r="B544" s="68"/>
      <c r="C544" s="68"/>
    </row>
    <row r="545" spans="2:3" x14ac:dyDescent="0.25">
      <c r="B545" s="68"/>
      <c r="C545" s="68"/>
    </row>
    <row r="546" spans="2:3" x14ac:dyDescent="0.25">
      <c r="B546" s="68"/>
      <c r="C546" s="68"/>
    </row>
    <row r="547" spans="2:3" x14ac:dyDescent="0.25">
      <c r="B547" s="68"/>
      <c r="C547" s="68"/>
    </row>
    <row r="548" spans="2:3" x14ac:dyDescent="0.25">
      <c r="B548" s="68"/>
      <c r="C548" s="68"/>
    </row>
    <row r="549" spans="2:3" x14ac:dyDescent="0.25">
      <c r="B549" s="68"/>
      <c r="C549" s="68"/>
    </row>
    <row r="550" spans="2:3" x14ac:dyDescent="0.25">
      <c r="B550" s="68"/>
      <c r="C550" s="68"/>
    </row>
    <row r="551" spans="2:3" x14ac:dyDescent="0.25">
      <c r="B551" s="68"/>
      <c r="C551" s="68"/>
    </row>
    <row r="552" spans="2:3" x14ac:dyDescent="0.25">
      <c r="B552" s="68"/>
      <c r="C552" s="68"/>
    </row>
    <row r="553" spans="2:3" x14ac:dyDescent="0.25">
      <c r="B553" s="68"/>
      <c r="C553" s="68"/>
    </row>
    <row r="554" spans="2:3" x14ac:dyDescent="0.25">
      <c r="B554" s="68"/>
      <c r="C554" s="68"/>
    </row>
    <row r="555" spans="2:3" x14ac:dyDescent="0.25">
      <c r="B555" s="68"/>
      <c r="C555" s="68"/>
    </row>
    <row r="556" spans="2:3" x14ac:dyDescent="0.25">
      <c r="B556" s="68"/>
      <c r="C556" s="68"/>
    </row>
    <row r="557" spans="2:3" x14ac:dyDescent="0.25">
      <c r="B557" s="68"/>
      <c r="C557" s="68"/>
    </row>
    <row r="558" spans="2:3" x14ac:dyDescent="0.25">
      <c r="B558" s="68"/>
      <c r="C558" s="68"/>
    </row>
    <row r="559" spans="2:3" x14ac:dyDescent="0.25">
      <c r="B559" s="68"/>
      <c r="C559" s="68"/>
    </row>
    <row r="560" spans="2:3" x14ac:dyDescent="0.25">
      <c r="B560" s="68"/>
      <c r="C560" s="68"/>
    </row>
    <row r="561" spans="2:3" x14ac:dyDescent="0.25">
      <c r="B561" s="68"/>
      <c r="C561" s="68"/>
    </row>
    <row r="562" spans="2:3" x14ac:dyDescent="0.25">
      <c r="B562" s="68"/>
      <c r="C562" s="68"/>
    </row>
    <row r="563" spans="2:3" x14ac:dyDescent="0.25">
      <c r="B563" s="68"/>
      <c r="C563" s="68"/>
    </row>
    <row r="564" spans="2:3" x14ac:dyDescent="0.25">
      <c r="B564" s="68"/>
      <c r="C564" s="68"/>
    </row>
    <row r="565" spans="2:3" x14ac:dyDescent="0.25">
      <c r="B565" s="68"/>
      <c r="C565" s="68"/>
    </row>
    <row r="566" spans="2:3" x14ac:dyDescent="0.25">
      <c r="B566" s="68"/>
      <c r="C566" s="68"/>
    </row>
    <row r="567" spans="2:3" x14ac:dyDescent="0.25">
      <c r="B567" s="68"/>
      <c r="C567" s="68"/>
    </row>
    <row r="568" spans="2:3" x14ac:dyDescent="0.25">
      <c r="B568" s="68"/>
      <c r="C568" s="68"/>
    </row>
    <row r="569" spans="2:3" x14ac:dyDescent="0.25">
      <c r="B569" s="68"/>
      <c r="C569" s="68"/>
    </row>
    <row r="570" spans="2:3" x14ac:dyDescent="0.25">
      <c r="B570" s="68"/>
      <c r="C570" s="68"/>
    </row>
    <row r="571" spans="2:3" x14ac:dyDescent="0.25">
      <c r="B571" s="68"/>
      <c r="C571" s="68"/>
    </row>
    <row r="572" spans="2:3" x14ac:dyDescent="0.25">
      <c r="B572" s="68"/>
      <c r="C572" s="68"/>
    </row>
    <row r="573" spans="2:3" x14ac:dyDescent="0.25">
      <c r="B573" s="68"/>
      <c r="C573" s="68"/>
    </row>
    <row r="574" spans="2:3" x14ac:dyDescent="0.25">
      <c r="B574" s="68"/>
      <c r="C574" s="68"/>
    </row>
    <row r="575" spans="2:3" x14ac:dyDescent="0.25">
      <c r="B575" s="68"/>
      <c r="C575" s="68"/>
    </row>
    <row r="576" spans="2:3" x14ac:dyDescent="0.25">
      <c r="B576" s="68"/>
      <c r="C576" s="68"/>
    </row>
    <row r="577" spans="2:3" x14ac:dyDescent="0.25">
      <c r="B577" s="68"/>
      <c r="C577" s="68"/>
    </row>
    <row r="578" spans="2:3" x14ac:dyDescent="0.25">
      <c r="B578" s="68"/>
      <c r="C578" s="68"/>
    </row>
    <row r="579" spans="2:3" x14ac:dyDescent="0.25">
      <c r="B579" s="68"/>
      <c r="C579" s="68"/>
    </row>
    <row r="580" spans="2:3" x14ac:dyDescent="0.25">
      <c r="B580" s="68"/>
      <c r="C580" s="68"/>
    </row>
    <row r="581" spans="2:3" x14ac:dyDescent="0.25">
      <c r="B581" s="68"/>
      <c r="C581" s="68"/>
    </row>
    <row r="582" spans="2:3" x14ac:dyDescent="0.25">
      <c r="B582" s="68"/>
      <c r="C582" s="68"/>
    </row>
    <row r="583" spans="2:3" x14ac:dyDescent="0.25">
      <c r="B583" s="68"/>
      <c r="C583" s="68"/>
    </row>
    <row r="584" spans="2:3" x14ac:dyDescent="0.25">
      <c r="B584" s="68"/>
      <c r="C584" s="68"/>
    </row>
    <row r="585" spans="2:3" x14ac:dyDescent="0.25">
      <c r="B585" s="68"/>
      <c r="C585" s="68"/>
    </row>
    <row r="586" spans="2:3" x14ac:dyDescent="0.25">
      <c r="B586" s="68"/>
      <c r="C586" s="68"/>
    </row>
    <row r="587" spans="2:3" x14ac:dyDescent="0.25">
      <c r="B587" s="68"/>
      <c r="C587" s="68"/>
    </row>
    <row r="588" spans="2:3" x14ac:dyDescent="0.25">
      <c r="B588" s="68"/>
      <c r="C588" s="68"/>
    </row>
    <row r="589" spans="2:3" x14ac:dyDescent="0.25">
      <c r="B589" s="68"/>
      <c r="C589" s="68"/>
    </row>
    <row r="590" spans="2:3" x14ac:dyDescent="0.25">
      <c r="B590" s="68"/>
      <c r="C590" s="68"/>
    </row>
    <row r="591" spans="2:3" x14ac:dyDescent="0.25">
      <c r="B591" s="68"/>
      <c r="C591" s="68"/>
    </row>
    <row r="592" spans="2:3" x14ac:dyDescent="0.25">
      <c r="B592" s="68"/>
      <c r="C592" s="68"/>
    </row>
    <row r="593" spans="2:3" x14ac:dyDescent="0.25">
      <c r="B593" s="68"/>
      <c r="C593" s="68"/>
    </row>
    <row r="594" spans="2:3" x14ac:dyDescent="0.25">
      <c r="B594" s="68"/>
      <c r="C594" s="68"/>
    </row>
    <row r="595" spans="2:3" x14ac:dyDescent="0.25">
      <c r="B595" s="68"/>
      <c r="C595" s="68"/>
    </row>
    <row r="596" spans="2:3" x14ac:dyDescent="0.25">
      <c r="B596" s="68"/>
      <c r="C596" s="68"/>
    </row>
    <row r="597" spans="2:3" x14ac:dyDescent="0.25">
      <c r="B597" s="68"/>
      <c r="C597" s="68"/>
    </row>
    <row r="598" spans="2:3" x14ac:dyDescent="0.25">
      <c r="B598" s="68"/>
      <c r="C598" s="68"/>
    </row>
    <row r="599" spans="2:3" x14ac:dyDescent="0.25">
      <c r="B599" s="68"/>
      <c r="C599" s="68"/>
    </row>
    <row r="600" spans="2:3" x14ac:dyDescent="0.25">
      <c r="B600" s="68"/>
      <c r="C600" s="68"/>
    </row>
    <row r="601" spans="2:3" x14ac:dyDescent="0.25">
      <c r="B601" s="68"/>
      <c r="C601" s="68"/>
    </row>
    <row r="602" spans="2:3" x14ac:dyDescent="0.25">
      <c r="B602" s="68"/>
      <c r="C602" s="68"/>
    </row>
    <row r="603" spans="2:3" x14ac:dyDescent="0.25">
      <c r="B603" s="68"/>
      <c r="C603" s="68"/>
    </row>
    <row r="604" spans="2:3" x14ac:dyDescent="0.25">
      <c r="B604" s="68"/>
      <c r="C604" s="68"/>
    </row>
    <row r="605" spans="2:3" x14ac:dyDescent="0.25">
      <c r="B605" s="68"/>
      <c r="C605" s="68"/>
    </row>
    <row r="606" spans="2:3" x14ac:dyDescent="0.25">
      <c r="B606" s="68"/>
      <c r="C606" s="68"/>
    </row>
    <row r="607" spans="2:3" x14ac:dyDescent="0.25">
      <c r="B607" s="68"/>
      <c r="C607" s="68"/>
    </row>
    <row r="608" spans="2:3" x14ac:dyDescent="0.25">
      <c r="B608" s="68"/>
      <c r="C608" s="68"/>
    </row>
    <row r="609" spans="2:3" x14ac:dyDescent="0.25">
      <c r="B609" s="68"/>
      <c r="C609" s="68"/>
    </row>
    <row r="610" spans="2:3" x14ac:dyDescent="0.25">
      <c r="B610" s="68"/>
      <c r="C610" s="68"/>
    </row>
    <row r="611" spans="2:3" x14ac:dyDescent="0.25">
      <c r="B611" s="68"/>
      <c r="C611" s="68"/>
    </row>
    <row r="612" spans="2:3" x14ac:dyDescent="0.25">
      <c r="B612" s="68"/>
      <c r="C612" s="68"/>
    </row>
    <row r="613" spans="2:3" x14ac:dyDescent="0.25">
      <c r="B613" s="68"/>
      <c r="C613" s="68"/>
    </row>
    <row r="614" spans="2:3" x14ac:dyDescent="0.25">
      <c r="B614" s="68"/>
      <c r="C614" s="68"/>
    </row>
    <row r="615" spans="2:3" x14ac:dyDescent="0.25">
      <c r="B615" s="68"/>
      <c r="C615" s="68"/>
    </row>
    <row r="616" spans="2:3" x14ac:dyDescent="0.25">
      <c r="B616" s="68"/>
      <c r="C616" s="68"/>
    </row>
    <row r="617" spans="2:3" x14ac:dyDescent="0.25">
      <c r="B617" s="68"/>
      <c r="C617" s="68"/>
    </row>
    <row r="618" spans="2:3" x14ac:dyDescent="0.25">
      <c r="B618" s="68"/>
      <c r="C618" s="68"/>
    </row>
    <row r="619" spans="2:3" x14ac:dyDescent="0.25">
      <c r="B619" s="68"/>
      <c r="C619" s="68"/>
    </row>
    <row r="620" spans="2:3" x14ac:dyDescent="0.25">
      <c r="B620" s="68"/>
      <c r="C620" s="68"/>
    </row>
    <row r="621" spans="2:3" x14ac:dyDescent="0.25">
      <c r="B621" s="68"/>
      <c r="C621" s="68"/>
    </row>
    <row r="622" spans="2:3" x14ac:dyDescent="0.25">
      <c r="B622" s="68"/>
      <c r="C622" s="68"/>
    </row>
    <row r="623" spans="2:3" x14ac:dyDescent="0.25">
      <c r="B623" s="68"/>
      <c r="C623" s="68"/>
    </row>
    <row r="624" spans="2:3" x14ac:dyDescent="0.25">
      <c r="B624" s="68"/>
      <c r="C624" s="68"/>
    </row>
    <row r="625" spans="2:3" x14ac:dyDescent="0.25">
      <c r="B625" s="68"/>
      <c r="C625" s="68"/>
    </row>
    <row r="626" spans="2:3" x14ac:dyDescent="0.25">
      <c r="B626" s="68"/>
      <c r="C626" s="68"/>
    </row>
    <row r="627" spans="2:3" x14ac:dyDescent="0.25">
      <c r="B627" s="68"/>
      <c r="C627" s="68"/>
    </row>
    <row r="628" spans="2:3" x14ac:dyDescent="0.25">
      <c r="B628" s="68"/>
      <c r="C628" s="68"/>
    </row>
    <row r="629" spans="2:3" x14ac:dyDescent="0.25">
      <c r="B629" s="68"/>
      <c r="C629" s="68"/>
    </row>
    <row r="630" spans="2:3" x14ac:dyDescent="0.25">
      <c r="B630" s="68"/>
      <c r="C630" s="68"/>
    </row>
    <row r="631" spans="2:3" x14ac:dyDescent="0.25">
      <c r="B631" s="68"/>
      <c r="C631" s="68"/>
    </row>
    <row r="632" spans="2:3" x14ac:dyDescent="0.25">
      <c r="B632" s="68"/>
      <c r="C632" s="68"/>
    </row>
    <row r="633" spans="2:3" x14ac:dyDescent="0.25">
      <c r="B633" s="68"/>
      <c r="C633" s="68"/>
    </row>
    <row r="634" spans="2:3" x14ac:dyDescent="0.25">
      <c r="B634" s="68"/>
      <c r="C634" s="68"/>
    </row>
    <row r="635" spans="2:3" x14ac:dyDescent="0.25">
      <c r="B635" s="68"/>
      <c r="C635" s="68"/>
    </row>
    <row r="636" spans="2:3" x14ac:dyDescent="0.25">
      <c r="B636" s="68"/>
      <c r="C636" s="68"/>
    </row>
    <row r="637" spans="2:3" x14ac:dyDescent="0.25">
      <c r="B637" s="68"/>
      <c r="C637" s="68"/>
    </row>
    <row r="638" spans="2:3" x14ac:dyDescent="0.25">
      <c r="B638" s="68"/>
      <c r="C638" s="68"/>
    </row>
    <row r="639" spans="2:3" x14ac:dyDescent="0.25">
      <c r="B639" s="68"/>
      <c r="C639" s="68"/>
    </row>
    <row r="640" spans="2:3" x14ac:dyDescent="0.25">
      <c r="B640" s="68"/>
      <c r="C640" s="68"/>
    </row>
    <row r="641" spans="2:3" x14ac:dyDescent="0.25">
      <c r="B641" s="68"/>
      <c r="C641" s="68"/>
    </row>
    <row r="642" spans="2:3" x14ac:dyDescent="0.25">
      <c r="B642" s="68"/>
      <c r="C642" s="68"/>
    </row>
    <row r="643" spans="2:3" x14ac:dyDescent="0.25">
      <c r="B643" s="68"/>
      <c r="C643" s="68"/>
    </row>
    <row r="644" spans="2:3" x14ac:dyDescent="0.25">
      <c r="B644" s="68"/>
      <c r="C644" s="68"/>
    </row>
    <row r="645" spans="2:3" x14ac:dyDescent="0.25">
      <c r="B645" s="68"/>
      <c r="C645" s="68"/>
    </row>
    <row r="646" spans="2:3" x14ac:dyDescent="0.25">
      <c r="B646" s="68"/>
      <c r="C646" s="68"/>
    </row>
    <row r="647" spans="2:3" x14ac:dyDescent="0.25">
      <c r="B647" s="68"/>
      <c r="C647" s="68"/>
    </row>
    <row r="648" spans="2:3" x14ac:dyDescent="0.25">
      <c r="B648" s="68"/>
      <c r="C648" s="68"/>
    </row>
    <row r="649" spans="2:3" x14ac:dyDescent="0.25">
      <c r="B649" s="68"/>
      <c r="C649" s="68"/>
    </row>
    <row r="650" spans="2:3" x14ac:dyDescent="0.25">
      <c r="B650" s="68"/>
      <c r="C650" s="68"/>
    </row>
    <row r="651" spans="2:3" x14ac:dyDescent="0.25">
      <c r="B651" s="68"/>
      <c r="C651" s="68"/>
    </row>
    <row r="652" spans="2:3" x14ac:dyDescent="0.25">
      <c r="B652" s="68"/>
      <c r="C652" s="68"/>
    </row>
    <row r="653" spans="2:3" x14ac:dyDescent="0.25">
      <c r="B653" s="68"/>
      <c r="C653" s="68"/>
    </row>
    <row r="654" spans="2:3" x14ac:dyDescent="0.25">
      <c r="B654" s="68"/>
      <c r="C654" s="68"/>
    </row>
    <row r="655" spans="2:3" x14ac:dyDescent="0.25">
      <c r="B655" s="68"/>
      <c r="C655" s="68"/>
    </row>
    <row r="656" spans="2:3" x14ac:dyDescent="0.25">
      <c r="B656" s="68"/>
      <c r="C656" s="68"/>
    </row>
    <row r="657" spans="2:3" x14ac:dyDescent="0.25">
      <c r="B657" s="68"/>
      <c r="C657" s="68"/>
    </row>
    <row r="658" spans="2:3" x14ac:dyDescent="0.25">
      <c r="B658" s="68"/>
      <c r="C658" s="68"/>
    </row>
    <row r="659" spans="2:3" x14ac:dyDescent="0.25">
      <c r="B659" s="68"/>
      <c r="C659" s="68"/>
    </row>
    <row r="660" spans="2:3" x14ac:dyDescent="0.25">
      <c r="B660" s="68"/>
      <c r="C660" s="68"/>
    </row>
    <row r="661" spans="2:3" x14ac:dyDescent="0.25">
      <c r="B661" s="68"/>
      <c r="C661" s="68"/>
    </row>
    <row r="662" spans="2:3" x14ac:dyDescent="0.25">
      <c r="B662" s="68"/>
      <c r="C662" s="68"/>
    </row>
    <row r="663" spans="2:3" x14ac:dyDescent="0.25">
      <c r="B663" s="68"/>
      <c r="C663" s="68"/>
    </row>
    <row r="664" spans="2:3" x14ac:dyDescent="0.25">
      <c r="B664" s="68"/>
      <c r="C664" s="68"/>
    </row>
    <row r="665" spans="2:3" x14ac:dyDescent="0.25">
      <c r="B665" s="68"/>
      <c r="C665" s="68"/>
    </row>
    <row r="666" spans="2:3" x14ac:dyDescent="0.25">
      <c r="B666" s="68"/>
      <c r="C666" s="68"/>
    </row>
    <row r="667" spans="2:3" x14ac:dyDescent="0.25">
      <c r="B667" s="68"/>
      <c r="C667" s="68"/>
    </row>
    <row r="668" spans="2:3" x14ac:dyDescent="0.25">
      <c r="B668" s="68"/>
      <c r="C668" s="68"/>
    </row>
    <row r="669" spans="2:3" x14ac:dyDescent="0.25">
      <c r="B669" s="68"/>
      <c r="C669" s="68"/>
    </row>
    <row r="670" spans="2:3" x14ac:dyDescent="0.25">
      <c r="B670" s="68"/>
      <c r="C670" s="68"/>
    </row>
    <row r="671" spans="2:3" x14ac:dyDescent="0.25">
      <c r="B671" s="68"/>
      <c r="C671" s="68"/>
    </row>
    <row r="672" spans="2:3" x14ac:dyDescent="0.25">
      <c r="B672" s="68"/>
      <c r="C672" s="68"/>
    </row>
    <row r="673" spans="2:3" x14ac:dyDescent="0.25">
      <c r="B673" s="68"/>
      <c r="C673" s="68"/>
    </row>
    <row r="674" spans="2:3" x14ac:dyDescent="0.25">
      <c r="B674" s="68"/>
      <c r="C674" s="68"/>
    </row>
    <row r="675" spans="2:3" x14ac:dyDescent="0.25">
      <c r="B675" s="68"/>
      <c r="C675" s="68"/>
    </row>
    <row r="676" spans="2:3" x14ac:dyDescent="0.25">
      <c r="B676" s="68"/>
      <c r="C676" s="68"/>
    </row>
    <row r="677" spans="2:3" x14ac:dyDescent="0.25">
      <c r="B677" s="68"/>
      <c r="C677" s="68"/>
    </row>
    <row r="678" spans="2:3" x14ac:dyDescent="0.25">
      <c r="B678" s="68"/>
      <c r="C678" s="68"/>
    </row>
    <row r="679" spans="2:3" x14ac:dyDescent="0.25">
      <c r="B679" s="68"/>
      <c r="C679" s="68"/>
    </row>
    <row r="680" spans="2:3" x14ac:dyDescent="0.25">
      <c r="B680" s="68"/>
      <c r="C680" s="68"/>
    </row>
    <row r="681" spans="2:3" x14ac:dyDescent="0.25">
      <c r="B681" s="68"/>
      <c r="C681" s="68"/>
    </row>
    <row r="682" spans="2:3" x14ac:dyDescent="0.25">
      <c r="B682" s="68"/>
      <c r="C682" s="68"/>
    </row>
    <row r="683" spans="2:3" x14ac:dyDescent="0.25">
      <c r="B683" s="68"/>
      <c r="C683" s="68"/>
    </row>
    <row r="684" spans="2:3" x14ac:dyDescent="0.25">
      <c r="B684" s="68"/>
      <c r="C684" s="68"/>
    </row>
    <row r="685" spans="2:3" x14ac:dyDescent="0.25">
      <c r="B685" s="68"/>
      <c r="C685" s="68"/>
    </row>
    <row r="686" spans="2:3" x14ac:dyDescent="0.25">
      <c r="B686" s="68"/>
      <c r="C686" s="68"/>
    </row>
    <row r="687" spans="2:3" x14ac:dyDescent="0.25">
      <c r="B687" s="68"/>
      <c r="C687" s="68"/>
    </row>
    <row r="688" spans="2:3" x14ac:dyDescent="0.25">
      <c r="B688" s="68"/>
      <c r="C688" s="68"/>
    </row>
    <row r="689" spans="2:3" x14ac:dyDescent="0.25">
      <c r="B689" s="68"/>
      <c r="C689" s="68"/>
    </row>
    <row r="690" spans="2:3" x14ac:dyDescent="0.25">
      <c r="B690" s="68"/>
      <c r="C690" s="68"/>
    </row>
    <row r="691" spans="2:3" x14ac:dyDescent="0.25">
      <c r="B691" s="68"/>
      <c r="C691" s="68"/>
    </row>
    <row r="692" spans="2:3" x14ac:dyDescent="0.25">
      <c r="B692" s="68"/>
      <c r="C692" s="68"/>
    </row>
    <row r="693" spans="2:3" x14ac:dyDescent="0.25">
      <c r="B693" s="68"/>
      <c r="C693" s="68"/>
    </row>
    <row r="694" spans="2:3" x14ac:dyDescent="0.25">
      <c r="B694" s="68"/>
      <c r="C694" s="68"/>
    </row>
    <row r="695" spans="2:3" x14ac:dyDescent="0.25">
      <c r="B695" s="68"/>
      <c r="C695" s="68"/>
    </row>
    <row r="696" spans="2:3" x14ac:dyDescent="0.25">
      <c r="B696" s="68"/>
      <c r="C696" s="68"/>
    </row>
    <row r="697" spans="2:3" x14ac:dyDescent="0.25">
      <c r="B697" s="68"/>
      <c r="C697" s="68"/>
    </row>
    <row r="698" spans="2:3" x14ac:dyDescent="0.25">
      <c r="B698" s="68"/>
      <c r="C698" s="68"/>
    </row>
    <row r="699" spans="2:3" x14ac:dyDescent="0.25">
      <c r="B699" s="68"/>
      <c r="C699" s="68"/>
    </row>
    <row r="700" spans="2:3" x14ac:dyDescent="0.25">
      <c r="B700" s="68"/>
      <c r="C700" s="68"/>
    </row>
    <row r="701" spans="2:3" x14ac:dyDescent="0.25">
      <c r="B701" s="68"/>
      <c r="C701" s="68"/>
    </row>
    <row r="702" spans="2:3" x14ac:dyDescent="0.25">
      <c r="B702" s="68"/>
      <c r="C702" s="68"/>
    </row>
    <row r="703" spans="2:3" x14ac:dyDescent="0.25">
      <c r="B703" s="68"/>
      <c r="C703" s="68"/>
    </row>
    <row r="704" spans="2:3" x14ac:dyDescent="0.25">
      <c r="B704" s="68"/>
      <c r="C704" s="68"/>
    </row>
    <row r="705" spans="2:3" x14ac:dyDescent="0.25">
      <c r="B705" s="68"/>
      <c r="C705" s="68"/>
    </row>
    <row r="706" spans="2:3" x14ac:dyDescent="0.25">
      <c r="B706" s="68"/>
      <c r="C706" s="68"/>
    </row>
    <row r="707" spans="2:3" x14ac:dyDescent="0.25">
      <c r="B707" s="68"/>
      <c r="C707" s="68"/>
    </row>
    <row r="708" spans="2:3" x14ac:dyDescent="0.25">
      <c r="B708" s="68"/>
      <c r="C708" s="68"/>
    </row>
    <row r="709" spans="2:3" x14ac:dyDescent="0.25">
      <c r="B709" s="68"/>
      <c r="C709" s="68"/>
    </row>
    <row r="710" spans="2:3" x14ac:dyDescent="0.25">
      <c r="B710" s="68"/>
      <c r="C710" s="68"/>
    </row>
    <row r="711" spans="2:3" x14ac:dyDescent="0.25">
      <c r="B711" s="68"/>
      <c r="C711" s="68"/>
    </row>
    <row r="712" spans="2:3" x14ac:dyDescent="0.25">
      <c r="B712" s="68"/>
      <c r="C712" s="68"/>
    </row>
    <row r="713" spans="2:3" x14ac:dyDescent="0.25">
      <c r="B713" s="68"/>
      <c r="C713" s="68"/>
    </row>
    <row r="714" spans="2:3" x14ac:dyDescent="0.25">
      <c r="B714" s="68"/>
      <c r="C714" s="68"/>
    </row>
    <row r="715" spans="2:3" x14ac:dyDescent="0.25">
      <c r="B715" s="68"/>
      <c r="C715" s="68"/>
    </row>
    <row r="716" spans="2:3" x14ac:dyDescent="0.25">
      <c r="B716" s="68"/>
      <c r="C716" s="68"/>
    </row>
    <row r="717" spans="2:3" x14ac:dyDescent="0.25">
      <c r="B717" s="68"/>
      <c r="C717" s="68"/>
    </row>
    <row r="718" spans="2:3" x14ac:dyDescent="0.25">
      <c r="B718" s="68"/>
      <c r="C718" s="68"/>
    </row>
    <row r="719" spans="2:3" x14ac:dyDescent="0.25">
      <c r="B719" s="68"/>
      <c r="C719" s="68"/>
    </row>
    <row r="720" spans="2:3" x14ac:dyDescent="0.25">
      <c r="B720" s="68"/>
      <c r="C720" s="68"/>
    </row>
    <row r="721" spans="2:3" x14ac:dyDescent="0.25">
      <c r="B721" s="68"/>
      <c r="C721" s="68"/>
    </row>
    <row r="722" spans="2:3" x14ac:dyDescent="0.25">
      <c r="B722" s="68"/>
      <c r="C722" s="68"/>
    </row>
    <row r="723" spans="2:3" x14ac:dyDescent="0.25">
      <c r="B723" s="68"/>
      <c r="C723" s="68"/>
    </row>
    <row r="724" spans="2:3" x14ac:dyDescent="0.25">
      <c r="B724" s="68"/>
      <c r="C724" s="68"/>
    </row>
    <row r="725" spans="2:3" x14ac:dyDescent="0.25">
      <c r="B725" s="68"/>
      <c r="C725" s="68"/>
    </row>
    <row r="726" spans="2:3" x14ac:dyDescent="0.25">
      <c r="B726" s="68"/>
      <c r="C726" s="68"/>
    </row>
    <row r="727" spans="2:3" x14ac:dyDescent="0.25">
      <c r="B727" s="68"/>
      <c r="C727" s="68"/>
    </row>
    <row r="728" spans="2:3" x14ac:dyDescent="0.25">
      <c r="B728" s="68"/>
      <c r="C728" s="68"/>
    </row>
    <row r="729" spans="2:3" x14ac:dyDescent="0.25">
      <c r="B729" s="68"/>
      <c r="C729" s="68"/>
    </row>
    <row r="730" spans="2:3" x14ac:dyDescent="0.25">
      <c r="B730" s="68"/>
      <c r="C730" s="68"/>
    </row>
    <row r="731" spans="2:3" x14ac:dyDescent="0.25">
      <c r="B731" s="68"/>
      <c r="C731" s="68"/>
    </row>
    <row r="732" spans="2:3" x14ac:dyDescent="0.25">
      <c r="B732" s="68"/>
      <c r="C732" s="68"/>
    </row>
    <row r="733" spans="2:3" x14ac:dyDescent="0.25">
      <c r="B733" s="68"/>
      <c r="C733" s="68"/>
    </row>
    <row r="734" spans="2:3" x14ac:dyDescent="0.25">
      <c r="B734" s="68"/>
      <c r="C734" s="68"/>
    </row>
    <row r="735" spans="2:3" x14ac:dyDescent="0.25">
      <c r="B735" s="68"/>
      <c r="C735" s="68"/>
    </row>
    <row r="736" spans="2:3" x14ac:dyDescent="0.25">
      <c r="B736" s="68"/>
      <c r="C736" s="68"/>
    </row>
    <row r="737" spans="2:3" x14ac:dyDescent="0.25">
      <c r="B737" s="68"/>
      <c r="C737" s="68"/>
    </row>
    <row r="738" spans="2:3" x14ac:dyDescent="0.25">
      <c r="B738" s="68"/>
      <c r="C738" s="68"/>
    </row>
    <row r="739" spans="2:3" x14ac:dyDescent="0.25">
      <c r="B739" s="68"/>
      <c r="C739" s="68"/>
    </row>
    <row r="740" spans="2:3" x14ac:dyDescent="0.25">
      <c r="B740" s="68"/>
      <c r="C740" s="68"/>
    </row>
    <row r="741" spans="2:3" x14ac:dyDescent="0.25">
      <c r="B741" s="68"/>
      <c r="C741" s="68"/>
    </row>
    <row r="742" spans="2:3" x14ac:dyDescent="0.25">
      <c r="B742" s="68"/>
      <c r="C742" s="68"/>
    </row>
    <row r="743" spans="2:3" x14ac:dyDescent="0.25">
      <c r="B743" s="68"/>
      <c r="C743" s="68"/>
    </row>
    <row r="744" spans="2:3" x14ac:dyDescent="0.25">
      <c r="B744" s="68"/>
      <c r="C744" s="68"/>
    </row>
    <row r="745" spans="2:3" x14ac:dyDescent="0.25">
      <c r="B745" s="68"/>
      <c r="C745" s="68"/>
    </row>
    <row r="746" spans="2:3" x14ac:dyDescent="0.25">
      <c r="B746" s="68"/>
      <c r="C746" s="68"/>
    </row>
    <row r="747" spans="2:3" x14ac:dyDescent="0.25">
      <c r="B747" s="68"/>
      <c r="C747" s="68"/>
    </row>
    <row r="748" spans="2:3" x14ac:dyDescent="0.25">
      <c r="B748" s="68"/>
      <c r="C748" s="68"/>
    </row>
    <row r="749" spans="2:3" x14ac:dyDescent="0.25">
      <c r="B749" s="68"/>
      <c r="C749" s="68"/>
    </row>
    <row r="750" spans="2:3" x14ac:dyDescent="0.25">
      <c r="B750" s="68"/>
      <c r="C750" s="68"/>
    </row>
    <row r="751" spans="2:3" x14ac:dyDescent="0.25">
      <c r="B751" s="68"/>
      <c r="C751" s="68"/>
    </row>
    <row r="752" spans="2:3" x14ac:dyDescent="0.25">
      <c r="B752" s="68"/>
      <c r="C752" s="68"/>
    </row>
    <row r="753" spans="2:3" x14ac:dyDescent="0.25">
      <c r="B753" s="68"/>
      <c r="C753" s="68"/>
    </row>
    <row r="754" spans="2:3" x14ac:dyDescent="0.25">
      <c r="B754" s="68"/>
      <c r="C754" s="68"/>
    </row>
    <row r="755" spans="2:3" x14ac:dyDescent="0.25">
      <c r="B755" s="68"/>
      <c r="C755" s="68"/>
    </row>
    <row r="756" spans="2:3" x14ac:dyDescent="0.25">
      <c r="B756" s="68"/>
      <c r="C756" s="68"/>
    </row>
    <row r="757" spans="2:3" x14ac:dyDescent="0.25">
      <c r="B757" s="68"/>
      <c r="C757" s="68"/>
    </row>
    <row r="758" spans="2:3" x14ac:dyDescent="0.25">
      <c r="B758" s="68"/>
      <c r="C758" s="68"/>
    </row>
    <row r="759" spans="2:3" x14ac:dyDescent="0.25">
      <c r="B759" s="68"/>
      <c r="C759" s="68"/>
    </row>
    <row r="760" spans="2:3" x14ac:dyDescent="0.25">
      <c r="B760" s="68"/>
      <c r="C760" s="68"/>
    </row>
    <row r="761" spans="2:3" x14ac:dyDescent="0.25">
      <c r="B761" s="68"/>
      <c r="C761" s="68"/>
    </row>
    <row r="762" spans="2:3" x14ac:dyDescent="0.25">
      <c r="B762" s="68"/>
      <c r="C762" s="68"/>
    </row>
    <row r="763" spans="2:3" x14ac:dyDescent="0.25">
      <c r="B763" s="68"/>
      <c r="C763" s="68"/>
    </row>
    <row r="764" spans="2:3" x14ac:dyDescent="0.25">
      <c r="B764" s="68"/>
      <c r="C764" s="68"/>
    </row>
    <row r="765" spans="2:3" x14ac:dyDescent="0.25">
      <c r="B765" s="68"/>
      <c r="C765" s="68"/>
    </row>
    <row r="766" spans="2:3" x14ac:dyDescent="0.25">
      <c r="B766" s="68"/>
      <c r="C766" s="68"/>
    </row>
    <row r="767" spans="2:3" x14ac:dyDescent="0.25">
      <c r="B767" s="68"/>
      <c r="C767" s="68"/>
    </row>
    <row r="768" spans="2:3" x14ac:dyDescent="0.25">
      <c r="B768" s="68"/>
      <c r="C768" s="68"/>
    </row>
    <row r="769" spans="2:3" x14ac:dyDescent="0.25">
      <c r="B769" s="68"/>
      <c r="C769" s="68"/>
    </row>
    <row r="770" spans="2:3" x14ac:dyDescent="0.25">
      <c r="B770" s="68"/>
      <c r="C770" s="68"/>
    </row>
    <row r="771" spans="2:3" x14ac:dyDescent="0.25">
      <c r="B771" s="68"/>
      <c r="C771" s="68"/>
    </row>
    <row r="772" spans="2:3" x14ac:dyDescent="0.25">
      <c r="B772" s="68"/>
      <c r="C772" s="68"/>
    </row>
    <row r="773" spans="2:3" x14ac:dyDescent="0.25">
      <c r="B773" s="68"/>
      <c r="C773" s="68"/>
    </row>
    <row r="774" spans="2:3" x14ac:dyDescent="0.25">
      <c r="B774" s="68"/>
      <c r="C774" s="68"/>
    </row>
    <row r="775" spans="2:3" x14ac:dyDescent="0.25">
      <c r="B775" s="68"/>
      <c r="C775" s="68"/>
    </row>
    <row r="776" spans="2:3" x14ac:dyDescent="0.25">
      <c r="B776" s="68"/>
      <c r="C776" s="68"/>
    </row>
    <row r="777" spans="2:3" x14ac:dyDescent="0.25">
      <c r="B777" s="68"/>
      <c r="C777" s="68"/>
    </row>
    <row r="778" spans="2:3" x14ac:dyDescent="0.25">
      <c r="B778" s="68"/>
      <c r="C778" s="68"/>
    </row>
    <row r="779" spans="2:3" x14ac:dyDescent="0.25">
      <c r="B779" s="68"/>
      <c r="C779" s="68"/>
    </row>
    <row r="780" spans="2:3" x14ac:dyDescent="0.25">
      <c r="B780" s="68"/>
      <c r="C780" s="68"/>
    </row>
    <row r="781" spans="2:3" x14ac:dyDescent="0.25">
      <c r="B781" s="68"/>
      <c r="C781" s="68"/>
    </row>
    <row r="782" spans="2:3" x14ac:dyDescent="0.25">
      <c r="B782" s="68"/>
      <c r="C782" s="68"/>
    </row>
    <row r="783" spans="2:3" x14ac:dyDescent="0.25">
      <c r="B783" s="68"/>
      <c r="C783" s="68"/>
    </row>
    <row r="784" spans="2:3" x14ac:dyDescent="0.25">
      <c r="B784" s="68"/>
      <c r="C784" s="68"/>
    </row>
    <row r="785" spans="2:3" x14ac:dyDescent="0.25">
      <c r="B785" s="68"/>
      <c r="C785" s="68"/>
    </row>
    <row r="786" spans="2:3" x14ac:dyDescent="0.25">
      <c r="B786" s="68"/>
      <c r="C786" s="68"/>
    </row>
    <row r="787" spans="2:3" x14ac:dyDescent="0.25">
      <c r="B787" s="68"/>
      <c r="C787" s="68"/>
    </row>
    <row r="788" spans="2:3" x14ac:dyDescent="0.25">
      <c r="B788" s="68"/>
      <c r="C788" s="68"/>
    </row>
    <row r="789" spans="2:3" x14ac:dyDescent="0.25">
      <c r="B789" s="68"/>
      <c r="C789" s="68"/>
    </row>
    <row r="790" spans="2:3" x14ac:dyDescent="0.25">
      <c r="B790" s="68"/>
      <c r="C790" s="68"/>
    </row>
    <row r="791" spans="2:3" x14ac:dyDescent="0.25">
      <c r="B791" s="68"/>
      <c r="C791" s="68"/>
    </row>
    <row r="792" spans="2:3" x14ac:dyDescent="0.25">
      <c r="B792" s="68"/>
      <c r="C792" s="68"/>
    </row>
    <row r="793" spans="2:3" x14ac:dyDescent="0.25">
      <c r="B793" s="68"/>
      <c r="C793" s="68"/>
    </row>
    <row r="794" spans="2:3" x14ac:dyDescent="0.25">
      <c r="B794" s="68"/>
      <c r="C794" s="68"/>
    </row>
    <row r="795" spans="2:3" x14ac:dyDescent="0.25">
      <c r="B795" s="68"/>
      <c r="C795" s="68"/>
    </row>
    <row r="796" spans="2:3" x14ac:dyDescent="0.25">
      <c r="B796" s="68"/>
      <c r="C796" s="68"/>
    </row>
    <row r="797" spans="2:3" x14ac:dyDescent="0.25">
      <c r="B797" s="68"/>
      <c r="C797" s="68"/>
    </row>
    <row r="798" spans="2:3" x14ac:dyDescent="0.25">
      <c r="B798" s="68"/>
      <c r="C798" s="68"/>
    </row>
    <row r="799" spans="2:3" x14ac:dyDescent="0.25">
      <c r="B799" s="68"/>
      <c r="C799" s="68"/>
    </row>
    <row r="800" spans="2:3" x14ac:dyDescent="0.25">
      <c r="B800" s="68"/>
      <c r="C800" s="68"/>
    </row>
    <row r="801" spans="2:3" x14ac:dyDescent="0.25">
      <c r="B801" s="68"/>
      <c r="C801" s="68"/>
    </row>
    <row r="802" spans="2:3" x14ac:dyDescent="0.25">
      <c r="B802" s="68"/>
      <c r="C802" s="68"/>
    </row>
    <row r="803" spans="2:3" x14ac:dyDescent="0.25">
      <c r="B803" s="68"/>
      <c r="C803" s="68"/>
    </row>
    <row r="804" spans="2:3" x14ac:dyDescent="0.25">
      <c r="B804" s="68"/>
      <c r="C804" s="68"/>
    </row>
    <row r="805" spans="2:3" x14ac:dyDescent="0.25">
      <c r="B805" s="68"/>
      <c r="C805" s="68"/>
    </row>
    <row r="806" spans="2:3" x14ac:dyDescent="0.25">
      <c r="B806" s="68"/>
      <c r="C806" s="68"/>
    </row>
    <row r="807" spans="2:3" x14ac:dyDescent="0.25">
      <c r="B807" s="68"/>
      <c r="C807" s="68"/>
    </row>
    <row r="808" spans="2:3" x14ac:dyDescent="0.25">
      <c r="B808" s="68"/>
      <c r="C808" s="68"/>
    </row>
    <row r="809" spans="2:3" x14ac:dyDescent="0.25">
      <c r="B809" s="68"/>
      <c r="C809" s="68"/>
    </row>
    <row r="810" spans="2:3" x14ac:dyDescent="0.25">
      <c r="B810" s="68"/>
      <c r="C810" s="68"/>
    </row>
    <row r="811" spans="2:3" x14ac:dyDescent="0.25">
      <c r="B811" s="68"/>
      <c r="C811" s="68"/>
    </row>
    <row r="812" spans="2:3" x14ac:dyDescent="0.25">
      <c r="B812" s="68"/>
      <c r="C812" s="68"/>
    </row>
    <row r="813" spans="2:3" x14ac:dyDescent="0.25">
      <c r="B813" s="68"/>
      <c r="C813" s="68"/>
    </row>
    <row r="814" spans="2:3" x14ac:dyDescent="0.25">
      <c r="B814" s="68"/>
      <c r="C814" s="68"/>
    </row>
    <row r="815" spans="2:3" x14ac:dyDescent="0.25">
      <c r="B815" s="68"/>
      <c r="C815" s="68"/>
    </row>
    <row r="816" spans="2:3" x14ac:dyDescent="0.25">
      <c r="B816" s="68"/>
      <c r="C816" s="68"/>
    </row>
    <row r="817" spans="2:3" x14ac:dyDescent="0.25">
      <c r="B817" s="68"/>
      <c r="C817" s="68"/>
    </row>
    <row r="818" spans="2:3" x14ac:dyDescent="0.25">
      <c r="B818" s="68"/>
      <c r="C818" s="68"/>
    </row>
    <row r="819" spans="2:3" x14ac:dyDescent="0.25">
      <c r="B819" s="68"/>
      <c r="C819" s="68"/>
    </row>
    <row r="820" spans="2:3" x14ac:dyDescent="0.25">
      <c r="B820" s="68"/>
      <c r="C820" s="68"/>
    </row>
    <row r="821" spans="2:3" x14ac:dyDescent="0.25">
      <c r="B821" s="68"/>
      <c r="C821" s="68"/>
    </row>
    <row r="822" spans="2:3" x14ac:dyDescent="0.25">
      <c r="B822" s="68"/>
      <c r="C822" s="68"/>
    </row>
    <row r="823" spans="2:3" x14ac:dyDescent="0.25">
      <c r="B823" s="68"/>
      <c r="C823" s="68"/>
    </row>
    <row r="824" spans="2:3" x14ac:dyDescent="0.25">
      <c r="B824" s="68"/>
      <c r="C824" s="68"/>
    </row>
    <row r="825" spans="2:3" x14ac:dyDescent="0.25">
      <c r="B825" s="68"/>
      <c r="C825" s="68"/>
    </row>
    <row r="826" spans="2:3" x14ac:dyDescent="0.25">
      <c r="B826" s="68"/>
      <c r="C826" s="68"/>
    </row>
    <row r="827" spans="2:3" x14ac:dyDescent="0.25">
      <c r="B827" s="68"/>
      <c r="C827" s="68"/>
    </row>
    <row r="828" spans="2:3" x14ac:dyDescent="0.25">
      <c r="B828" s="68"/>
      <c r="C828" s="68"/>
    </row>
    <row r="829" spans="2:3" x14ac:dyDescent="0.25">
      <c r="B829" s="68"/>
      <c r="C829" s="68"/>
    </row>
    <row r="830" spans="2:3" x14ac:dyDescent="0.25">
      <c r="B830" s="68"/>
      <c r="C830" s="68"/>
    </row>
    <row r="831" spans="2:3" x14ac:dyDescent="0.25">
      <c r="B831" s="68"/>
      <c r="C831" s="68"/>
    </row>
    <row r="832" spans="2:3" x14ac:dyDescent="0.25">
      <c r="B832" s="68"/>
      <c r="C832" s="68"/>
    </row>
    <row r="833" spans="2:3" x14ac:dyDescent="0.25">
      <c r="B833" s="68"/>
      <c r="C833" s="68"/>
    </row>
    <row r="834" spans="2:3" x14ac:dyDescent="0.25">
      <c r="B834" s="68"/>
      <c r="C834" s="68"/>
    </row>
    <row r="835" spans="2:3" x14ac:dyDescent="0.25">
      <c r="B835" s="68"/>
      <c r="C835" s="68"/>
    </row>
    <row r="836" spans="2:3" x14ac:dyDescent="0.25">
      <c r="B836" s="68"/>
      <c r="C836" s="68"/>
    </row>
    <row r="837" spans="2:3" x14ac:dyDescent="0.25">
      <c r="B837" s="68"/>
      <c r="C837" s="68"/>
    </row>
    <row r="838" spans="2:3" x14ac:dyDescent="0.25">
      <c r="B838" s="68"/>
      <c r="C838" s="68"/>
    </row>
    <row r="839" spans="2:3" x14ac:dyDescent="0.25">
      <c r="B839" s="68"/>
      <c r="C839" s="68"/>
    </row>
    <row r="840" spans="2:3" x14ac:dyDescent="0.25">
      <c r="B840" s="68"/>
      <c r="C840" s="68"/>
    </row>
    <row r="841" spans="2:3" x14ac:dyDescent="0.25">
      <c r="B841" s="68"/>
      <c r="C841" s="68"/>
    </row>
    <row r="842" spans="2:3" x14ac:dyDescent="0.25">
      <c r="B842" s="68"/>
      <c r="C842" s="68"/>
    </row>
    <row r="843" spans="2:3" x14ac:dyDescent="0.25">
      <c r="B843" s="68"/>
      <c r="C843" s="68"/>
    </row>
    <row r="844" spans="2:3" x14ac:dyDescent="0.25">
      <c r="B844" s="68"/>
      <c r="C844" s="68"/>
    </row>
    <row r="845" spans="2:3" x14ac:dyDescent="0.25">
      <c r="B845" s="68"/>
      <c r="C845" s="68"/>
    </row>
    <row r="846" spans="2:3" x14ac:dyDescent="0.25">
      <c r="B846" s="68"/>
      <c r="C846" s="68"/>
    </row>
    <row r="847" spans="2:3" x14ac:dyDescent="0.25">
      <c r="B847" s="68"/>
      <c r="C847" s="68"/>
    </row>
    <row r="848" spans="2:3" x14ac:dyDescent="0.25">
      <c r="B848" s="68"/>
      <c r="C848" s="68"/>
    </row>
    <row r="849" spans="2:3" x14ac:dyDescent="0.25">
      <c r="B849" s="68"/>
      <c r="C849" s="68"/>
    </row>
    <row r="850" spans="2:3" x14ac:dyDescent="0.25">
      <c r="B850" s="68"/>
      <c r="C850" s="68"/>
    </row>
    <row r="851" spans="2:3" x14ac:dyDescent="0.25">
      <c r="B851" s="68"/>
      <c r="C851" s="68"/>
    </row>
    <row r="852" spans="2:3" x14ac:dyDescent="0.25">
      <c r="B852" s="68"/>
      <c r="C852" s="68"/>
    </row>
    <row r="853" spans="2:3" x14ac:dyDescent="0.25">
      <c r="B853" s="68"/>
      <c r="C853" s="68"/>
    </row>
    <row r="854" spans="2:3" x14ac:dyDescent="0.25">
      <c r="B854" s="68"/>
      <c r="C854" s="68"/>
    </row>
    <row r="855" spans="2:3" x14ac:dyDescent="0.25">
      <c r="B855" s="68"/>
      <c r="C855" s="68"/>
    </row>
    <row r="856" spans="2:3" x14ac:dyDescent="0.25">
      <c r="B856" s="68"/>
      <c r="C856" s="68"/>
    </row>
    <row r="857" spans="2:3" x14ac:dyDescent="0.25">
      <c r="B857" s="68"/>
      <c r="C857" s="68"/>
    </row>
    <row r="858" spans="2:3" x14ac:dyDescent="0.25">
      <c r="B858" s="68"/>
      <c r="C858" s="68"/>
    </row>
    <row r="859" spans="2:3" x14ac:dyDescent="0.25">
      <c r="B859" s="68"/>
      <c r="C859" s="68"/>
    </row>
    <row r="860" spans="2:3" x14ac:dyDescent="0.25">
      <c r="B860" s="68"/>
      <c r="C860" s="68"/>
    </row>
    <row r="861" spans="2:3" x14ac:dyDescent="0.25">
      <c r="B861" s="68"/>
      <c r="C861" s="68"/>
    </row>
    <row r="862" spans="2:3" x14ac:dyDescent="0.25">
      <c r="B862" s="68"/>
      <c r="C862" s="68"/>
    </row>
    <row r="863" spans="2:3" x14ac:dyDescent="0.25">
      <c r="B863" s="68"/>
      <c r="C863" s="68"/>
    </row>
    <row r="864" spans="2:3" x14ac:dyDescent="0.25">
      <c r="B864" s="68"/>
      <c r="C864" s="68"/>
    </row>
    <row r="865" spans="2:3" x14ac:dyDescent="0.25">
      <c r="B865" s="68"/>
      <c r="C865" s="68"/>
    </row>
    <row r="866" spans="2:3" x14ac:dyDescent="0.25">
      <c r="B866" s="68"/>
      <c r="C866" s="68"/>
    </row>
    <row r="867" spans="2:3" x14ac:dyDescent="0.25">
      <c r="B867" s="68"/>
      <c r="C867" s="68"/>
    </row>
    <row r="868" spans="2:3" x14ac:dyDescent="0.25">
      <c r="B868" s="68"/>
      <c r="C868" s="68"/>
    </row>
    <row r="869" spans="2:3" x14ac:dyDescent="0.25">
      <c r="B869" s="68"/>
      <c r="C869" s="68"/>
    </row>
    <row r="870" spans="2:3" x14ac:dyDescent="0.25">
      <c r="B870" s="68"/>
      <c r="C870" s="68"/>
    </row>
    <row r="871" spans="2:3" x14ac:dyDescent="0.25">
      <c r="B871" s="68"/>
      <c r="C871" s="68"/>
    </row>
    <row r="872" spans="2:3" x14ac:dyDescent="0.25">
      <c r="B872" s="68"/>
      <c r="C872" s="68"/>
    </row>
    <row r="873" spans="2:3" x14ac:dyDescent="0.25">
      <c r="B873" s="68"/>
      <c r="C873" s="68"/>
    </row>
    <row r="874" spans="2:3" x14ac:dyDescent="0.25">
      <c r="B874" s="68"/>
      <c r="C874" s="68"/>
    </row>
    <row r="875" spans="2:3" x14ac:dyDescent="0.25">
      <c r="B875" s="68"/>
      <c r="C875" s="68"/>
    </row>
    <row r="876" spans="2:3" x14ac:dyDescent="0.25">
      <c r="B876" s="68"/>
      <c r="C876" s="68"/>
    </row>
    <row r="877" spans="2:3" x14ac:dyDescent="0.25">
      <c r="B877" s="68"/>
      <c r="C877" s="68"/>
    </row>
    <row r="878" spans="2:3" x14ac:dyDescent="0.25">
      <c r="B878" s="68"/>
      <c r="C878" s="68"/>
    </row>
    <row r="879" spans="2:3" x14ac:dyDescent="0.25">
      <c r="B879" s="68"/>
      <c r="C879" s="68"/>
    </row>
    <row r="880" spans="2:3" x14ac:dyDescent="0.25">
      <c r="B880" s="68"/>
      <c r="C880" s="68"/>
    </row>
    <row r="881" spans="2:3" x14ac:dyDescent="0.25">
      <c r="B881" s="68"/>
      <c r="C881" s="68"/>
    </row>
    <row r="882" spans="2:3" x14ac:dyDescent="0.25">
      <c r="B882" s="68"/>
      <c r="C882" s="68"/>
    </row>
    <row r="883" spans="2:3" x14ac:dyDescent="0.25">
      <c r="B883" s="68"/>
      <c r="C883" s="68"/>
    </row>
    <row r="884" spans="2:3" x14ac:dyDescent="0.25">
      <c r="B884" s="68"/>
      <c r="C884" s="68"/>
    </row>
    <row r="885" spans="2:3" x14ac:dyDescent="0.25">
      <c r="B885" s="68"/>
      <c r="C885" s="68"/>
    </row>
    <row r="886" spans="2:3" x14ac:dyDescent="0.25">
      <c r="B886" s="68"/>
      <c r="C886" s="68"/>
    </row>
    <row r="887" spans="2:3" x14ac:dyDescent="0.25">
      <c r="B887" s="68"/>
      <c r="C887" s="68"/>
    </row>
    <row r="888" spans="2:3" x14ac:dyDescent="0.25">
      <c r="B888" s="68"/>
      <c r="C888" s="68"/>
    </row>
    <row r="889" spans="2:3" x14ac:dyDescent="0.25">
      <c r="B889" s="68"/>
      <c r="C889" s="68"/>
    </row>
    <row r="890" spans="2:3" x14ac:dyDescent="0.25">
      <c r="B890" s="68"/>
      <c r="C890" s="68"/>
    </row>
    <row r="891" spans="2:3" x14ac:dyDescent="0.25">
      <c r="B891" s="68"/>
      <c r="C891" s="68"/>
    </row>
    <row r="892" spans="2:3" x14ac:dyDescent="0.25">
      <c r="B892" s="68"/>
      <c r="C892" s="68"/>
    </row>
    <row r="893" spans="2:3" x14ac:dyDescent="0.25">
      <c r="B893" s="68"/>
      <c r="C893" s="68"/>
    </row>
    <row r="894" spans="2:3" x14ac:dyDescent="0.25">
      <c r="B894" s="68"/>
      <c r="C894" s="68"/>
    </row>
    <row r="895" spans="2:3" x14ac:dyDescent="0.25">
      <c r="B895" s="68"/>
      <c r="C895" s="68"/>
    </row>
    <row r="896" spans="2:3" x14ac:dyDescent="0.25">
      <c r="B896" s="68"/>
      <c r="C896" s="68"/>
    </row>
    <row r="897" spans="2:3" x14ac:dyDescent="0.25">
      <c r="B897" s="68"/>
      <c r="C897" s="68"/>
    </row>
    <row r="898" spans="2:3" x14ac:dyDescent="0.25">
      <c r="B898" s="68"/>
      <c r="C898" s="68"/>
    </row>
    <row r="899" spans="2:3" x14ac:dyDescent="0.25">
      <c r="B899" s="68"/>
      <c r="C899" s="68"/>
    </row>
    <row r="900" spans="2:3" x14ac:dyDescent="0.25">
      <c r="B900" s="68"/>
      <c r="C900" s="68"/>
    </row>
    <row r="901" spans="2:3" x14ac:dyDescent="0.25">
      <c r="B901" s="68"/>
      <c r="C901" s="68"/>
    </row>
    <row r="902" spans="2:3" x14ac:dyDescent="0.25">
      <c r="B902" s="68"/>
      <c r="C902" s="68"/>
    </row>
    <row r="903" spans="2:3" x14ac:dyDescent="0.25">
      <c r="B903" s="68"/>
      <c r="C903" s="68"/>
    </row>
    <row r="904" spans="2:3" x14ac:dyDescent="0.25">
      <c r="B904" s="68"/>
      <c r="C904" s="68"/>
    </row>
    <row r="905" spans="2:3" x14ac:dyDescent="0.25">
      <c r="B905" s="68"/>
      <c r="C905" s="68"/>
    </row>
    <row r="906" spans="2:3" x14ac:dyDescent="0.25">
      <c r="B906" s="68"/>
      <c r="C906" s="68"/>
    </row>
    <row r="907" spans="2:3" x14ac:dyDescent="0.25">
      <c r="B907" s="68"/>
      <c r="C907" s="68"/>
    </row>
    <row r="908" spans="2:3" x14ac:dyDescent="0.25">
      <c r="B908" s="68"/>
      <c r="C908" s="68"/>
    </row>
    <row r="909" spans="2:3" x14ac:dyDescent="0.25">
      <c r="B909" s="68"/>
      <c r="C909" s="68"/>
    </row>
    <row r="910" spans="2:3" x14ac:dyDescent="0.25">
      <c r="B910" s="68"/>
      <c r="C910" s="68"/>
    </row>
    <row r="911" spans="2:3" x14ac:dyDescent="0.25">
      <c r="B911" s="68"/>
      <c r="C911" s="68"/>
    </row>
    <row r="912" spans="2:3" x14ac:dyDescent="0.25">
      <c r="B912" s="68"/>
      <c r="C912" s="68"/>
    </row>
    <row r="913" spans="2:3" x14ac:dyDescent="0.25">
      <c r="B913" s="68"/>
      <c r="C913" s="68"/>
    </row>
    <row r="914" spans="2:3" x14ac:dyDescent="0.25">
      <c r="B914" s="68"/>
      <c r="C914" s="68"/>
    </row>
    <row r="915" spans="2:3" x14ac:dyDescent="0.25">
      <c r="B915" s="68"/>
      <c r="C915" s="68"/>
    </row>
    <row r="916" spans="2:3" x14ac:dyDescent="0.25">
      <c r="B916" s="68"/>
      <c r="C916" s="68"/>
    </row>
    <row r="917" spans="2:3" x14ac:dyDescent="0.25">
      <c r="B917" s="68"/>
      <c r="C917" s="68"/>
    </row>
    <row r="918" spans="2:3" x14ac:dyDescent="0.25">
      <c r="B918" s="68"/>
      <c r="C918" s="68"/>
    </row>
    <row r="919" spans="2:3" x14ac:dyDescent="0.25">
      <c r="B919" s="68"/>
      <c r="C919" s="68"/>
    </row>
    <row r="920" spans="2:3" x14ac:dyDescent="0.25">
      <c r="B920" s="68"/>
      <c r="C920" s="68"/>
    </row>
    <row r="921" spans="2:3" x14ac:dyDescent="0.25">
      <c r="B921" s="68"/>
      <c r="C921" s="68"/>
    </row>
    <row r="922" spans="2:3" x14ac:dyDescent="0.25">
      <c r="B922" s="68"/>
      <c r="C922" s="68"/>
    </row>
    <row r="923" spans="2:3" x14ac:dyDescent="0.25">
      <c r="B923" s="68"/>
      <c r="C923" s="68"/>
    </row>
    <row r="924" spans="2:3" x14ac:dyDescent="0.25">
      <c r="B924" s="68"/>
      <c r="C924" s="68"/>
    </row>
    <row r="925" spans="2:3" x14ac:dyDescent="0.25">
      <c r="B925" s="68"/>
      <c r="C925" s="68"/>
    </row>
    <row r="926" spans="2:3" x14ac:dyDescent="0.25">
      <c r="B926" s="68"/>
      <c r="C926" s="68"/>
    </row>
    <row r="927" spans="2:3" x14ac:dyDescent="0.25">
      <c r="B927" s="68"/>
      <c r="C927" s="68"/>
    </row>
    <row r="928" spans="2:3" x14ac:dyDescent="0.25">
      <c r="B928" s="68"/>
      <c r="C928" s="68"/>
    </row>
    <row r="929" spans="2:3" x14ac:dyDescent="0.25">
      <c r="B929" s="68"/>
      <c r="C929" s="68"/>
    </row>
    <row r="930" spans="2:3" x14ac:dyDescent="0.25">
      <c r="B930" s="68"/>
      <c r="C930" s="68"/>
    </row>
    <row r="931" spans="2:3" x14ac:dyDescent="0.25">
      <c r="B931" s="68"/>
      <c r="C931" s="68"/>
    </row>
    <row r="932" spans="2:3" x14ac:dyDescent="0.25">
      <c r="B932" s="68"/>
      <c r="C932" s="68"/>
    </row>
    <row r="933" spans="2:3" x14ac:dyDescent="0.25">
      <c r="B933" s="68"/>
      <c r="C933" s="68"/>
    </row>
    <row r="934" spans="2:3" x14ac:dyDescent="0.25">
      <c r="B934" s="68"/>
      <c r="C934" s="68"/>
    </row>
    <row r="935" spans="2:3" x14ac:dyDescent="0.25">
      <c r="B935" s="68"/>
      <c r="C935" s="68"/>
    </row>
    <row r="936" spans="2:3" x14ac:dyDescent="0.25">
      <c r="B936" s="68"/>
      <c r="C936" s="68"/>
    </row>
    <row r="937" spans="2:3" x14ac:dyDescent="0.25">
      <c r="B937" s="68"/>
      <c r="C937" s="68"/>
    </row>
    <row r="938" spans="2:3" x14ac:dyDescent="0.25">
      <c r="B938" s="68"/>
      <c r="C938" s="68"/>
    </row>
    <row r="939" spans="2:3" x14ac:dyDescent="0.25">
      <c r="B939" s="68"/>
      <c r="C939" s="68"/>
    </row>
    <row r="940" spans="2:3" x14ac:dyDescent="0.25">
      <c r="B940" s="68"/>
      <c r="C940" s="68"/>
    </row>
    <row r="941" spans="2:3" x14ac:dyDescent="0.25">
      <c r="B941" s="68"/>
      <c r="C941" s="68"/>
    </row>
    <row r="942" spans="2:3" x14ac:dyDescent="0.25">
      <c r="B942" s="68"/>
      <c r="C942" s="68"/>
    </row>
    <row r="943" spans="2:3" x14ac:dyDescent="0.25">
      <c r="B943" s="68"/>
      <c r="C943" s="68"/>
    </row>
    <row r="944" spans="2:3" x14ac:dyDescent="0.25">
      <c r="B944" s="68"/>
      <c r="C944" s="68"/>
    </row>
    <row r="945" spans="2:3" x14ac:dyDescent="0.25">
      <c r="B945" s="68"/>
      <c r="C945" s="68"/>
    </row>
    <row r="946" spans="2:3" x14ac:dyDescent="0.25">
      <c r="B946" s="68"/>
      <c r="C946" s="68"/>
    </row>
    <row r="947" spans="2:3" x14ac:dyDescent="0.25">
      <c r="B947" s="68"/>
      <c r="C947" s="68"/>
    </row>
    <row r="948" spans="2:3" x14ac:dyDescent="0.25">
      <c r="B948" s="68"/>
      <c r="C948" s="68"/>
    </row>
    <row r="949" spans="2:3" x14ac:dyDescent="0.25">
      <c r="B949" s="68"/>
      <c r="C949" s="68"/>
    </row>
    <row r="950" spans="2:3" x14ac:dyDescent="0.25">
      <c r="B950" s="68"/>
      <c r="C950" s="68"/>
    </row>
    <row r="951" spans="2:3" x14ac:dyDescent="0.25">
      <c r="B951" s="68"/>
      <c r="C951" s="68"/>
    </row>
    <row r="952" spans="2:3" x14ac:dyDescent="0.25">
      <c r="B952" s="68"/>
      <c r="C952" s="68"/>
    </row>
    <row r="953" spans="2:3" x14ac:dyDescent="0.25">
      <c r="B953" s="68"/>
      <c r="C953" s="68"/>
    </row>
    <row r="954" spans="2:3" x14ac:dyDescent="0.25">
      <c r="B954" s="68"/>
      <c r="C954" s="68"/>
    </row>
    <row r="955" spans="2:3" x14ac:dyDescent="0.25">
      <c r="B955" s="68"/>
      <c r="C955" s="68"/>
    </row>
    <row r="956" spans="2:3" x14ac:dyDescent="0.25">
      <c r="B956" s="68"/>
      <c r="C956" s="68"/>
    </row>
    <row r="957" spans="2:3" x14ac:dyDescent="0.25">
      <c r="B957" s="68"/>
      <c r="C957" s="68"/>
    </row>
    <row r="958" spans="2:3" x14ac:dyDescent="0.25">
      <c r="B958" s="68"/>
      <c r="C958" s="68"/>
    </row>
    <row r="959" spans="2:3" x14ac:dyDescent="0.25">
      <c r="B959" s="68"/>
      <c r="C959" s="68"/>
    </row>
    <row r="960" spans="2:3" x14ac:dyDescent="0.25">
      <c r="B960" s="68"/>
      <c r="C960" s="68"/>
    </row>
    <row r="961" spans="2:3" x14ac:dyDescent="0.25">
      <c r="B961" s="68"/>
      <c r="C961" s="68"/>
    </row>
    <row r="962" spans="2:3" x14ac:dyDescent="0.25">
      <c r="B962" s="68"/>
      <c r="C962" s="68"/>
    </row>
    <row r="963" spans="2:3" x14ac:dyDescent="0.25">
      <c r="B963" s="68"/>
      <c r="C963" s="68"/>
    </row>
    <row r="964" spans="2:3" x14ac:dyDescent="0.25">
      <c r="B964" s="68"/>
      <c r="C964" s="68"/>
    </row>
    <row r="965" spans="2:3" x14ac:dyDescent="0.25">
      <c r="B965" s="68"/>
      <c r="C965" s="68"/>
    </row>
    <row r="966" spans="2:3" x14ac:dyDescent="0.25">
      <c r="B966" s="68"/>
      <c r="C966" s="68"/>
    </row>
    <row r="967" spans="2:3" x14ac:dyDescent="0.25">
      <c r="B967" s="68"/>
      <c r="C967" s="68"/>
    </row>
    <row r="968" spans="2:3" x14ac:dyDescent="0.25">
      <c r="B968" s="68"/>
      <c r="C968" s="68"/>
    </row>
    <row r="969" spans="2:3" x14ac:dyDescent="0.25">
      <c r="B969" s="68"/>
      <c r="C969" s="68"/>
    </row>
    <row r="970" spans="2:3" x14ac:dyDescent="0.25">
      <c r="B970" s="68"/>
      <c r="C970" s="68"/>
    </row>
    <row r="971" spans="2:3" x14ac:dyDescent="0.25">
      <c r="B971" s="68"/>
      <c r="C971" s="68"/>
    </row>
    <row r="972" spans="2:3" x14ac:dyDescent="0.25">
      <c r="B972" s="68"/>
      <c r="C972" s="68"/>
    </row>
    <row r="973" spans="2:3" x14ac:dyDescent="0.25">
      <c r="B973" s="68"/>
      <c r="C973" s="68"/>
    </row>
    <row r="974" spans="2:3" x14ac:dyDescent="0.25">
      <c r="B974" s="68"/>
      <c r="C974" s="68"/>
    </row>
    <row r="975" spans="2:3" x14ac:dyDescent="0.25">
      <c r="B975" s="68"/>
      <c r="C975" s="68"/>
    </row>
    <row r="976" spans="2:3" x14ac:dyDescent="0.25">
      <c r="B976" s="68"/>
      <c r="C976" s="68"/>
    </row>
    <row r="977" spans="2:3" x14ac:dyDescent="0.25">
      <c r="B977" s="68"/>
      <c r="C977" s="68"/>
    </row>
    <row r="978" spans="2:3" x14ac:dyDescent="0.25">
      <c r="B978" s="68"/>
      <c r="C978" s="68"/>
    </row>
    <row r="979" spans="2:3" x14ac:dyDescent="0.25">
      <c r="B979" s="68"/>
      <c r="C979" s="68"/>
    </row>
    <row r="980" spans="2:3" x14ac:dyDescent="0.25">
      <c r="B980" s="68"/>
      <c r="C980" s="68"/>
    </row>
    <row r="981" spans="2:3" x14ac:dyDescent="0.25">
      <c r="B981" s="68"/>
      <c r="C981" s="68"/>
    </row>
    <row r="982" spans="2:3" x14ac:dyDescent="0.25">
      <c r="B982" s="68"/>
      <c r="C982" s="68"/>
    </row>
    <row r="983" spans="2:3" x14ac:dyDescent="0.25">
      <c r="B983" s="68"/>
      <c r="C983" s="68"/>
    </row>
    <row r="984" spans="2:3" x14ac:dyDescent="0.25">
      <c r="B984" s="68"/>
      <c r="C984" s="68"/>
    </row>
    <row r="985" spans="2:3" x14ac:dyDescent="0.25">
      <c r="B985" s="68"/>
      <c r="C985" s="68"/>
    </row>
    <row r="986" spans="2:3" x14ac:dyDescent="0.25">
      <c r="B986" s="68"/>
      <c r="C986" s="68"/>
    </row>
    <row r="987" spans="2:3" x14ac:dyDescent="0.25">
      <c r="B987" s="68"/>
      <c r="C987" s="68"/>
    </row>
    <row r="988" spans="2:3" x14ac:dyDescent="0.25">
      <c r="B988" s="68"/>
      <c r="C988" s="68"/>
    </row>
    <row r="989" spans="2:3" x14ac:dyDescent="0.25">
      <c r="B989" s="68"/>
      <c r="C989" s="68"/>
    </row>
    <row r="990" spans="2:3" x14ac:dyDescent="0.25">
      <c r="B990" s="68"/>
      <c r="C990" s="68"/>
    </row>
    <row r="991" spans="2:3" x14ac:dyDescent="0.25">
      <c r="B991" s="68"/>
      <c r="C991" s="68"/>
    </row>
    <row r="992" spans="2:3" x14ac:dyDescent="0.25">
      <c r="B992" s="68"/>
      <c r="C992" s="68"/>
    </row>
    <row r="993" spans="2:3" x14ac:dyDescent="0.25">
      <c r="B993" s="68"/>
      <c r="C993" s="68"/>
    </row>
    <row r="994" spans="2:3" x14ac:dyDescent="0.25">
      <c r="B994" s="68"/>
      <c r="C994" s="68"/>
    </row>
    <row r="995" spans="2:3" x14ac:dyDescent="0.25">
      <c r="B995" s="68"/>
      <c r="C995" s="68"/>
    </row>
    <row r="996" spans="2:3" x14ac:dyDescent="0.25">
      <c r="B996" s="68"/>
      <c r="C996" s="68"/>
    </row>
    <row r="997" spans="2:3" x14ac:dyDescent="0.25">
      <c r="B997" s="68"/>
      <c r="C997" s="68"/>
    </row>
    <row r="998" spans="2:3" x14ac:dyDescent="0.25">
      <c r="B998" s="68"/>
      <c r="C998" s="68"/>
    </row>
    <row r="999" spans="2:3" x14ac:dyDescent="0.25">
      <c r="B999" s="68"/>
      <c r="C999" s="68"/>
    </row>
    <row r="1000" spans="2:3" x14ac:dyDescent="0.25">
      <c r="B1000" s="68"/>
      <c r="C1000" s="68"/>
    </row>
  </sheetData>
  <sheetProtection algorithmName="SHA-512" hashValue="4HbmmvCGI+iFP/erwJq1GHeGhZ67mITzL5xAzvN24zwOmC+jn/BRbgQfusEcPnq3pw2qU4mnM3bkQF95O15INQ==" saltValue="PytycZK2cjpIFO2SLzpe+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9" t="s">
        <v>96</v>
      </c>
      <c r="C2" s="18"/>
      <c r="D2" s="18"/>
      <c r="E2" s="18"/>
      <c r="F2" s="18"/>
    </row>
    <row r="3" spans="2:6" x14ac:dyDescent="0.25">
      <c r="B3" s="18"/>
      <c r="C3" s="10">
        <v>2024</v>
      </c>
      <c r="D3" s="10">
        <v>2023</v>
      </c>
      <c r="E3" s="10">
        <v>2022</v>
      </c>
      <c r="F3" s="10">
        <v>2021</v>
      </c>
    </row>
    <row r="4" spans="2:6" x14ac:dyDescent="0.25">
      <c r="B4" t="s">
        <v>0</v>
      </c>
      <c r="C4" s="6">
        <v>760069.09299999999</v>
      </c>
      <c r="D4" s="6">
        <v>728381.49699999997</v>
      </c>
      <c r="E4" s="6">
        <v>699359.38399999996</v>
      </c>
      <c r="F4" s="6">
        <v>673475.19500000007</v>
      </c>
    </row>
    <row r="5" spans="2:6" x14ac:dyDescent="0.25">
      <c r="B5" t="s">
        <v>1</v>
      </c>
      <c r="C5" s="6">
        <v>35091.404000000002</v>
      </c>
      <c r="D5" s="6">
        <v>20961.942000000003</v>
      </c>
      <c r="E5" s="6">
        <v>22402.111000000001</v>
      </c>
      <c r="F5" s="6">
        <v>22294.668999999998</v>
      </c>
    </row>
    <row r="6" spans="2:6" x14ac:dyDescent="0.25">
      <c r="B6" t="s">
        <v>2</v>
      </c>
      <c r="C6" s="6">
        <v>129859.008</v>
      </c>
      <c r="D6" s="6">
        <v>128664.984</v>
      </c>
      <c r="E6" s="6">
        <v>117396.986</v>
      </c>
      <c r="F6" s="6">
        <v>103750.85399999999</v>
      </c>
    </row>
    <row r="7" spans="2:6" x14ac:dyDescent="0.25">
      <c r="B7" t="s">
        <v>3</v>
      </c>
      <c r="C7" s="6">
        <v>0</v>
      </c>
      <c r="D7" s="6">
        <v>0</v>
      </c>
      <c r="E7" s="6">
        <v>0</v>
      </c>
      <c r="F7" s="6">
        <v>0</v>
      </c>
    </row>
    <row r="8" spans="2:6" x14ac:dyDescent="0.25">
      <c r="B8" t="s">
        <v>4</v>
      </c>
      <c r="C8" s="6">
        <v>0</v>
      </c>
      <c r="D8" s="6">
        <v>0</v>
      </c>
      <c r="E8" s="6">
        <v>0</v>
      </c>
      <c r="F8" s="6">
        <v>0</v>
      </c>
    </row>
    <row r="9" spans="2:6" x14ac:dyDescent="0.25">
      <c r="B9" t="s">
        <v>5</v>
      </c>
      <c r="C9" s="6">
        <v>-20251.560000000001</v>
      </c>
      <c r="D9" s="6">
        <v>-28586.071</v>
      </c>
      <c r="E9" s="6">
        <v>-27126.545999999998</v>
      </c>
      <c r="F9" s="6">
        <v>-29173.420000000002</v>
      </c>
    </row>
    <row r="10" spans="2:6" x14ac:dyDescent="0.25">
      <c r="B10" t="s">
        <v>6</v>
      </c>
      <c r="C10" s="6">
        <v>-39.814999999999998</v>
      </c>
      <c r="D10" s="6">
        <v>0</v>
      </c>
      <c r="E10" s="6">
        <v>0</v>
      </c>
      <c r="F10" s="6">
        <v>0</v>
      </c>
    </row>
    <row r="11" spans="2:6" x14ac:dyDescent="0.25">
      <c r="B11" t="s">
        <v>7</v>
      </c>
      <c r="C11" s="6">
        <v>26073.373</v>
      </c>
      <c r="D11" s="6">
        <v>19260.620999999999</v>
      </c>
      <c r="E11" s="6">
        <v>13394.276000000002</v>
      </c>
      <c r="F11" s="6">
        <v>19915.118999999999</v>
      </c>
    </row>
    <row r="12" spans="2:6" x14ac:dyDescent="0.25">
      <c r="B12" s="10" t="s">
        <v>8</v>
      </c>
      <c r="C12" s="11">
        <v>930801.50299999991</v>
      </c>
      <c r="D12" s="11">
        <v>868682.97300000011</v>
      </c>
      <c r="E12" s="11">
        <v>825426.21100000001</v>
      </c>
      <c r="F12" s="11">
        <v>790262.41700000013</v>
      </c>
    </row>
    <row r="13" spans="2:6" x14ac:dyDescent="0.25">
      <c r="C13" s="6"/>
      <c r="D13" s="6"/>
      <c r="E13" s="6"/>
      <c r="F13" s="6"/>
    </row>
    <row r="14" spans="2:6" ht="45" x14ac:dyDescent="0.25">
      <c r="B14" s="9" t="s">
        <v>97</v>
      </c>
      <c r="C14" s="11"/>
      <c r="D14" s="11"/>
      <c r="E14" s="11"/>
      <c r="F14" s="11"/>
    </row>
    <row r="15" spans="2:6" x14ac:dyDescent="0.25">
      <c r="B15" s="18"/>
      <c r="C15" s="10">
        <v>2024</v>
      </c>
      <c r="D15" s="10">
        <v>2023</v>
      </c>
      <c r="E15" s="10">
        <v>2022</v>
      </c>
      <c r="F15" s="10">
        <v>2021</v>
      </c>
    </row>
    <row r="16" spans="2:6" x14ac:dyDescent="0.25">
      <c r="B16" t="s">
        <v>0</v>
      </c>
      <c r="C16" s="6">
        <v>25023.171000000002</v>
      </c>
      <c r="D16" s="6">
        <v>24578.885000000002</v>
      </c>
      <c r="E16" s="6">
        <v>21185.855</v>
      </c>
      <c r="F16" s="6">
        <v>20216.59</v>
      </c>
    </row>
    <row r="17" spans="2:7" x14ac:dyDescent="0.25">
      <c r="B17" t="s">
        <v>1</v>
      </c>
      <c r="C17" s="6">
        <v>18908.137999999999</v>
      </c>
      <c r="D17" s="6">
        <v>11013.616</v>
      </c>
      <c r="E17" s="6">
        <v>3760.402</v>
      </c>
      <c r="F17" s="6">
        <v>9762.2160000000003</v>
      </c>
    </row>
    <row r="18" spans="2:7" x14ac:dyDescent="0.25">
      <c r="B18" t="s">
        <v>2</v>
      </c>
      <c r="C18" s="6">
        <v>43650.697</v>
      </c>
      <c r="D18" s="6">
        <v>32022.805</v>
      </c>
      <c r="E18" s="6">
        <v>35921.826000000001</v>
      </c>
      <c r="F18" s="6">
        <v>29279.093000000001</v>
      </c>
    </row>
    <row r="19" spans="2:7" x14ac:dyDescent="0.25">
      <c r="B19" t="s">
        <v>3</v>
      </c>
      <c r="C19" s="6">
        <v>0</v>
      </c>
      <c r="D19" s="6">
        <v>607.73299999999995</v>
      </c>
      <c r="E19" s="6">
        <v>0</v>
      </c>
      <c r="F19" s="6">
        <v>0</v>
      </c>
    </row>
    <row r="20" spans="2:7" x14ac:dyDescent="0.25">
      <c r="B20" t="s">
        <v>4</v>
      </c>
      <c r="C20" s="6">
        <v>0</v>
      </c>
      <c r="D20" s="6">
        <v>0</v>
      </c>
      <c r="E20" s="6">
        <v>0</v>
      </c>
      <c r="F20" s="6">
        <v>0</v>
      </c>
    </row>
    <row r="21" spans="2:7" x14ac:dyDescent="0.25">
      <c r="B21" t="s">
        <v>5</v>
      </c>
      <c r="C21" s="6">
        <v>-3333.1109999999999</v>
      </c>
      <c r="D21" s="6">
        <v>-2161.0250000000001</v>
      </c>
      <c r="E21" s="6">
        <v>-771.01200000000006</v>
      </c>
      <c r="F21" s="6">
        <v>-807.88100000000009</v>
      </c>
    </row>
    <row r="22" spans="2:7" x14ac:dyDescent="0.25">
      <c r="B22" s="22" t="s">
        <v>6</v>
      </c>
      <c r="C22" s="23">
        <v>0</v>
      </c>
      <c r="D22" s="23">
        <v>-3799.1390000000001</v>
      </c>
      <c r="E22" s="23">
        <v>0</v>
      </c>
      <c r="F22" s="23">
        <v>0</v>
      </c>
    </row>
    <row r="23" spans="2:7" x14ac:dyDescent="0.25">
      <c r="B23" t="s">
        <v>7</v>
      </c>
      <c r="C23" s="6">
        <v>-14859.698</v>
      </c>
      <c r="D23" s="6">
        <v>-14685.567999999999</v>
      </c>
      <c r="E23" s="6">
        <v>-8246.0590000000011</v>
      </c>
      <c r="F23" s="6">
        <v>-7490.75</v>
      </c>
    </row>
    <row r="24" spans="2:7" x14ac:dyDescent="0.25">
      <c r="B24" s="9" t="s">
        <v>8</v>
      </c>
      <c r="C24" s="11">
        <v>69389.197</v>
      </c>
      <c r="D24" s="11">
        <v>47577.307000000001</v>
      </c>
      <c r="E24" s="11">
        <v>51851.011999999988</v>
      </c>
      <c r="F24" s="11">
        <v>50959.267999999996</v>
      </c>
    </row>
    <row r="25" spans="2:7" x14ac:dyDescent="0.25">
      <c r="C25" s="2"/>
      <c r="D25" s="2"/>
      <c r="E25" s="2"/>
      <c r="F25" s="2"/>
    </row>
    <row r="26" spans="2:7" x14ac:dyDescent="0.25">
      <c r="B26" s="9" t="s">
        <v>93</v>
      </c>
      <c r="C26" s="11"/>
      <c r="D26" s="11"/>
      <c r="E26" s="11"/>
      <c r="F26" s="11"/>
    </row>
    <row r="27" spans="2:7" x14ac:dyDescent="0.25">
      <c r="B27" s="18"/>
      <c r="C27" s="10">
        <v>2024</v>
      </c>
      <c r="D27" s="10">
        <v>2023</v>
      </c>
      <c r="E27" s="10">
        <v>2022</v>
      </c>
      <c r="F27" s="10">
        <v>2021</v>
      </c>
      <c r="G27" s="10"/>
    </row>
    <row r="28" spans="2:7" x14ac:dyDescent="0.25">
      <c r="B28" t="s">
        <v>15</v>
      </c>
      <c r="C28" s="6">
        <v>33754.807999999997</v>
      </c>
      <c r="D28" s="6">
        <v>32339.745999999999</v>
      </c>
      <c r="E28" s="6">
        <v>28925.444000000003</v>
      </c>
      <c r="F28" s="6">
        <v>27657.277999999998</v>
      </c>
    </row>
    <row r="29" spans="2:7" x14ac:dyDescent="0.25">
      <c r="B29" t="s">
        <v>52</v>
      </c>
      <c r="C29" s="6">
        <v>0</v>
      </c>
      <c r="D29" s="6">
        <v>0</v>
      </c>
      <c r="E29" s="6">
        <v>0</v>
      </c>
      <c r="F29" s="6">
        <v>0</v>
      </c>
    </row>
    <row r="30" spans="2:7" x14ac:dyDescent="0.25">
      <c r="B30" t="s">
        <v>16</v>
      </c>
      <c r="C30" s="6">
        <v>472.846</v>
      </c>
      <c r="D30" s="6">
        <v>501.18599999999998</v>
      </c>
      <c r="E30" s="6">
        <v>401.01500000000004</v>
      </c>
      <c r="F30" s="6">
        <v>364.209</v>
      </c>
    </row>
    <row r="31" spans="2:7" x14ac:dyDescent="0.25">
      <c r="B31" t="s">
        <v>53</v>
      </c>
      <c r="C31" s="6">
        <v>0</v>
      </c>
      <c r="D31" s="6">
        <v>0</v>
      </c>
      <c r="E31" s="6">
        <v>0</v>
      </c>
      <c r="F31" s="6">
        <v>0</v>
      </c>
    </row>
    <row r="32" spans="2:7" x14ac:dyDescent="0.25">
      <c r="B32" s="22" t="s">
        <v>54</v>
      </c>
      <c r="C32" s="23">
        <v>4273.902</v>
      </c>
      <c r="D32" s="23">
        <v>3937.357</v>
      </c>
      <c r="E32" s="23">
        <v>4205.0860000000002</v>
      </c>
      <c r="F32" s="23">
        <v>4332.4349999999995</v>
      </c>
    </row>
    <row r="33" spans="2:6" x14ac:dyDescent="0.25">
      <c r="B33" s="18" t="s">
        <v>8</v>
      </c>
      <c r="C33" s="19">
        <v>38501.555999999997</v>
      </c>
      <c r="D33" s="19">
        <v>36778.288999999997</v>
      </c>
      <c r="E33" s="19">
        <v>33531.545000000006</v>
      </c>
      <c r="F33" s="19">
        <v>32353.921999999999</v>
      </c>
    </row>
    <row r="34" spans="2:6" x14ac:dyDescent="0.25">
      <c r="B34" s="9"/>
      <c r="C34" s="11"/>
      <c r="D34" s="11"/>
      <c r="E34" s="11"/>
      <c r="F34" s="11"/>
    </row>
    <row r="35" spans="2:6" ht="30" x14ac:dyDescent="0.25">
      <c r="B35" s="28" t="s">
        <v>25</v>
      </c>
      <c r="C35" s="10"/>
      <c r="D35" s="10"/>
      <c r="E35" s="10"/>
      <c r="F35" s="10"/>
    </row>
    <row r="36" spans="2:6" x14ac:dyDescent="0.25">
      <c r="B36" s="9"/>
      <c r="C36" s="10">
        <v>2024</v>
      </c>
      <c r="D36" s="10">
        <v>2023</v>
      </c>
      <c r="E36" s="10">
        <v>2022</v>
      </c>
      <c r="F36" s="10">
        <v>2021</v>
      </c>
    </row>
    <row r="37" spans="2:6" x14ac:dyDescent="0.25">
      <c r="B37" t="s">
        <v>17</v>
      </c>
      <c r="C37" s="23">
        <v>0</v>
      </c>
      <c r="D37" s="23">
        <v>0</v>
      </c>
      <c r="E37" s="23">
        <v>0</v>
      </c>
      <c r="F37" s="23">
        <v>0</v>
      </c>
    </row>
    <row r="38" spans="2:6" x14ac:dyDescent="0.25">
      <c r="B38" t="s">
        <v>18</v>
      </c>
      <c r="C38" s="6">
        <v>0</v>
      </c>
      <c r="D38" s="6">
        <v>0</v>
      </c>
      <c r="E38" s="6">
        <v>0</v>
      </c>
      <c r="F38" s="6">
        <v>0</v>
      </c>
    </row>
    <row r="39" spans="2:6" x14ac:dyDescent="0.25">
      <c r="B39" t="s">
        <v>19</v>
      </c>
      <c r="C39" s="6">
        <v>0</v>
      </c>
      <c r="D39" s="6">
        <v>0</v>
      </c>
      <c r="E39" s="6">
        <v>0</v>
      </c>
      <c r="F39" s="6">
        <v>0</v>
      </c>
    </row>
    <row r="40" spans="2:6" x14ac:dyDescent="0.25">
      <c r="B40" s="10" t="s">
        <v>8</v>
      </c>
      <c r="C40" s="11">
        <v>0</v>
      </c>
      <c r="D40" s="11">
        <v>0</v>
      </c>
      <c r="E40" s="11">
        <v>0</v>
      </c>
      <c r="F40" s="11">
        <v>0</v>
      </c>
    </row>
    <row r="41" spans="2:6" x14ac:dyDescent="0.25">
      <c r="B41" s="28"/>
      <c r="C41" s="19"/>
      <c r="D41" s="19"/>
      <c r="E41" s="19"/>
      <c r="F41" s="19"/>
    </row>
    <row r="42" spans="2:6" x14ac:dyDescent="0.25">
      <c r="B42" s="9" t="s">
        <v>26</v>
      </c>
      <c r="C42" s="10"/>
      <c r="D42" s="10"/>
      <c r="E42" s="10"/>
      <c r="F42" s="10"/>
    </row>
    <row r="43" spans="2:6" x14ac:dyDescent="0.25">
      <c r="B43" s="18"/>
      <c r="C43" s="10">
        <v>2024</v>
      </c>
      <c r="D43" s="10">
        <v>2023</v>
      </c>
      <c r="E43" s="10">
        <v>2022</v>
      </c>
      <c r="F43" s="10">
        <v>2021</v>
      </c>
    </row>
    <row r="44" spans="2:6" x14ac:dyDescent="0.25">
      <c r="B44" s="24" t="s">
        <v>20</v>
      </c>
      <c r="C44" s="23">
        <v>0</v>
      </c>
      <c r="D44" s="23">
        <v>0</v>
      </c>
      <c r="E44" s="23">
        <v>0</v>
      </c>
      <c r="F44" s="23">
        <v>0</v>
      </c>
    </row>
    <row r="45" spans="2:6" x14ac:dyDescent="0.25">
      <c r="B45" t="s">
        <v>49</v>
      </c>
      <c r="C45" s="6">
        <v>532.07600000000002</v>
      </c>
      <c r="D45" s="6">
        <v>542.43899999999996</v>
      </c>
      <c r="E45" s="6">
        <v>1223.8629999999998</v>
      </c>
      <c r="F45" s="6">
        <v>1309.4639999999999</v>
      </c>
    </row>
    <row r="46" spans="2:6" x14ac:dyDescent="0.25">
      <c r="B46" t="s">
        <v>21</v>
      </c>
      <c r="C46" s="6">
        <v>1230.6410000000001</v>
      </c>
      <c r="D46" s="6">
        <v>2293.7159999999999</v>
      </c>
      <c r="E46" s="6">
        <v>2185.5650000000001</v>
      </c>
      <c r="F46" s="6">
        <v>2070.364</v>
      </c>
    </row>
    <row r="47" spans="2:6" x14ac:dyDescent="0.25">
      <c r="B47" s="10" t="s">
        <v>8</v>
      </c>
      <c r="C47" s="11">
        <v>1762.7170000000001</v>
      </c>
      <c r="D47" s="11">
        <v>2836.1549999999997</v>
      </c>
      <c r="E47" s="11">
        <v>3409.4279999999999</v>
      </c>
      <c r="F47" s="11">
        <v>3379.8279999999995</v>
      </c>
    </row>
    <row r="48" spans="2:6" x14ac:dyDescent="0.25">
      <c r="B48" s="28"/>
      <c r="C48" s="19"/>
      <c r="D48" s="19"/>
      <c r="E48" s="19"/>
      <c r="F48" s="19"/>
    </row>
    <row r="49" spans="2:7" x14ac:dyDescent="0.25">
      <c r="B49" s="9" t="s">
        <v>27</v>
      </c>
      <c r="C49" s="10"/>
      <c r="D49" s="10"/>
      <c r="E49" s="10"/>
      <c r="F49" s="10"/>
    </row>
    <row r="50" spans="2:7" x14ac:dyDescent="0.25">
      <c r="B50" s="10"/>
      <c r="C50" s="10">
        <v>2024</v>
      </c>
      <c r="D50" s="10">
        <v>2023</v>
      </c>
      <c r="E50" s="10">
        <v>2022</v>
      </c>
      <c r="F50" s="10">
        <v>2021</v>
      </c>
      <c r="G50" s="10"/>
    </row>
    <row r="51" spans="2:7" x14ac:dyDescent="0.25">
      <c r="B51" t="s">
        <v>47</v>
      </c>
      <c r="C51" s="6">
        <v>0</v>
      </c>
      <c r="D51" s="6">
        <v>0</v>
      </c>
      <c r="E51" s="6">
        <v>0</v>
      </c>
      <c r="F51" s="6">
        <v>0</v>
      </c>
    </row>
    <row r="52" spans="2:7" x14ac:dyDescent="0.25">
      <c r="B52" s="24" t="s">
        <v>55</v>
      </c>
      <c r="C52" s="23">
        <v>0</v>
      </c>
      <c r="D52" s="23">
        <v>0</v>
      </c>
      <c r="E52" s="23">
        <v>0</v>
      </c>
      <c r="F52" s="23">
        <v>0</v>
      </c>
    </row>
    <row r="53" spans="2:7" x14ac:dyDescent="0.25">
      <c r="B53" t="s">
        <v>56</v>
      </c>
      <c r="C53" s="23">
        <v>0</v>
      </c>
      <c r="D53" s="23">
        <v>0</v>
      </c>
      <c r="E53" s="23">
        <v>0</v>
      </c>
      <c r="F53" s="23">
        <v>0</v>
      </c>
    </row>
    <row r="54" spans="2:7" x14ac:dyDescent="0.25">
      <c r="B54" t="s">
        <v>57</v>
      </c>
      <c r="C54" s="6">
        <v>3682.4690000000001</v>
      </c>
      <c r="D54" s="6">
        <v>3816.6090000000004</v>
      </c>
      <c r="E54" s="6">
        <v>4399.1949999999997</v>
      </c>
      <c r="F54" s="6">
        <v>5047.2560000000003</v>
      </c>
    </row>
    <row r="55" spans="2:7" x14ac:dyDescent="0.25">
      <c r="B55" t="s">
        <v>58</v>
      </c>
      <c r="C55" s="6">
        <v>0</v>
      </c>
      <c r="D55" s="6">
        <v>0</v>
      </c>
      <c r="E55" s="6">
        <v>0</v>
      </c>
      <c r="F55" s="6">
        <v>0</v>
      </c>
    </row>
    <row r="56" spans="2:7" x14ac:dyDescent="0.25">
      <c r="B56" t="s">
        <v>59</v>
      </c>
      <c r="C56" s="6">
        <v>0</v>
      </c>
      <c r="D56" s="6">
        <v>0</v>
      </c>
      <c r="E56" s="6">
        <v>0</v>
      </c>
      <c r="F56" s="6">
        <v>0</v>
      </c>
    </row>
    <row r="57" spans="2:7" x14ac:dyDescent="0.25">
      <c r="B57" s="22" t="s">
        <v>60</v>
      </c>
      <c r="C57" s="23">
        <v>0</v>
      </c>
      <c r="D57" s="23">
        <v>0</v>
      </c>
      <c r="E57" s="23">
        <v>0</v>
      </c>
      <c r="F57" s="23">
        <v>0</v>
      </c>
    </row>
    <row r="58" spans="2:7" x14ac:dyDescent="0.25">
      <c r="B58" t="s">
        <v>61</v>
      </c>
      <c r="C58" s="6">
        <v>0</v>
      </c>
      <c r="D58" s="6">
        <v>0</v>
      </c>
      <c r="E58" s="6">
        <v>0</v>
      </c>
      <c r="F58" s="6">
        <v>0</v>
      </c>
    </row>
    <row r="59" spans="2:7" x14ac:dyDescent="0.25">
      <c r="B59" s="24" t="s">
        <v>62</v>
      </c>
      <c r="C59" s="23">
        <v>0</v>
      </c>
      <c r="D59" s="23">
        <v>0</v>
      </c>
      <c r="E59" s="23">
        <v>0</v>
      </c>
      <c r="F59" s="23">
        <v>0</v>
      </c>
    </row>
    <row r="60" spans="2:7" x14ac:dyDescent="0.25">
      <c r="B60" t="s">
        <v>63</v>
      </c>
      <c r="C60" s="23">
        <v>0</v>
      </c>
      <c r="D60" s="23">
        <v>0</v>
      </c>
      <c r="E60" s="23">
        <v>0</v>
      </c>
      <c r="F60" s="23">
        <v>0</v>
      </c>
    </row>
    <row r="61" spans="2:7" x14ac:dyDescent="0.25">
      <c r="B61" t="s">
        <v>64</v>
      </c>
      <c r="C61" s="6">
        <v>0</v>
      </c>
      <c r="D61" s="6">
        <v>0</v>
      </c>
      <c r="E61" s="6">
        <v>0</v>
      </c>
      <c r="F61" s="6">
        <v>0</v>
      </c>
    </row>
    <row r="62" spans="2:7" x14ac:dyDescent="0.25">
      <c r="B62" t="s">
        <v>65</v>
      </c>
      <c r="C62" s="6">
        <v>0</v>
      </c>
      <c r="D62" s="6">
        <v>0</v>
      </c>
      <c r="E62" s="6">
        <v>0</v>
      </c>
      <c r="F62" s="6">
        <v>0</v>
      </c>
    </row>
    <row r="63" spans="2:7" x14ac:dyDescent="0.25">
      <c r="B63" t="s">
        <v>66</v>
      </c>
      <c r="C63" s="6">
        <v>0</v>
      </c>
      <c r="D63" s="6">
        <v>0</v>
      </c>
      <c r="E63" s="6">
        <v>0</v>
      </c>
      <c r="F63" s="6">
        <v>0</v>
      </c>
    </row>
    <row r="64" spans="2:7" x14ac:dyDescent="0.25">
      <c r="B64" t="s">
        <v>67</v>
      </c>
      <c r="C64" s="6">
        <v>52371.638999999996</v>
      </c>
      <c r="D64" s="6">
        <v>37954.178</v>
      </c>
      <c r="E64" s="6">
        <v>28664.295999999998</v>
      </c>
      <c r="F64" s="6">
        <v>24663.807999999997</v>
      </c>
    </row>
    <row r="65" spans="2:6" x14ac:dyDescent="0.25">
      <c r="B65" t="s">
        <v>68</v>
      </c>
      <c r="C65" s="6">
        <v>0</v>
      </c>
      <c r="D65" s="6">
        <v>0</v>
      </c>
      <c r="E65" s="6">
        <v>0</v>
      </c>
      <c r="F65" s="6">
        <v>0</v>
      </c>
    </row>
    <row r="66" spans="2:6" x14ac:dyDescent="0.25">
      <c r="B66" t="s">
        <v>69</v>
      </c>
      <c r="C66" s="6">
        <v>0</v>
      </c>
      <c r="D66" s="6">
        <v>0</v>
      </c>
      <c r="E66" s="6">
        <v>-16151.235000000001</v>
      </c>
      <c r="F66" s="6">
        <v>-16308.424000000001</v>
      </c>
    </row>
    <row r="67" spans="2:6" x14ac:dyDescent="0.25">
      <c r="B67" t="s">
        <v>70</v>
      </c>
      <c r="C67" s="6">
        <v>0</v>
      </c>
      <c r="D67" s="6">
        <v>0</v>
      </c>
      <c r="E67" s="6">
        <v>0</v>
      </c>
      <c r="F67" s="6">
        <v>0</v>
      </c>
    </row>
    <row r="68" spans="2:6" x14ac:dyDescent="0.25">
      <c r="B68" t="s">
        <v>71</v>
      </c>
      <c r="C68" s="6">
        <v>0</v>
      </c>
      <c r="D68" s="6">
        <v>1.1040000000000001</v>
      </c>
      <c r="E68" s="6">
        <v>0.47000000000000003</v>
      </c>
      <c r="F68" s="6">
        <v>2717.0569999999998</v>
      </c>
    </row>
    <row r="69" spans="2:6" x14ac:dyDescent="0.25">
      <c r="B69" t="s">
        <v>72</v>
      </c>
      <c r="C69" s="6">
        <v>3051.0940000000001</v>
      </c>
      <c r="D69" s="6">
        <v>3094.5469999999996</v>
      </c>
      <c r="E69" s="6">
        <v>3093.4809999999998</v>
      </c>
      <c r="F69" s="6">
        <v>3030.3609999999999</v>
      </c>
    </row>
    <row r="70" spans="2:6" x14ac:dyDescent="0.25">
      <c r="B70" t="s">
        <v>73</v>
      </c>
      <c r="C70" s="6">
        <v>0</v>
      </c>
      <c r="D70" s="6">
        <v>0</v>
      </c>
      <c r="E70" s="6">
        <v>0</v>
      </c>
      <c r="F70" s="6">
        <v>0</v>
      </c>
    </row>
    <row r="71" spans="2:6" x14ac:dyDescent="0.25">
      <c r="B71" t="s">
        <v>74</v>
      </c>
      <c r="C71" s="6">
        <v>0</v>
      </c>
      <c r="D71" s="6">
        <v>0</v>
      </c>
      <c r="E71" s="6">
        <v>0</v>
      </c>
      <c r="F71" s="6">
        <v>0</v>
      </c>
    </row>
    <row r="72" spans="2:6" x14ac:dyDescent="0.25">
      <c r="B72" t="s">
        <v>75</v>
      </c>
      <c r="C72" s="6">
        <v>4965.6550000000007</v>
      </c>
      <c r="D72" s="6">
        <v>4798.442</v>
      </c>
      <c r="E72" s="6">
        <v>4108.951</v>
      </c>
      <c r="F72" s="6">
        <v>3619.2829999999999</v>
      </c>
    </row>
    <row r="73" spans="2:6" x14ac:dyDescent="0.25">
      <c r="B73" t="s">
        <v>76</v>
      </c>
      <c r="C73" s="6">
        <v>0</v>
      </c>
      <c r="D73" s="6">
        <v>0</v>
      </c>
      <c r="E73" s="6">
        <v>0</v>
      </c>
      <c r="F73" s="6">
        <v>0</v>
      </c>
    </row>
    <row r="74" spans="2:6" x14ac:dyDescent="0.25">
      <c r="B74" t="s">
        <v>77</v>
      </c>
      <c r="C74" s="6">
        <v>0</v>
      </c>
      <c r="D74" s="6">
        <v>0</v>
      </c>
      <c r="E74" s="6">
        <v>0</v>
      </c>
      <c r="F74" s="6">
        <v>0</v>
      </c>
    </row>
    <row r="75" spans="2:6" x14ac:dyDescent="0.25">
      <c r="B75" t="s">
        <v>78</v>
      </c>
      <c r="C75" s="6">
        <v>0</v>
      </c>
      <c r="D75" s="6">
        <v>0</v>
      </c>
      <c r="E75" s="6">
        <v>0</v>
      </c>
      <c r="F75" s="6">
        <v>0</v>
      </c>
    </row>
    <row r="76" spans="2:6" x14ac:dyDescent="0.25">
      <c r="B76" t="s">
        <v>79</v>
      </c>
      <c r="C76" s="6">
        <v>0</v>
      </c>
      <c r="D76" s="6">
        <v>0</v>
      </c>
      <c r="E76" s="6">
        <v>0</v>
      </c>
      <c r="F76" s="6">
        <v>0</v>
      </c>
    </row>
    <row r="77" spans="2:6" x14ac:dyDescent="0.25">
      <c r="B77" t="s">
        <v>80</v>
      </c>
      <c r="C77" s="6">
        <v>0</v>
      </c>
      <c r="D77" s="6">
        <v>0</v>
      </c>
      <c r="E77" s="6">
        <v>0</v>
      </c>
      <c r="F77" s="6">
        <v>0</v>
      </c>
    </row>
    <row r="78" spans="2:6" x14ac:dyDescent="0.25">
      <c r="B78" t="s">
        <v>81</v>
      </c>
      <c r="C78" s="6">
        <v>0</v>
      </c>
      <c r="D78" s="6">
        <v>0</v>
      </c>
      <c r="E78" s="6">
        <v>0</v>
      </c>
      <c r="F78" s="6">
        <v>0</v>
      </c>
    </row>
    <row r="79" spans="2:6" x14ac:dyDescent="0.25">
      <c r="B79" t="s">
        <v>82</v>
      </c>
      <c r="C79" s="6">
        <v>0</v>
      </c>
      <c r="D79" s="6">
        <v>0</v>
      </c>
      <c r="E79" s="6">
        <v>0</v>
      </c>
      <c r="F79" s="6">
        <v>0</v>
      </c>
    </row>
    <row r="80" spans="2:6" x14ac:dyDescent="0.25">
      <c r="B80" t="s">
        <v>83</v>
      </c>
      <c r="C80" s="6">
        <v>0</v>
      </c>
      <c r="D80" s="6">
        <v>0</v>
      </c>
      <c r="E80" s="6">
        <v>0</v>
      </c>
      <c r="F80" s="6">
        <v>0</v>
      </c>
    </row>
    <row r="81" spans="2:6" x14ac:dyDescent="0.25">
      <c r="B81" s="22" t="s">
        <v>84</v>
      </c>
      <c r="C81" s="23">
        <v>0</v>
      </c>
      <c r="D81" s="23">
        <v>0</v>
      </c>
      <c r="E81" s="23">
        <v>0</v>
      </c>
      <c r="F81" s="23">
        <v>0</v>
      </c>
    </row>
    <row r="82" spans="2:6" x14ac:dyDescent="0.25">
      <c r="B82" t="s">
        <v>85</v>
      </c>
      <c r="C82" s="6">
        <v>287.851</v>
      </c>
      <c r="D82" s="6">
        <v>254.16299999999998</v>
      </c>
      <c r="E82" s="6">
        <v>172.86799999999999</v>
      </c>
      <c r="F82" s="6">
        <v>176.43600000000001</v>
      </c>
    </row>
    <row r="83" spans="2:6" x14ac:dyDescent="0.25">
      <c r="B83" t="s">
        <v>86</v>
      </c>
      <c r="C83" s="6">
        <v>0</v>
      </c>
      <c r="D83" s="6">
        <v>0</v>
      </c>
      <c r="E83" s="6">
        <v>0</v>
      </c>
      <c r="F83" s="6">
        <v>0</v>
      </c>
    </row>
    <row r="84" spans="2:6" x14ac:dyDescent="0.25">
      <c r="B84" t="s">
        <v>87</v>
      </c>
      <c r="C84" s="6">
        <v>0</v>
      </c>
      <c r="D84" s="6">
        <v>0</v>
      </c>
      <c r="E84" s="6">
        <v>0</v>
      </c>
      <c r="F84" s="6">
        <v>0</v>
      </c>
    </row>
    <row r="85" spans="2:6" x14ac:dyDescent="0.25">
      <c r="B85" s="6" t="s">
        <v>88</v>
      </c>
      <c r="C85" s="6">
        <v>0</v>
      </c>
      <c r="D85" s="6">
        <v>0</v>
      </c>
      <c r="E85" s="6">
        <v>0</v>
      </c>
      <c r="F85" s="6">
        <v>0</v>
      </c>
    </row>
    <row r="86" spans="2:6" x14ac:dyDescent="0.25">
      <c r="B86" t="s">
        <v>89</v>
      </c>
      <c r="C86" s="6">
        <v>0</v>
      </c>
      <c r="D86" s="6">
        <v>0</v>
      </c>
      <c r="E86" s="6">
        <v>0</v>
      </c>
      <c r="F86" s="6">
        <v>0</v>
      </c>
    </row>
    <row r="87" spans="2:6" x14ac:dyDescent="0.25">
      <c r="B87" t="s">
        <v>90</v>
      </c>
      <c r="C87" s="6">
        <v>0</v>
      </c>
      <c r="D87" s="6">
        <v>0</v>
      </c>
      <c r="E87" s="6">
        <v>0</v>
      </c>
      <c r="F87" s="6">
        <v>0</v>
      </c>
    </row>
    <row r="88" spans="2:6" x14ac:dyDescent="0.25">
      <c r="B88" t="s">
        <v>91</v>
      </c>
      <c r="C88" s="6">
        <v>0</v>
      </c>
      <c r="D88" s="6">
        <v>0</v>
      </c>
      <c r="E88" s="6">
        <v>0</v>
      </c>
      <c r="F88" s="6">
        <v>0</v>
      </c>
    </row>
    <row r="89" spans="2:6" x14ac:dyDescent="0.25">
      <c r="B89" t="s">
        <v>92</v>
      </c>
      <c r="C89" s="6">
        <v>0</v>
      </c>
      <c r="D89" s="6">
        <v>0</v>
      </c>
      <c r="E89" s="6">
        <v>683.06799999999998</v>
      </c>
      <c r="F89" s="6">
        <v>1328.0269999999998</v>
      </c>
    </row>
    <row r="90" spans="2:6" x14ac:dyDescent="0.25">
      <c r="B90" t="s">
        <v>98</v>
      </c>
      <c r="C90" s="6">
        <v>0</v>
      </c>
      <c r="D90" s="6">
        <v>0</v>
      </c>
      <c r="E90" s="6">
        <v>0</v>
      </c>
      <c r="F90" s="6">
        <v>0</v>
      </c>
    </row>
    <row r="91" spans="2:6" x14ac:dyDescent="0.25">
      <c r="B91" s="22" t="s">
        <v>99</v>
      </c>
      <c r="C91" s="23">
        <v>0</v>
      </c>
      <c r="D91" s="23">
        <v>0</v>
      </c>
      <c r="E91" s="23">
        <v>0</v>
      </c>
      <c r="F91" s="23">
        <v>0</v>
      </c>
    </row>
    <row r="92" spans="2:6" x14ac:dyDescent="0.25">
      <c r="B92" t="s">
        <v>100</v>
      </c>
      <c r="C92" s="6">
        <v>0</v>
      </c>
      <c r="D92" s="6">
        <v>0</v>
      </c>
      <c r="E92" s="6">
        <v>0</v>
      </c>
      <c r="F92" s="6">
        <v>0</v>
      </c>
    </row>
    <row r="93" spans="2:6" x14ac:dyDescent="0.25">
      <c r="B93" t="s">
        <v>102</v>
      </c>
      <c r="C93" s="6">
        <v>0</v>
      </c>
      <c r="D93" s="6">
        <v>0</v>
      </c>
      <c r="E93" s="6">
        <v>0</v>
      </c>
      <c r="F93" s="6">
        <v>0</v>
      </c>
    </row>
    <row r="94" spans="2:6" x14ac:dyDescent="0.25">
      <c r="B94" t="s">
        <v>103</v>
      </c>
      <c r="C94" s="6">
        <v>0</v>
      </c>
      <c r="D94" s="6">
        <v>0</v>
      </c>
      <c r="E94" s="6">
        <v>0</v>
      </c>
      <c r="F94" s="6">
        <v>0</v>
      </c>
    </row>
    <row r="95" spans="2:6" x14ac:dyDescent="0.25">
      <c r="B95" t="s">
        <v>104</v>
      </c>
      <c r="C95" s="6">
        <v>5857.4589999999998</v>
      </c>
      <c r="D95" s="6">
        <v>14968.5</v>
      </c>
      <c r="E95" s="6">
        <v>0</v>
      </c>
      <c r="F95" s="6">
        <v>0</v>
      </c>
    </row>
    <row r="96" spans="2:6" x14ac:dyDescent="0.25">
      <c r="B96" t="s">
        <v>105</v>
      </c>
      <c r="C96" s="6">
        <v>0</v>
      </c>
      <c r="D96" s="6">
        <v>0</v>
      </c>
      <c r="E96" s="6">
        <v>0</v>
      </c>
      <c r="F96" s="6">
        <v>0</v>
      </c>
    </row>
    <row r="97" spans="2:6" x14ac:dyDescent="0.25">
      <c r="B97" t="s">
        <v>106</v>
      </c>
      <c r="C97" s="6">
        <v>0</v>
      </c>
      <c r="D97" s="6">
        <v>0</v>
      </c>
      <c r="E97" s="6">
        <v>0</v>
      </c>
      <c r="F97" s="6">
        <v>0</v>
      </c>
    </row>
    <row r="98" spans="2:6" x14ac:dyDescent="0.25">
      <c r="B98" t="s">
        <v>50</v>
      </c>
      <c r="C98" s="6">
        <v>0</v>
      </c>
      <c r="D98" s="6">
        <v>0</v>
      </c>
      <c r="E98" s="6">
        <v>0</v>
      </c>
      <c r="F98" s="6">
        <v>0</v>
      </c>
    </row>
    <row r="99" spans="2:6" x14ac:dyDescent="0.25">
      <c r="B99" s="18" t="s">
        <v>8</v>
      </c>
      <c r="C99" s="19">
        <v>70216.166999999987</v>
      </c>
      <c r="D99" s="19">
        <v>64887.542999999991</v>
      </c>
      <c r="E99" s="19">
        <v>24971.093999999997</v>
      </c>
      <c r="F99" s="19">
        <v>24273.804</v>
      </c>
    </row>
    <row r="100" spans="2:6" x14ac:dyDescent="0.25">
      <c r="C100" s="6"/>
      <c r="D100" s="6"/>
      <c r="E100" s="6"/>
      <c r="F100" s="6"/>
    </row>
    <row r="101" spans="2:6" x14ac:dyDescent="0.25">
      <c r="C101" s="6"/>
      <c r="D101" s="6"/>
      <c r="E101" s="6"/>
      <c r="F101" s="6"/>
    </row>
    <row r="102" spans="2:6" x14ac:dyDescent="0.25">
      <c r="B102" s="18"/>
      <c r="C102" s="19"/>
      <c r="D102" s="19"/>
      <c r="E102" s="19"/>
      <c r="F102" s="19"/>
    </row>
    <row r="103" spans="2:6" x14ac:dyDescent="0.25">
      <c r="B103" s="18"/>
      <c r="C103" s="19"/>
      <c r="D103" s="19"/>
      <c r="E103" s="19"/>
      <c r="F103" s="19"/>
    </row>
    <row r="104" spans="2:6" x14ac:dyDescent="0.25">
      <c r="B104" s="18"/>
      <c r="C104" s="19"/>
      <c r="D104" s="19"/>
      <c r="E104" s="19"/>
      <c r="F104" s="19"/>
    </row>
    <row r="105" spans="2:6" x14ac:dyDescent="0.25">
      <c r="B105" s="18"/>
      <c r="C105" s="19"/>
      <c r="D105" s="19"/>
      <c r="E105" s="19"/>
      <c r="F105" s="19"/>
    </row>
    <row r="106" spans="2:6" x14ac:dyDescent="0.25">
      <c r="C106" s="6"/>
      <c r="D106" s="6"/>
      <c r="E106" s="6"/>
      <c r="F106" s="6"/>
    </row>
    <row r="107" spans="2:6" x14ac:dyDescent="0.25">
      <c r="B107" s="18"/>
      <c r="C107" s="19"/>
      <c r="D107" s="19"/>
      <c r="E107" s="19"/>
      <c r="F107" s="19"/>
    </row>
  </sheetData>
  <sheetProtection algorithmName="SHA-512" hashValue="HBIXlMeCyEMpBxuD5DMPsAIvz9X+z8Q5sWVBK6SVEnzgABlYOy67urF9Xs1brXjC+6CFFXGZYtT4iF6pzczzrQ==" saltValue="eR1rFPynK54SyeVYHAKaI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>
      <selection activeCell="I2" sqref="I2:I3"/>
    </sheetView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20">
        <v>2024</v>
      </c>
      <c r="B1" s="21" t="s">
        <v>28</v>
      </c>
      <c r="C1" s="21" t="s">
        <v>29</v>
      </c>
      <c r="D1" s="21" t="s">
        <v>30</v>
      </c>
      <c r="E1" s="21" t="s">
        <v>31</v>
      </c>
      <c r="F1" s="21" t="s">
        <v>32</v>
      </c>
      <c r="G1" s="21" t="s">
        <v>33</v>
      </c>
      <c r="H1" s="25" t="s">
        <v>36</v>
      </c>
      <c r="I1" s="21" t="s">
        <v>8</v>
      </c>
    </row>
    <row r="2" spans="1:9" ht="18" customHeight="1" x14ac:dyDescent="0.25">
      <c r="A2" t="s">
        <v>38</v>
      </c>
      <c r="B2" s="6">
        <v>767155.05199999991</v>
      </c>
      <c r="C2" s="6">
        <v>50182.945</v>
      </c>
      <c r="D2" s="6">
        <v>27255.293999999998</v>
      </c>
      <c r="E2" s="6">
        <v>0</v>
      </c>
      <c r="F2" s="6">
        <v>1247.829</v>
      </c>
      <c r="G2" s="6">
        <v>35657.186999999998</v>
      </c>
      <c r="H2" s="6">
        <v>-16475.687000000002</v>
      </c>
      <c r="I2" s="6">
        <f>(SUM(B2:D2))-(SUM(E2:H2))</f>
        <v>824163.96199999982</v>
      </c>
    </row>
    <row r="3" spans="1:9" ht="18" customHeight="1" x14ac:dyDescent="0.25">
      <c r="A3" t="s">
        <v>39</v>
      </c>
      <c r="B3" s="6">
        <v>163646.45099999997</v>
      </c>
      <c r="C3" s="6">
        <v>19206.252</v>
      </c>
      <c r="D3" s="6">
        <v>11246.262000000001</v>
      </c>
      <c r="E3" s="6">
        <v>0</v>
      </c>
      <c r="F3" s="6">
        <v>514.88800000000003</v>
      </c>
      <c r="G3" s="6">
        <v>34558.979999999996</v>
      </c>
      <c r="H3" s="6">
        <v>-6798.308</v>
      </c>
      <c r="I3" s="6">
        <f t="shared" ref="I3:I4" si="0">(SUM(B3:D3))-(SUM(E3:H3))</f>
        <v>165823.40499999997</v>
      </c>
    </row>
    <row r="4" spans="1:9" ht="18" customHeight="1" x14ac:dyDescent="0.25">
      <c r="A4" t="s">
        <v>40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20">
        <v>2023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38</v>
      </c>
      <c r="B7" s="6">
        <v>730479.09800000011</v>
      </c>
      <c r="C7" s="6">
        <v>36830.78</v>
      </c>
      <c r="D7" s="6">
        <v>28189.386999999999</v>
      </c>
      <c r="E7" s="6">
        <v>0</v>
      </c>
      <c r="F7" s="6">
        <v>2174.029</v>
      </c>
      <c r="G7" s="6">
        <v>39501.899999999994</v>
      </c>
      <c r="H7" s="6">
        <v>-17511.199000000001</v>
      </c>
      <c r="I7" s="6">
        <f>(SUM(B7:D7))-(SUM(E7:H7))</f>
        <v>771334.53500000015</v>
      </c>
    </row>
    <row r="8" spans="1:9" ht="18" customHeight="1" x14ac:dyDescent="0.25">
      <c r="A8" t="s">
        <v>39</v>
      </c>
      <c r="B8" s="6">
        <v>138203.87499999997</v>
      </c>
      <c r="C8" s="6">
        <v>10746.526999999998</v>
      </c>
      <c r="D8" s="6">
        <v>8588.902</v>
      </c>
      <c r="E8" s="6">
        <v>0</v>
      </c>
      <c r="F8" s="6">
        <v>662.12599999999998</v>
      </c>
      <c r="G8" s="6">
        <v>25385.642999999996</v>
      </c>
      <c r="H8" s="6">
        <v>-5335.4110000000001</v>
      </c>
      <c r="I8" s="6">
        <f t="shared" ref="I8:I9" si="1">(SUM(B8:D8))-(SUM(E8:H8))</f>
        <v>136826.94599999997</v>
      </c>
    </row>
    <row r="9" spans="1:9" ht="18" customHeight="1" x14ac:dyDescent="0.25">
      <c r="A9" t="s">
        <v>40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20"/>
      <c r="B14" s="6"/>
      <c r="C14" s="6"/>
      <c r="D14" s="6"/>
      <c r="E14" s="6"/>
      <c r="F14" s="6"/>
      <c r="G14" s="6"/>
    </row>
    <row r="15" spans="1:9" ht="18" customHeight="1" x14ac:dyDescent="0.25">
      <c r="A15" s="27"/>
      <c r="B15" s="6"/>
      <c r="C15" s="6"/>
      <c r="D15" s="6"/>
      <c r="E15" s="6"/>
      <c r="F15" s="6"/>
      <c r="G15" s="6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advIwH+aNZMLjhAZmQ8hV2WtS87R+2IX9taFgde5T2CERg+PgZL3nlV8eORaYXMp4CwcVRBj4k/yxmpVnGAESA==" saltValue="8UmROkOuNo4wrqnz/YpXb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2656c6492370a4180e35742f713ab920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dd6ef7eb4e613bc64e910a9f5cbd2a08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DEBBE-DC70-4CD9-8456-EF2FEF172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205EB-E840-428F-9CA2-F6FF1AB7C21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1b820bbe-a955-47c0-9572-cd9a20168187"/>
    <ds:schemaRef ds:uri="http://schemas.openxmlformats.org/package/2006/metadata/core-properties"/>
    <ds:schemaRef ds:uri="http://purl.org/dc/terms/"/>
    <ds:schemaRef ds:uri="d60cb271-d094-477e-a947-a350081a53fc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DTD_2024_Region_Nordjylland_Psykiatri</dc:title>
  <dc:creator>Janne Refnov</dc:creator>
  <cp:lastModifiedBy>Emma Lauth Lauritsen</cp:lastModifiedBy>
  <cp:lastPrinted>2016-04-07T09:51:07Z</cp:lastPrinted>
  <dcterms:created xsi:type="dcterms:W3CDTF">2011-12-09T07:32:30Z</dcterms:created>
  <dcterms:modified xsi:type="dcterms:W3CDTF">2025-06-30T14:05:45Z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  <property fmtid="{D5CDD505-2E9C-101B-9397-08002B2CF9AE}" pid="3" name="CloudStatistics_StoryID">
    <vt:lpwstr>90864dfa-3d7b-4867-81e0-a09d0305a2d4</vt:lpwstr>
  </property>
</Properties>
</file>