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enne_projektmappe"/>
  <mc:AlternateContent xmlns:mc="http://schemas.openxmlformats.org/markup-compatibility/2006">
    <mc:Choice Requires="x15">
      <x15ac:absPath xmlns:x15ac="http://schemas.microsoft.com/office/spreadsheetml/2010/11/ac" url="C:\Users\rrahbek001\Downloads\"/>
    </mc:Choice>
  </mc:AlternateContent>
  <xr:revisionPtr revIDLastSave="0" documentId="8_{A200BC69-9CD6-4E1E-B876-2E471B97B76E}"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9" i="1" l="1"/>
  <c r="I267" i="1"/>
  <c r="I266" i="1"/>
  <c r="I265" i="1"/>
  <c r="I264" i="1"/>
  <c r="I263" i="1"/>
  <c r="I262" i="1"/>
  <c r="I261" i="1"/>
  <c r="I258" i="1" s="1"/>
  <c r="H258" i="1"/>
  <c r="G258" i="1"/>
  <c r="F258" i="1"/>
  <c r="I253" i="1"/>
  <c r="G252" i="1"/>
  <c r="I252" i="1" s="1"/>
  <c r="I249" i="1"/>
  <c r="G248" i="1"/>
  <c r="I248" i="1" s="1"/>
  <c r="I247" i="1"/>
  <c r="G246" i="1"/>
  <c r="I246" i="1" s="1"/>
  <c r="I168" i="1"/>
  <c r="I56" i="1"/>
  <c r="J169" i="1" l="1"/>
  <c r="J168" i="1"/>
  <c r="J165" i="1"/>
  <c r="J164" i="1"/>
  <c r="J163" i="1"/>
  <c r="J162" i="1"/>
  <c r="J159" i="1"/>
  <c r="J158" i="1"/>
  <c r="J157" i="1"/>
  <c r="J156" i="1"/>
  <c r="J155" i="1"/>
  <c r="J154" i="1"/>
  <c r="J153" i="1"/>
  <c r="J152" i="1"/>
  <c r="J149" i="1"/>
  <c r="J148" i="1"/>
  <c r="J147" i="1"/>
  <c r="J146" i="1"/>
  <c r="J145" i="1"/>
  <c r="J144" i="1"/>
  <c r="J141" i="1"/>
  <c r="J140" i="1"/>
  <c r="J139" i="1"/>
  <c r="J138" i="1"/>
  <c r="J137" i="1"/>
  <c r="J136" i="1"/>
  <c r="J135" i="1"/>
  <c r="J134" i="1"/>
  <c r="J133" i="1"/>
  <c r="J131" i="1"/>
  <c r="J130" i="1"/>
  <c r="J132" i="1"/>
  <c r="J253" i="1" l="1"/>
  <c r="J252" i="1"/>
  <c r="J247" i="1"/>
  <c r="J248" i="1"/>
  <c r="J249" i="1"/>
  <c r="J246" i="1"/>
  <c r="J237" i="1"/>
  <c r="J238" i="1"/>
  <c r="J239" i="1"/>
  <c r="J240" i="1"/>
  <c r="J241" i="1"/>
  <c r="J242" i="1"/>
  <c r="J243" i="1"/>
  <c r="J236" i="1"/>
  <c r="J229" i="1"/>
  <c r="J230" i="1"/>
  <c r="J231" i="1"/>
  <c r="J232" i="1"/>
  <c r="J233" i="1"/>
  <c r="J228" i="1"/>
  <c r="J215" i="1"/>
  <c r="J216" i="1"/>
  <c r="J217" i="1"/>
  <c r="J218" i="1"/>
  <c r="J219" i="1"/>
  <c r="J220" i="1"/>
  <c r="J221" i="1"/>
  <c r="J222" i="1"/>
  <c r="J223" i="1"/>
  <c r="J224" i="1"/>
  <c r="J225" i="1"/>
  <c r="J214" i="1"/>
  <c r="B52" i="2" l="1"/>
  <c r="B51" i="2"/>
  <c r="B48" i="2"/>
  <c r="B47" i="2"/>
  <c r="B49" i="2" l="1"/>
  <c r="B53" i="2"/>
</calcChain>
</file>

<file path=xl/sharedStrings.xml><?xml version="1.0" encoding="utf-8"?>
<sst xmlns="http://schemas.openxmlformats.org/spreadsheetml/2006/main" count="484" uniqueCount="350">
  <si>
    <t>Kontaktperson</t>
  </si>
  <si>
    <t>Adresse</t>
  </si>
  <si>
    <t>Postnummer</t>
  </si>
  <si>
    <t>By</t>
  </si>
  <si>
    <t>Regnskabsår afsluttet</t>
  </si>
  <si>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</si>
  <si>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</si>
  <si>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</si>
  <si>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</si>
  <si>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</si>
  <si>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</si>
  <si>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</si>
  <si>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</si>
  <si>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</si>
  <si>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</si>
  <si>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</si>
  <si>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 xml:space="preserve">Ansøgningsbaseret forhøjelse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</si>
  <si>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</si>
  <si>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</si>
  <si>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</si>
  <si>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</si>
  <si>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</si>
  <si>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</si>
  <si>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</si>
  <si>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</si>
  <si>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</si>
  <si>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 xml:space="preserve">Nedsættelse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</si>
  <si>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</si>
  <si>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</si>
  <si>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</si>
  <si>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</si>
  <si>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</si>
  <si>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</si>
  <si>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</si>
  <si>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</si>
  <si>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</si>
  <si>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</si>
  <si>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</si>
  <si>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</si>
  <si>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</si>
  <si>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</si>
  <si>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</si>
  <si>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</si>
  <si>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</si>
  <si>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</si>
  <si>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</si>
  <si>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</si>
  <si>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</si>
  <si>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</si>
  <si>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</si>
  <si>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</si>
  <si>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</si>
  <si>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</si>
  <si>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</si>
  <si>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</si>
  <si>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</si>
  <si>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</si>
  <si>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</si>
  <si>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</si>
  <si>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</si>
  <si>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</si>
  <si>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</si>
  <si>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</si>
  <si>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</si>
  <si>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</si>
  <si>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</si>
  <si>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</si>
  <si>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</si>
  <si>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</si>
  <si>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</si>
  <si>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</si>
  <si>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</si>
  <si>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</si>
  <si>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</si>
  <si>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</si>
  <si>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</si>
  <si>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</si>
  <si>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</si>
  <si>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</si>
  <si>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</si>
  <si>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</si>
  <si>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</si>
  <si>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</si>
  <si>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</si>
  <si>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</si>
  <si>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</si>
  <si>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</si>
  <si>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</si>
  <si>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</si>
  <si>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</si>
  <si>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</si>
  <si>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</si>
  <si>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</si>
  <si>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</si>
  <si>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</si>
  <si>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</si>
  <si>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</si>
  <si>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</si>
  <si>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</si>
  <si>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</si>
  <si>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</si>
  <si>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Netvirksomhed</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</si>
  <si>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</si>
  <si>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</si>
  <si>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</si>
  <si>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</si>
  <si>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</si>
  <si>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</si>
  <si>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</si>
  <si>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</si>
  <si>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</si>
  <si>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</si>
  <si>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</si>
  <si>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</si>
  <si>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</si>
  <si>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</si>
  <si>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</si>
  <si>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</si>
  <si>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</si>
  <si>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</si>
  <si>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</si>
  <si>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</si>
  <si>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</si>
  <si>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</si>
  <si>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</si>
  <si>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</si>
  <si>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</si>
  <si>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</si>
  <si>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</si>
  <si>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</si>
  <si>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</si>
  <si>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</si>
  <si>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</si>
  <si>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</si>
  <si>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</si>
  <si>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</si>
  <si>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</si>
  <si>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</si>
  <si>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</si>
  <si>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</si>
  <si>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</si>
  <si>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</si>
  <si>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</si>
  <si>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</si>
  <si>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</si>
  <si>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</si>
  <si>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</si>
  <si>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</si>
  <si>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</si>
  <si>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</si>
  <si>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17. Er ledelsesberetning vedlagt?</t>
  </si>
  <si>
    <t>18. Er ledelsespåtegning vedlagt?</t>
  </si>
  <si>
    <t>19. Er revisorerklæring vedlagt?</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</si>
  <si>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</si>
  <si>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</si>
  <si>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</si>
  <si>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</si>
  <si>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</si>
  <si>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</si>
  <si>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</si>
  <si>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</si>
  <si>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</si>
  <si>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</si>
  <si>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</si>
  <si>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</si>
  <si>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</si>
  <si>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</si>
  <si>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</si>
  <si>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</si>
  <si>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</si>
  <si>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</si>
  <si>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</si>
  <si>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</si>
  <si>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</si>
  <si>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</si>
  <si>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</si>
  <si>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</si>
  <si>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</si>
  <si>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</si>
  <si>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</si>
  <si>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</si>
  <si>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</si>
  <si>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</si>
  <si>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</si>
  <si>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</si>
  <si>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</si>
  <si>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</si>
  <si>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</si>
  <si>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</si>
  <si>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</si>
  <si>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</si>
  <si>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</si>
  <si>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</si>
  <si>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</si>
  <si>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</si>
  <si>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</si>
  <si>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</si>
  <si>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</si>
  <si>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</si>
  <si>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</si>
  <si>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</si>
  <si>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</si>
  <si>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</si>
  <si>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</si>
  <si>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</si>
  <si>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</si>
  <si>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</si>
  <si>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</si>
  <si>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</si>
  <si>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</si>
  <si>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</si>
  <si>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</si>
  <si>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</si>
  <si>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</si>
  <si>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</si>
  <si>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</si>
  <si>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</si>
  <si>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</si>
  <si>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</si>
  <si>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</si>
  <si>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</si>
  <si>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</si>
  <si>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</si>
  <si>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</si>
  <si>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</si>
  <si>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</si>
  <si>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</si>
  <si>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</si>
  <si>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</si>
  <si>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</si>
  <si>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</si>
  <si>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</si>
  <si>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</si>
  <si>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</si>
  <si>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</si>
  <si>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</si>
  <si>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</si>
  <si>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</si>
  <si>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</si>
  <si>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</si>
  <si>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</si>
  <si>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</si>
  <si>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</si>
  <si>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</si>
  <si>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</si>
  <si>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</si>
  <si>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</si>
  <si>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</si>
  <si>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</si>
  <si>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</si>
  <si>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</si>
  <si>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</si>
  <si>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</si>
  <si>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</si>
  <si>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</si>
  <si>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</si>
  <si>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</si>
  <si>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</si>
  <si>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</si>
  <si>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</si>
  <si>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</si>
  <si>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</si>
  <si>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</si>
  <si>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</si>
  <si>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</si>
  <si>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</si>
  <si>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</si>
  <si>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</si>
  <si>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Omkostninger i forbindelse med etablering af direkte linjer, jf. § 29, stk. 1 og stk. 3, nr. 7 .</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</si>
  <si>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</si>
  <si>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</si>
  <si>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</si>
  <si>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</si>
  <si>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</si>
  <si>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</si>
  <si>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</si>
  <si>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</si>
  <si>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</si>
  <si>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</si>
  <si>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</si>
  <si>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</si>
  <si>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</si>
  <si>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</si>
  <si>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</si>
  <si>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</si>
  <si>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</si>
  <si>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</si>
  <si>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</si>
  <si>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Aftagenumre</t>
  </si>
  <si>
    <t>Ydelse</t>
  </si>
  <si>
    <t>Bogført anlægsværdi (kr.)</t>
  </si>
  <si>
    <t>Driftsomkostninger (kr.)</t>
  </si>
  <si>
    <t>Afskriv-
ninger (kr.)</t>
  </si>
  <si>
    <r>
      <t xml:space="preserve">6. Leveret elektricitet i  2025 (kWh): </t>
    </r>
    <r>
      <rPr>
        <sz val="11"/>
        <color rgb="FFFF0000"/>
        <rFont val="Arial"/>
        <family val="2"/>
        <scheme val="major"/>
      </rPr>
      <t>*</t>
    </r>
  </si>
  <si>
    <t>6.1 Herunder leveret elektricitet i lavspændingsnettet i 2025 (kWh)</t>
  </si>
  <si>
    <t>6.2a Leveret elektricitet i lavspændingsnettet i 2018 (kWh)</t>
  </si>
  <si>
    <t>6.2b Leveret elektricitet i lavspændingsnettet i 2019 (kWh)</t>
  </si>
  <si>
    <t>6.2c Leveret elektricitet i lavspændingsnettet i 2020 (kWh)</t>
  </si>
  <si>
    <t>6.2d Leveret elektricitet i lavspændingsnettet i 2021 (kWh)</t>
  </si>
  <si>
    <t>6.2e Leveret elektricitet i lavspændingsnettet i 2022 (kWh)</t>
  </si>
  <si>
    <t>6.2f Leveret elektricitet i lavspændingsnettet i 2023 (kWh)</t>
  </si>
  <si>
    <t>6.2g Leveret elektricitet i lavspændingsnettet i 2024 (kWh)</t>
  </si>
  <si>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</si>
  <si>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</si>
  <si>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</si>
  <si>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</si>
  <si>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</si>
  <si>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</si>
  <si>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</si>
  <si>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</si>
  <si>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</si>
  <si>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</si>
  <si>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</si>
  <si>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</si>
  <si>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</si>
  <si>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</si>
  <si>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</si>
  <si>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</si>
  <si>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</si>
  <si>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</si>
  <si>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</si>
  <si>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</si>
  <si>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8.1 Antal elmålere ultimo 2025 (stk.): *</t>
  </si>
  <si>
    <t>8.3 Antal stationer ultimo 2025 (stk.): *</t>
  </si>
  <si>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</si>
  <si>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</si>
  <si>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</si>
  <si>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</si>
  <si>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1.3 Indestående tilslutningsbidrag ultimo 2025 modtaget siden 1. januar 2018 (kr.)</t>
  </si>
  <si>
    <t>1.3.2 Heraf indestående tilslutningsbidrag opgjort per 31. december 2022 modtaget i 2018-2022 (kr.)</t>
  </si>
  <si>
    <t>1.3.1 Heraf indestående tilslutningsbidrag ultimo 2025 modtaget i 2018-2022 (kr.)</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</si>
  <si>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</si>
  <si>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</si>
  <si>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</si>
  <si>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</si>
  <si>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</si>
  <si>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Forbrugs-relaterede aftagenumre (E17) (stk.)</t>
  </si>
  <si>
    <t>Produktions-relaterede aftagenumre  (E18)  (stk.)</t>
  </si>
  <si>
    <r>
      <t xml:space="preserve">8.2 Antal elmålere i 2025, der er ansøgt forhøjelse for efter § 31  (stk.): </t>
    </r>
    <r>
      <rPr>
        <sz val="11"/>
        <color rgb="FFFF0000"/>
        <rFont val="Arial"/>
        <family val="2"/>
        <scheme val="major"/>
      </rPr>
      <t>*</t>
    </r>
  </si>
  <si>
    <r>
      <t xml:space="preserve">8.4 Antal stationer i 2025, der er ansøgt forhøjelse for efter § 31  (stk.): </t>
    </r>
    <r>
      <rPr>
        <sz val="11"/>
        <color rgb="FFFF0000"/>
        <rFont val="Arial"/>
        <family val="2"/>
        <scheme val="major"/>
      </rPr>
      <t>*</t>
    </r>
  </si>
  <si>
    <t>8.5 Antal elmålere ultimo 2024 (stk.): *</t>
  </si>
  <si>
    <t>8.6 Antal stationer ultimo 2024 (stk.): *</t>
  </si>
  <si>
    <t>Har der været færre omkostninger i 2025? 
Vælg Ja/Nej</t>
  </si>
  <si>
    <t>Version 2026.2</t>
  </si>
  <si>
    <t>Egenfinansieringsgrad (pct.)</t>
  </si>
  <si>
    <t>Sunds Net A.m.b.a.</t>
  </si>
  <si>
    <t>Tommy Flugt</t>
  </si>
  <si>
    <t>Teglgårdsvej 7A</t>
  </si>
  <si>
    <t>N/A</t>
  </si>
  <si>
    <t>Betaling ftil FSTS 2025, ENS - Netbevilling 2025, ENS - Tilsyn 2025 og ENS - Beredskab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</si>
</sst>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2"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0" fontId="27" fillId="2" borderId="0" xfId="0" applyFont="1" applyFill="1" applyAlignment="1">
      <alignment horizontal="left"/>
    </xf>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7" fillId="2" borderId="0" xfId="0" applyFont="1" applyFill="1" applyAlignment="1">
      <alignment horizontal="left"/>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C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398"/>
  <sheetViews>
    <sheetView showGridLines="0" tabSelected="1" topLeftCell="A303" zoomScaleNormal="100" workbookViewId="0">
      <selection activeCell="H325" sqref="H325"/>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1" t="s">
        <v>310</v>
      </c>
      <c r="B1" s="101"/>
      <c r="C1" s="101"/>
      <c r="D1" s="101"/>
      <c r="E1" s="101"/>
      <c r="F1" s="101"/>
      <c r="G1" s="101"/>
      <c r="H1" s="101"/>
      <c r="I1" s="68"/>
      <c r="J1" s="3"/>
      <c r="K1" s="69" t="s">
        <v>343</v>
      </c>
      <c r="L1" s="3"/>
      <c r="M1" s="3"/>
      <c r="N1" s="3"/>
      <c r="O1" s="3"/>
      <c r="P1" s="3"/>
      <c r="Q1" s="3"/>
      <c r="R1" s="3"/>
      <c r="S1" s="3"/>
      <c r="T1" s="3"/>
      <c r="U1" s="3"/>
      <c r="V1" s="3"/>
      <c r="W1" s="3"/>
      <c r="X1" s="3"/>
      <c r="Y1" s="3"/>
      <c r="Z1" s="3"/>
      <c r="AA1" s="3"/>
      <c r="AB1" s="3"/>
      <c r="AC1" s="3"/>
      <c r="AD1" s="3"/>
      <c r="AE1" s="3"/>
    </row>
    <row r="2" spans="1:31" ht="20.25" x14ac:dyDescent="0.3">
      <c r="A2" s="83" t="s">
        <v>102</v>
      </c>
      <c r="B2" s="83"/>
      <c r="C2" s="83"/>
      <c r="D2" s="83"/>
      <c r="E2" s="83"/>
      <c r="F2" s="83"/>
      <c r="G2" s="83"/>
      <c r="H2" s="83"/>
      <c r="I2" s="18"/>
      <c r="J2" s="18"/>
      <c r="K2" s="3"/>
      <c r="L2" s="3"/>
      <c r="M2" s="3"/>
      <c r="N2" s="3"/>
      <c r="O2" s="3"/>
      <c r="P2" s="3"/>
      <c r="Q2" s="3"/>
      <c r="R2" s="3"/>
      <c r="S2" s="3"/>
      <c r="T2" s="3"/>
      <c r="U2" s="3"/>
      <c r="V2" s="3"/>
      <c r="W2" s="3"/>
      <c r="X2" s="3"/>
      <c r="Y2" s="3"/>
      <c r="Z2" s="3"/>
      <c r="AA2" s="3"/>
      <c r="AB2" s="3"/>
      <c r="AC2" s="3"/>
      <c r="AD2" s="3"/>
      <c r="AE2" s="3"/>
    </row>
    <row r="3" spans="1:31" x14ac:dyDescent="0.2">
      <c r="A3" s="42" t="s">
        <v>101</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0</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1</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2</v>
      </c>
      <c r="B6" s="3"/>
      <c r="C6" s="3"/>
      <c r="D6" s="3"/>
      <c r="E6" s="3"/>
      <c r="F6" s="3"/>
      <c r="G6" s="3"/>
      <c r="H6" s="3"/>
      <c r="I6" s="28">
        <v>7451</v>
      </c>
      <c r="J6" s="3"/>
      <c r="K6" s="3"/>
      <c r="L6" s="3"/>
      <c r="M6" s="3"/>
      <c r="N6" s="3"/>
      <c r="O6" s="3"/>
      <c r="P6" s="3"/>
      <c r="Q6" s="3"/>
      <c r="R6" s="3"/>
      <c r="S6" s="3"/>
      <c r="T6" s="3"/>
      <c r="U6" s="3"/>
      <c r="V6" s="3"/>
      <c r="W6" s="3"/>
      <c r="X6" s="3"/>
      <c r="Y6" s="3"/>
      <c r="Z6" s="3"/>
      <c r="AA6" s="3"/>
      <c r="AB6" s="3"/>
      <c r="AC6" s="3"/>
      <c r="AD6" s="3"/>
      <c r="AE6" s="3"/>
    </row>
    <row r="7" spans="1:31" x14ac:dyDescent="0.2">
      <c r="A7" s="42" t="s">
        <v>3</v>
      </c>
      <c r="B7" s="3"/>
      <c r="C7" s="3"/>
      <c r="D7" s="3"/>
      <c r="E7" s="3"/>
      <c r="F7" s="3"/>
      <c r="G7" s="3"/>
      <c r="H7" s="3"/>
      <c r="I7" s="28" t="s">
        <v>345</v>
      </c>
      <c r="J7" s="3"/>
      <c r="K7" s="3"/>
      <c r="L7" s="3"/>
      <c r="M7" s="3"/>
      <c r="N7" s="3"/>
      <c r="O7" s="3"/>
      <c r="P7" s="3"/>
      <c r="Q7" s="3"/>
      <c r="R7" s="3"/>
      <c r="S7" s="3"/>
      <c r="T7" s="3"/>
      <c r="U7" s="3"/>
      <c r="V7" s="3"/>
      <c r="W7" s="3"/>
      <c r="X7" s="3"/>
      <c r="Y7" s="3"/>
      <c r="Z7" s="3"/>
      <c r="AA7" s="3"/>
      <c r="AB7" s="3"/>
      <c r="AC7" s="3"/>
      <c r="AD7" s="3"/>
      <c r="AE7" s="3"/>
    </row>
    <row r="8" spans="1:31" x14ac:dyDescent="0.2">
      <c r="A8" s="42" t="s">
        <v>4</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3" t="s">
        <v>5</v>
      </c>
      <c r="B10" s="83"/>
      <c r="C10" s="83"/>
      <c r="D10" s="83"/>
      <c r="E10" s="83"/>
      <c r="F10" s="83"/>
      <c r="G10" s="83"/>
      <c r="H10" s="83"/>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4" t="s">
        <v>326</v>
      </c>
      <c r="B11" s="104"/>
      <c r="C11" s="104"/>
      <c r="D11" s="104"/>
      <c r="E11" s="104"/>
      <c r="F11" s="104"/>
      <c r="G11" s="104"/>
      <c r="H11" s="104"/>
      <c r="I11" s="104"/>
      <c r="J11" s="104"/>
      <c r="K11" s="104"/>
      <c r="L11" s="3"/>
      <c r="M11" s="3"/>
      <c r="N11" s="3"/>
      <c r="O11" s="3"/>
      <c r="P11" s="3"/>
      <c r="Q11" s="3"/>
      <c r="R11" s="3"/>
      <c r="S11" s="3"/>
      <c r="T11" s="3"/>
      <c r="U11" s="3"/>
      <c r="V11" s="3"/>
      <c r="W11" s="3"/>
      <c r="X11" s="3"/>
      <c r="Y11" s="3"/>
      <c r="Z11" s="3"/>
      <c r="AA11" s="3"/>
      <c r="AB11" s="3"/>
      <c r="AC11" s="3"/>
      <c r="AD11" s="3"/>
      <c r="AE11" s="3"/>
    </row>
    <row r="12" spans="1:31" ht="20.25" x14ac:dyDescent="0.3">
      <c r="A12" s="102" t="s">
        <v>6</v>
      </c>
      <c r="B12" s="102"/>
      <c r="C12" s="102"/>
      <c r="D12" s="102"/>
      <c r="E12" s="102"/>
      <c r="F12" s="102"/>
      <c r="G12" s="102"/>
      <c r="H12" s="102"/>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311</v>
      </c>
      <c r="B13" s="3"/>
      <c r="C13" s="3"/>
      <c r="D13" s="3"/>
      <c r="E13" s="3"/>
      <c r="F13" s="3"/>
      <c r="G13" s="3"/>
      <c r="H13" s="3"/>
      <c r="I13" s="49">
        <v>4020459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221</v>
      </c>
      <c r="B14" s="72"/>
      <c r="C14" s="72"/>
      <c r="D14" s="72"/>
      <c r="E14" s="72"/>
      <c r="F14" s="72"/>
      <c r="G14" s="72"/>
      <c r="H14" s="72"/>
      <c r="I14" s="49">
        <v>37238</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217</v>
      </c>
      <c r="B15" s="71"/>
      <c r="C15" s="71"/>
      <c r="D15" s="71"/>
      <c r="E15" s="71"/>
      <c r="F15" s="71"/>
      <c r="G15" s="71"/>
      <c r="H15" s="71"/>
      <c r="I15" s="49"/>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3" t="s">
        <v>155</v>
      </c>
      <c r="B16" s="103"/>
      <c r="C16" s="103"/>
      <c r="D16" s="103"/>
      <c r="E16" s="103"/>
      <c r="F16" s="103"/>
      <c r="G16" s="103"/>
      <c r="H16" s="103"/>
      <c r="I16" s="13" t="s">
        <v>280</v>
      </c>
      <c r="J16" s="13" t="s">
        <v>281</v>
      </c>
      <c r="K16" s="3"/>
      <c r="L16" s="3"/>
      <c r="M16" s="3"/>
      <c r="N16" s="3"/>
      <c r="O16" s="3"/>
      <c r="P16" s="3"/>
      <c r="Q16" s="3"/>
      <c r="R16" s="3"/>
      <c r="S16" s="3"/>
      <c r="T16" s="3"/>
      <c r="U16" s="3"/>
      <c r="V16" s="3"/>
      <c r="W16" s="3"/>
      <c r="X16" s="3"/>
      <c r="Y16" s="3"/>
      <c r="Z16" s="3"/>
      <c r="AA16" s="3"/>
      <c r="AB16" s="3"/>
      <c r="AC16" s="3"/>
      <c r="AD16" s="3"/>
      <c r="AE16" s="3"/>
    </row>
    <row r="17" spans="1:31" x14ac:dyDescent="0.2">
      <c r="A17" s="81" t="s">
        <v>153</v>
      </c>
      <c r="B17" s="81"/>
      <c r="C17" s="81"/>
      <c r="D17" s="81"/>
      <c r="E17" s="81"/>
      <c r="F17" s="81"/>
      <c r="G17" s="81"/>
      <c r="H17" s="81"/>
      <c r="I17" s="60"/>
      <c r="J17" s="60"/>
      <c r="K17" s="3"/>
      <c r="L17" s="3"/>
      <c r="M17" s="3"/>
      <c r="N17" s="3"/>
      <c r="O17" s="3"/>
      <c r="P17" s="3"/>
      <c r="Q17" s="3"/>
      <c r="R17" s="3"/>
      <c r="S17" s="3"/>
      <c r="T17" s="3"/>
      <c r="U17" s="3"/>
      <c r="V17" s="3"/>
      <c r="W17" s="3"/>
      <c r="X17" s="3"/>
      <c r="Y17" s="3"/>
      <c r="Z17" s="3"/>
      <c r="AA17" s="3"/>
      <c r="AB17" s="3"/>
      <c r="AC17" s="3"/>
      <c r="AD17" s="3"/>
      <c r="AE17" s="3"/>
    </row>
    <row r="18" spans="1:31" x14ac:dyDescent="0.2">
      <c r="A18" s="81" t="s">
        <v>153</v>
      </c>
      <c r="B18" s="81"/>
      <c r="C18" s="81"/>
      <c r="D18" s="81"/>
      <c r="E18" s="81"/>
      <c r="F18" s="81"/>
      <c r="G18" s="81"/>
      <c r="H18" s="81"/>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1" t="s">
        <v>153</v>
      </c>
      <c r="B19" s="81"/>
      <c r="C19" s="81"/>
      <c r="D19" s="81"/>
      <c r="E19" s="81"/>
      <c r="F19" s="81"/>
      <c r="G19" s="81"/>
      <c r="H19" s="81"/>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1" t="s">
        <v>153</v>
      </c>
      <c r="B20" s="81"/>
      <c r="C20" s="81"/>
      <c r="D20" s="81"/>
      <c r="E20" s="81"/>
      <c r="F20" s="81"/>
      <c r="G20" s="81"/>
      <c r="H20" s="81"/>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1" t="s">
        <v>153</v>
      </c>
      <c r="B21" s="81"/>
      <c r="C21" s="81"/>
      <c r="D21" s="81"/>
      <c r="E21" s="81"/>
      <c r="F21" s="81"/>
      <c r="G21" s="81"/>
      <c r="H21" s="81"/>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1" t="s">
        <v>153</v>
      </c>
      <c r="B22" s="81"/>
      <c r="C22" s="81"/>
      <c r="D22" s="81"/>
      <c r="E22" s="81"/>
      <c r="F22" s="81"/>
      <c r="G22" s="81"/>
      <c r="H22" s="81"/>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1" t="s">
        <v>153</v>
      </c>
      <c r="B23" s="81"/>
      <c r="C23" s="81"/>
      <c r="D23" s="81"/>
      <c r="E23" s="81"/>
      <c r="F23" s="81"/>
      <c r="G23" s="81"/>
      <c r="H23" s="81"/>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1" t="s">
        <v>153</v>
      </c>
      <c r="B24" s="81"/>
      <c r="C24" s="81"/>
      <c r="D24" s="81"/>
      <c r="E24" s="81"/>
      <c r="F24" s="81"/>
      <c r="G24" s="81"/>
      <c r="H24" s="81"/>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1" t="s">
        <v>153</v>
      </c>
      <c r="B25" s="81"/>
      <c r="C25" s="81"/>
      <c r="D25" s="81"/>
      <c r="E25" s="81"/>
      <c r="F25" s="81"/>
      <c r="G25" s="81"/>
      <c r="H25" s="81"/>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1" t="s">
        <v>153</v>
      </c>
      <c r="B26" s="81"/>
      <c r="C26" s="81"/>
      <c r="D26" s="81"/>
      <c r="E26" s="81"/>
      <c r="F26" s="81"/>
      <c r="G26" s="81"/>
      <c r="H26" s="81"/>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2" t="s">
        <v>328</v>
      </c>
      <c r="B28" s="112"/>
      <c r="C28" s="112"/>
      <c r="D28" s="112"/>
      <c r="E28" s="112"/>
      <c r="F28" s="112"/>
      <c r="G28" s="112"/>
      <c r="H28" s="112"/>
      <c r="I28" s="49">
        <v>3251095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330</v>
      </c>
      <c r="B29" s="62"/>
      <c r="C29" s="62"/>
      <c r="D29" s="62"/>
      <c r="E29" s="62"/>
      <c r="F29" s="62"/>
      <c r="G29" s="62"/>
      <c r="H29" s="62"/>
      <c r="I29" s="49">
        <v>337087</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329</v>
      </c>
      <c r="B30" s="62"/>
      <c r="C30" s="62"/>
      <c r="D30" s="62"/>
      <c r="E30" s="62"/>
      <c r="F30" s="62"/>
      <c r="G30" s="62"/>
      <c r="H30" s="62"/>
      <c r="I30" s="49">
        <v>400291</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312</v>
      </c>
      <c r="B32" s="71"/>
      <c r="C32" s="71"/>
      <c r="D32" s="71"/>
      <c r="E32" s="71"/>
      <c r="F32" s="71"/>
      <c r="G32" s="71"/>
      <c r="H32" s="71"/>
      <c r="I32" s="49">
        <v>2599989.81</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218</v>
      </c>
      <c r="B33" s="71"/>
      <c r="C33" s="71"/>
      <c r="D33" s="71"/>
      <c r="E33" s="71"/>
      <c r="F33" s="71"/>
      <c r="G33" s="71"/>
      <c r="H33" s="71"/>
      <c r="I33" s="49">
        <v>362141</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219</v>
      </c>
      <c r="B34" s="71"/>
      <c r="C34" s="71"/>
      <c r="D34" s="71"/>
      <c r="E34" s="71"/>
      <c r="F34" s="71"/>
      <c r="G34" s="71"/>
      <c r="H34" s="71"/>
      <c r="I34" s="49"/>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220</v>
      </c>
      <c r="B36" s="71"/>
      <c r="C36" s="71"/>
      <c r="D36" s="71"/>
      <c r="E36" s="71"/>
      <c r="F36" s="71"/>
      <c r="G36" s="71"/>
      <c r="H36" s="71"/>
      <c r="I36" s="49">
        <v>3458444</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3" t="s">
        <v>154</v>
      </c>
      <c r="B37" s="103"/>
      <c r="C37" s="103"/>
      <c r="D37" s="103"/>
      <c r="E37" s="103"/>
      <c r="F37" s="103"/>
      <c r="G37" s="103"/>
      <c r="H37" s="103"/>
      <c r="I37" s="13" t="s">
        <v>280</v>
      </c>
      <c r="J37" s="13" t="s">
        <v>281</v>
      </c>
      <c r="K37" s="3"/>
      <c r="L37" s="3"/>
      <c r="M37" s="3"/>
      <c r="N37" s="3"/>
      <c r="O37" s="3"/>
      <c r="P37" s="3"/>
      <c r="Q37" s="3"/>
      <c r="R37" s="3"/>
      <c r="S37" s="3"/>
      <c r="T37" s="3"/>
      <c r="U37" s="3"/>
      <c r="V37" s="3"/>
      <c r="W37" s="3"/>
      <c r="X37" s="3"/>
      <c r="Y37" s="3"/>
      <c r="Z37" s="3"/>
      <c r="AA37" s="3"/>
      <c r="AB37" s="3"/>
      <c r="AC37" s="3"/>
      <c r="AD37" s="3"/>
      <c r="AE37" s="3"/>
    </row>
    <row r="38" spans="1:31" x14ac:dyDescent="0.2">
      <c r="A38" s="81" t="s">
        <v>153</v>
      </c>
      <c r="B38" s="81"/>
      <c r="C38" s="81"/>
      <c r="D38" s="81"/>
      <c r="E38" s="81"/>
      <c r="F38" s="81"/>
      <c r="G38" s="81"/>
      <c r="H38" s="81"/>
      <c r="I38" s="60">
        <v>3458444</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1" t="s">
        <v>153</v>
      </c>
      <c r="B39" s="81"/>
      <c r="C39" s="81"/>
      <c r="D39" s="81"/>
      <c r="E39" s="81"/>
      <c r="F39" s="81"/>
      <c r="G39" s="81"/>
      <c r="H39" s="81"/>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1" t="s">
        <v>153</v>
      </c>
      <c r="B40" s="81"/>
      <c r="C40" s="81"/>
      <c r="D40" s="81"/>
      <c r="E40" s="81"/>
      <c r="F40" s="81"/>
      <c r="G40" s="81"/>
      <c r="H40" s="81"/>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3" t="s">
        <v>7</v>
      </c>
      <c r="B42" s="83"/>
      <c r="C42" s="83"/>
      <c r="D42" s="83"/>
      <c r="E42" s="83"/>
      <c r="F42" s="83"/>
      <c r="G42" s="83"/>
      <c r="H42" s="83"/>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6" t="s">
        <v>8</v>
      </c>
      <c r="B44" s="86"/>
      <c r="C44" s="86"/>
      <c r="D44" s="86"/>
      <c r="E44" s="86"/>
      <c r="F44" s="86"/>
      <c r="G44" s="86"/>
      <c r="H44" s="86"/>
      <c r="I44" s="86"/>
      <c r="J44" s="86"/>
      <c r="K44" s="86"/>
      <c r="L44" s="3"/>
      <c r="M44" s="3"/>
      <c r="N44" s="3"/>
      <c r="O44" s="3"/>
      <c r="P44" s="3"/>
      <c r="Q44" s="3"/>
      <c r="R44" s="3"/>
      <c r="S44" s="3"/>
      <c r="T44" s="3"/>
      <c r="U44" s="3"/>
      <c r="V44" s="3"/>
      <c r="W44" s="3"/>
      <c r="X44" s="3"/>
      <c r="Y44" s="3"/>
      <c r="Z44" s="3"/>
      <c r="AA44" s="3"/>
      <c r="AB44" s="3"/>
      <c r="AC44" s="3"/>
      <c r="AD44" s="3"/>
      <c r="AE44" s="3"/>
    </row>
    <row r="45" spans="1:31" ht="25.9" customHeight="1" x14ac:dyDescent="0.25">
      <c r="A45" s="121" t="s">
        <v>9</v>
      </c>
      <c r="B45" s="121"/>
      <c r="C45" s="121"/>
      <c r="D45" s="121"/>
      <c r="E45" s="121"/>
      <c r="F45" s="121"/>
      <c r="G45" s="121"/>
      <c r="H45" s="121"/>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313</v>
      </c>
      <c r="B46" s="95"/>
      <c r="C46" s="95"/>
      <c r="D46" s="95"/>
      <c r="E46" s="95"/>
      <c r="F46" s="95"/>
      <c r="G46" s="95"/>
      <c r="H46" s="95"/>
      <c r="I46" s="49">
        <v>2849720</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314</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315</v>
      </c>
      <c r="B48" s="95"/>
      <c r="C48" s="95"/>
      <c r="D48" s="95"/>
      <c r="E48" s="95"/>
      <c r="F48" s="95"/>
      <c r="G48" s="95"/>
      <c r="H48" s="95"/>
      <c r="I48" s="49">
        <v>6326118</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1" t="s">
        <v>10</v>
      </c>
      <c r="B49" s="121"/>
      <c r="C49" s="121"/>
      <c r="D49" s="121"/>
      <c r="E49" s="121"/>
      <c r="F49" s="121"/>
      <c r="G49" s="121"/>
      <c r="H49" s="121"/>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316</v>
      </c>
      <c r="B50" s="95"/>
      <c r="C50" s="95"/>
      <c r="D50" s="95"/>
      <c r="E50" s="95"/>
      <c r="F50" s="95"/>
      <c r="G50" s="95"/>
      <c r="H50" s="95"/>
      <c r="I50" s="49">
        <v>314940</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317</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3" t="s">
        <v>318</v>
      </c>
      <c r="B52" s="113"/>
      <c r="C52" s="113"/>
      <c r="D52" s="113"/>
      <c r="E52" s="113"/>
      <c r="F52" s="113"/>
      <c r="G52" s="113"/>
      <c r="H52" s="113"/>
      <c r="I52" s="49">
        <v>212344</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9" t="s">
        <v>11</v>
      </c>
      <c r="B54" s="99"/>
      <c r="C54" s="99"/>
      <c r="D54" s="99"/>
      <c r="E54" s="99"/>
      <c r="F54" s="99"/>
      <c r="G54" s="99"/>
      <c r="H54" s="99"/>
      <c r="J54" s="3"/>
      <c r="K54" s="3"/>
      <c r="L54" s="3"/>
      <c r="M54" s="3"/>
      <c r="N54" s="3"/>
      <c r="O54" s="3"/>
      <c r="P54" s="3"/>
      <c r="Q54" s="3"/>
      <c r="R54" s="3"/>
      <c r="S54" s="3"/>
      <c r="T54" s="3"/>
      <c r="U54" s="3"/>
      <c r="V54" s="3"/>
      <c r="W54" s="3"/>
      <c r="X54" s="3"/>
      <c r="Y54" s="3"/>
      <c r="Z54" s="3"/>
      <c r="AA54" s="3"/>
      <c r="AB54" s="3"/>
      <c r="AC54" s="3"/>
      <c r="AD54" s="3"/>
      <c r="AE54" s="3"/>
    </row>
    <row r="55" spans="1:31" x14ac:dyDescent="0.2">
      <c r="A55" s="114" t="s">
        <v>293</v>
      </c>
      <c r="B55" s="114"/>
      <c r="C55" s="114"/>
      <c r="D55" s="114"/>
      <c r="E55" s="114"/>
      <c r="F55" s="114"/>
      <c r="G55" s="114"/>
      <c r="H55" s="114"/>
      <c r="I55" s="49">
        <v>20351521.960000001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294</v>
      </c>
      <c r="B56" s="61"/>
      <c r="C56" s="61"/>
      <c r="D56" s="61"/>
      <c r="E56" s="61"/>
      <c r="F56" s="61"/>
      <c r="G56" s="61"/>
      <c r="H56" s="61"/>
      <c r="I56" s="49">
        <f>I55</f>
        <v>20351521.960000001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295</v>
      </c>
      <c r="B57" s="61"/>
      <c r="C57" s="61"/>
      <c r="D57" s="61"/>
      <c r="E57" s="61"/>
      <c r="F57" s="61"/>
      <c r="G57" s="61"/>
      <c r="H57" s="61"/>
      <c r="I57" s="49">
        <v>20516457.653999999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296</v>
      </c>
      <c r="B58" s="61"/>
      <c r="C58" s="61"/>
      <c r="D58" s="61"/>
      <c r="E58" s="61"/>
      <c r="F58" s="61"/>
      <c r="G58" s="61"/>
      <c r="H58" s="61"/>
      <c r="I58" s="49">
        <v>19677553.732999999</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297</v>
      </c>
      <c r="B59" s="61"/>
      <c r="C59" s="61"/>
      <c r="D59" s="61"/>
      <c r="E59" s="61"/>
      <c r="F59" s="61"/>
      <c r="G59" s="61"/>
      <c r="H59" s="61"/>
      <c r="I59" s="49">
        <v>19851064.098000001</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298</v>
      </c>
      <c r="B60" s="61"/>
      <c r="C60" s="61"/>
      <c r="D60" s="61"/>
      <c r="E60" s="61"/>
      <c r="F60" s="61"/>
      <c r="G60" s="61"/>
      <c r="H60" s="61"/>
      <c r="I60" s="49">
        <v>21172924.858000003</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299</v>
      </c>
      <c r="B61" s="61"/>
      <c r="C61" s="61"/>
      <c r="D61" s="61"/>
      <c r="E61" s="61"/>
      <c r="F61" s="61"/>
      <c r="G61" s="61"/>
      <c r="H61" s="61"/>
      <c r="I61" s="49">
        <v>19173904.852000002</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300</v>
      </c>
      <c r="B62" s="61"/>
      <c r="C62" s="61"/>
      <c r="D62" s="61"/>
      <c r="E62" s="61"/>
      <c r="F62" s="61"/>
      <c r="G62" s="61"/>
      <c r="H62" s="61"/>
      <c r="I62" s="49">
        <v>18934013.554999992</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301</v>
      </c>
      <c r="B63" s="61"/>
      <c r="C63" s="61"/>
      <c r="D63" s="61"/>
      <c r="E63" s="61"/>
      <c r="F63" s="61"/>
      <c r="G63" s="61"/>
      <c r="H63" s="61"/>
      <c r="I63" s="49">
        <v>18941410.833000001</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5" t="s">
        <v>319</v>
      </c>
      <c r="B65" s="115"/>
      <c r="C65" s="115"/>
      <c r="D65" s="115"/>
      <c r="E65" s="115"/>
      <c r="F65" s="115"/>
      <c r="G65" s="115"/>
      <c r="H65" s="115"/>
      <c r="I65" s="49">
        <v>339278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5" t="s">
        <v>320</v>
      </c>
      <c r="B66" s="115"/>
      <c r="C66" s="115"/>
      <c r="D66" s="115"/>
      <c r="E66" s="115"/>
      <c r="F66" s="115"/>
      <c r="G66" s="115"/>
      <c r="H66" s="115"/>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6" t="s">
        <v>321</v>
      </c>
      <c r="B67" s="116"/>
      <c r="C67" s="116"/>
      <c r="D67" s="116"/>
      <c r="E67" s="116"/>
      <c r="F67" s="116"/>
      <c r="G67" s="116"/>
      <c r="H67" s="116"/>
      <c r="I67" s="49">
        <v>390636</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00" t="s">
        <v>12</v>
      </c>
      <c r="B69" s="100"/>
      <c r="C69" s="100"/>
      <c r="D69" s="100"/>
      <c r="E69" s="100"/>
      <c r="F69" s="100"/>
      <c r="G69" s="100"/>
      <c r="H69" s="100"/>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6" t="s">
        <v>322</v>
      </c>
      <c r="B70" s="96"/>
      <c r="C70" s="96"/>
      <c r="D70" s="96"/>
      <c r="E70" s="96"/>
      <c r="F70" s="96"/>
      <c r="G70" s="96"/>
      <c r="H70" s="96"/>
      <c r="I70" s="49">
        <v>2549</v>
      </c>
      <c r="J70" s="3"/>
      <c r="K70" s="3"/>
      <c r="L70" s="3"/>
      <c r="M70" s="3"/>
      <c r="N70" s="3"/>
      <c r="O70" s="3"/>
      <c r="P70" s="3"/>
      <c r="Q70" s="3"/>
      <c r="R70" s="3"/>
      <c r="S70" s="3"/>
      <c r="T70" s="3"/>
      <c r="U70" s="3"/>
      <c r="V70" s="3"/>
      <c r="W70" s="3"/>
      <c r="X70" s="3"/>
      <c r="Y70" s="3"/>
      <c r="Z70" s="3"/>
      <c r="AA70" s="3"/>
      <c r="AB70" s="3"/>
      <c r="AC70" s="3"/>
      <c r="AD70" s="3"/>
      <c r="AE70" s="3"/>
    </row>
    <row r="71" spans="1:31" x14ac:dyDescent="0.2">
      <c r="A71" s="94" t="s">
        <v>338</v>
      </c>
      <c r="B71" s="94"/>
      <c r="C71" s="94"/>
      <c r="D71" s="94"/>
      <c r="E71" s="94"/>
      <c r="F71" s="94"/>
      <c r="G71" s="94"/>
      <c r="H71" s="94"/>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96" t="s">
        <v>323</v>
      </c>
      <c r="B72" s="96"/>
      <c r="C72" s="96"/>
      <c r="D72" s="96"/>
      <c r="E72" s="96"/>
      <c r="F72" s="96"/>
      <c r="G72" s="96"/>
      <c r="H72" s="96"/>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4" t="s">
        <v>339</v>
      </c>
      <c r="B73" s="94"/>
      <c r="C73" s="94"/>
      <c r="D73" s="94"/>
      <c r="E73" s="94"/>
      <c r="F73" s="94"/>
      <c r="G73" s="94"/>
      <c r="H73" s="94"/>
      <c r="I73" s="49">
        <v>0</v>
      </c>
      <c r="J73" s="3"/>
      <c r="K73" s="3"/>
      <c r="L73" s="3"/>
      <c r="M73" s="3"/>
      <c r="N73" s="3"/>
      <c r="O73" s="3"/>
      <c r="P73" s="3"/>
      <c r="Q73" s="3"/>
      <c r="R73" s="3"/>
      <c r="S73" s="3"/>
      <c r="T73" s="3"/>
      <c r="U73" s="3"/>
      <c r="V73" s="3"/>
      <c r="W73" s="3"/>
      <c r="X73" s="3"/>
      <c r="Y73" s="3"/>
      <c r="Z73" s="3"/>
      <c r="AA73" s="3"/>
      <c r="AB73" s="3"/>
      <c r="AC73" s="3"/>
      <c r="AD73" s="3"/>
      <c r="AE73" s="3"/>
    </row>
    <row r="74" spans="1:31" x14ac:dyDescent="0.2">
      <c r="A74" s="64" t="s">
        <v>340</v>
      </c>
      <c r="B74" s="64"/>
      <c r="C74" s="64"/>
      <c r="D74" s="64"/>
      <c r="E74" s="64"/>
      <c r="F74" s="64"/>
      <c r="G74" s="64"/>
      <c r="H74" s="64"/>
      <c r="I74" s="49">
        <v>2517</v>
      </c>
      <c r="J74" s="3"/>
      <c r="K74" s="3"/>
      <c r="L74" s="3"/>
      <c r="M74" s="3"/>
      <c r="N74" s="3"/>
      <c r="O74" s="3"/>
      <c r="P74" s="3"/>
      <c r="Q74" s="3"/>
      <c r="R74" s="3"/>
      <c r="S74" s="3"/>
      <c r="T74" s="3"/>
      <c r="U74" s="3"/>
      <c r="V74" s="3"/>
      <c r="W74" s="3"/>
      <c r="X74" s="3"/>
      <c r="Y74" s="3"/>
      <c r="Z74" s="3"/>
      <c r="AA74" s="3"/>
      <c r="AB74" s="3"/>
      <c r="AC74" s="3"/>
      <c r="AD74" s="3"/>
      <c r="AE74" s="3"/>
    </row>
    <row r="75" spans="1:31" x14ac:dyDescent="0.2">
      <c r="A75" s="64" t="s">
        <v>341</v>
      </c>
      <c r="B75" s="64"/>
      <c r="C75" s="64"/>
      <c r="D75" s="64"/>
      <c r="E75" s="64"/>
      <c r="F75" s="64"/>
      <c r="G75" s="64"/>
      <c r="H75" s="64"/>
      <c r="I75" s="49">
        <v>0</v>
      </c>
      <c r="J75" s="3"/>
      <c r="K75" s="3"/>
      <c r="L75" s="3"/>
      <c r="M75" s="3"/>
      <c r="N75" s="3"/>
      <c r="O75" s="3"/>
      <c r="P75" s="3"/>
      <c r="Q75" s="3"/>
      <c r="R75" s="3"/>
      <c r="S75" s="3"/>
      <c r="T75" s="3"/>
      <c r="U75" s="3"/>
      <c r="V75" s="3"/>
      <c r="W75" s="3"/>
      <c r="X75" s="3"/>
      <c r="Y75" s="3"/>
      <c r="Z75" s="3"/>
      <c r="AA75" s="3"/>
      <c r="AB75" s="3"/>
      <c r="AC75" s="3"/>
      <c r="AD75" s="3"/>
      <c r="AE75" s="3"/>
    </row>
    <row r="76" spans="1:31" x14ac:dyDescent="0.2">
      <c r="A76" s="23"/>
      <c r="B76" s="23"/>
      <c r="C76" s="23"/>
      <c r="D76" s="23"/>
      <c r="E76" s="23"/>
      <c r="F76" s="23"/>
      <c r="G76" s="23"/>
      <c r="H76" s="23"/>
      <c r="I76" s="3"/>
      <c r="J76" s="3"/>
      <c r="K76" s="63"/>
      <c r="L76" s="3"/>
      <c r="M76" s="3"/>
      <c r="N76" s="3"/>
      <c r="O76" s="3"/>
      <c r="P76" s="3"/>
      <c r="Q76" s="3"/>
      <c r="R76" s="3"/>
      <c r="S76" s="3"/>
      <c r="T76" s="3"/>
      <c r="U76" s="3"/>
      <c r="V76" s="3"/>
      <c r="W76" s="3"/>
      <c r="X76" s="3"/>
      <c r="Y76" s="3"/>
      <c r="Z76" s="3"/>
      <c r="AA76" s="3"/>
      <c r="AB76" s="3"/>
      <c r="AC76" s="3"/>
      <c r="AD76" s="3"/>
      <c r="AE76" s="3"/>
    </row>
    <row r="77" spans="1:31" ht="20.25" x14ac:dyDescent="0.3">
      <c r="A77" s="93" t="s">
        <v>28</v>
      </c>
      <c r="B77" s="93"/>
      <c r="C77" s="93"/>
      <c r="D77" s="93"/>
      <c r="E77" s="93"/>
      <c r="F77" s="93"/>
      <c r="G77" s="93"/>
      <c r="H77" s="93"/>
      <c r="I77" s="18"/>
      <c r="J77" s="18"/>
      <c r="K77" s="3"/>
      <c r="L77" s="3"/>
      <c r="M77" s="3"/>
      <c r="N77" s="3"/>
      <c r="O77" s="3"/>
      <c r="P77" s="3"/>
      <c r="Q77" s="3"/>
      <c r="R77" s="3"/>
      <c r="S77" s="3"/>
      <c r="T77" s="3"/>
      <c r="U77" s="3"/>
      <c r="V77" s="3"/>
      <c r="W77" s="3"/>
      <c r="X77" s="3"/>
      <c r="Y77" s="3"/>
      <c r="Z77" s="3"/>
      <c r="AA77" s="3"/>
      <c r="AB77" s="3"/>
      <c r="AC77" s="3"/>
      <c r="AD77" s="3"/>
      <c r="AE77" s="3"/>
    </row>
    <row r="78" spans="1:31" ht="45.75" customHeight="1" x14ac:dyDescent="0.2">
      <c r="A78" s="86" t="s">
        <v>13</v>
      </c>
      <c r="B78" s="86"/>
      <c r="C78" s="86"/>
      <c r="D78" s="86"/>
      <c r="E78" s="86"/>
      <c r="F78" s="86"/>
      <c r="G78" s="86"/>
      <c r="H78" s="86"/>
      <c r="I78" s="3"/>
      <c r="J78" s="3"/>
      <c r="K78" s="3"/>
      <c r="L78" s="3"/>
      <c r="M78" s="3"/>
      <c r="N78" s="3"/>
      <c r="O78" s="3"/>
      <c r="P78" s="3"/>
      <c r="Q78" s="3"/>
      <c r="R78" s="3"/>
      <c r="S78" s="3"/>
      <c r="T78" s="3"/>
      <c r="U78" s="3"/>
      <c r="V78" s="3"/>
      <c r="W78" s="3"/>
      <c r="X78" s="3"/>
      <c r="Y78" s="3"/>
      <c r="Z78" s="3"/>
      <c r="AA78" s="3"/>
      <c r="AB78" s="3"/>
      <c r="AC78" s="3"/>
      <c r="AD78" s="3"/>
      <c r="AE78" s="3"/>
    </row>
    <row r="79" spans="1:31" ht="27" customHeight="1" x14ac:dyDescent="0.2">
      <c r="A79" s="14"/>
      <c r="B79" s="14"/>
      <c r="C79" s="14"/>
      <c r="D79" s="14"/>
      <c r="E79" s="14"/>
      <c r="F79" s="14"/>
      <c r="G79" s="14"/>
      <c r="H79" s="14"/>
      <c r="I79" s="3"/>
      <c r="J79" s="3"/>
      <c r="K79" s="3"/>
      <c r="L79" s="3"/>
      <c r="M79" s="3"/>
      <c r="N79" s="3"/>
      <c r="O79" s="3"/>
      <c r="P79" s="3"/>
      <c r="Q79" s="3"/>
      <c r="R79" s="3"/>
      <c r="S79" s="3"/>
      <c r="T79" s="3"/>
      <c r="U79" s="3"/>
      <c r="V79" s="3"/>
      <c r="W79" s="3"/>
      <c r="X79" s="3"/>
      <c r="Y79" s="3"/>
      <c r="Z79" s="3"/>
      <c r="AA79" s="3"/>
      <c r="AB79" s="3"/>
      <c r="AC79" s="3"/>
      <c r="AD79" s="3"/>
      <c r="AE79" s="3"/>
    </row>
    <row r="80" spans="1:31" ht="15.75" x14ac:dyDescent="0.25">
      <c r="A80" s="87" t="s">
        <v>14</v>
      </c>
      <c r="B80" s="87"/>
      <c r="C80" s="87"/>
      <c r="D80" s="87"/>
      <c r="E80" s="87"/>
      <c r="F80" s="87"/>
      <c r="G80" s="87"/>
      <c r="H80" s="87"/>
      <c r="I80" s="3"/>
      <c r="J80" s="3"/>
      <c r="K80" s="3"/>
      <c r="L80" s="3"/>
      <c r="M80" s="3"/>
      <c r="N80" s="3"/>
      <c r="O80" s="3"/>
      <c r="P80" s="3"/>
      <c r="Q80" s="3"/>
      <c r="R80" s="3"/>
      <c r="S80" s="3"/>
      <c r="T80" s="3"/>
      <c r="U80" s="3"/>
      <c r="V80" s="3"/>
      <c r="W80" s="3"/>
      <c r="X80" s="3"/>
      <c r="Y80" s="3"/>
      <c r="Z80" s="3"/>
      <c r="AA80" s="3"/>
      <c r="AB80" s="3"/>
      <c r="AC80" s="3"/>
      <c r="AD80" s="3"/>
      <c r="AE80" s="3"/>
    </row>
    <row r="81" spans="1:31" ht="89.25" customHeight="1" x14ac:dyDescent="0.2">
      <c r="A81" s="72" t="s">
        <v>273</v>
      </c>
      <c r="B81" s="72"/>
      <c r="C81" s="72"/>
      <c r="D81" s="72"/>
      <c r="E81" s="72"/>
      <c r="F81" s="72"/>
      <c r="G81" s="72"/>
      <c r="H81" s="72"/>
      <c r="J81" s="3"/>
      <c r="K81" s="3"/>
      <c r="L81" s="3"/>
      <c r="M81" s="3"/>
      <c r="N81" s="3"/>
      <c r="O81" s="3"/>
      <c r="P81" s="3"/>
      <c r="Q81" s="3"/>
      <c r="R81" s="3"/>
      <c r="S81" s="3"/>
      <c r="T81" s="3"/>
      <c r="U81" s="3"/>
      <c r="V81" s="3"/>
      <c r="W81" s="3"/>
      <c r="X81" s="3"/>
      <c r="Y81" s="3"/>
      <c r="Z81" s="3"/>
      <c r="AA81" s="3"/>
      <c r="AB81" s="3"/>
      <c r="AC81" s="3"/>
      <c r="AD81" s="3"/>
      <c r="AE81" s="3"/>
    </row>
    <row r="82" spans="1:31" ht="41.25" customHeight="1" x14ac:dyDescent="0.2">
      <c r="A82" s="5" t="s">
        <v>228</v>
      </c>
      <c r="B82" s="5" t="s">
        <v>16</v>
      </c>
      <c r="C82" s="3"/>
      <c r="D82" s="3"/>
      <c r="E82" s="3"/>
      <c r="F82" s="3"/>
      <c r="G82" s="3"/>
      <c r="H82" s="3"/>
      <c r="I82" s="13" t="s">
        <v>100</v>
      </c>
      <c r="J82" s="13"/>
      <c r="K82" s="3"/>
      <c r="L82" s="3"/>
      <c r="M82" s="3"/>
      <c r="N82" s="3"/>
      <c r="O82" s="3"/>
      <c r="P82" s="3"/>
      <c r="Q82" s="3"/>
      <c r="R82" s="3"/>
      <c r="S82" s="3"/>
      <c r="T82" s="3"/>
      <c r="U82" s="3"/>
      <c r="V82" s="3"/>
      <c r="W82" s="3"/>
      <c r="X82" s="3"/>
      <c r="Y82" s="3"/>
      <c r="Z82" s="3"/>
      <c r="AA82" s="3"/>
      <c r="AB82" s="3"/>
      <c r="AC82" s="3"/>
      <c r="AD82" s="3"/>
      <c r="AE82" s="3"/>
    </row>
    <row r="83" spans="1:31" x14ac:dyDescent="0.2">
      <c r="A83" s="43" t="s">
        <v>227</v>
      </c>
      <c r="B83" s="89" t="s">
        <v>242</v>
      </c>
      <c r="C83" s="89"/>
      <c r="D83" s="89"/>
      <c r="E83" s="89"/>
      <c r="F83" s="89"/>
      <c r="G83" s="89"/>
      <c r="H83" s="3"/>
      <c r="I83" s="31" t="s">
        <v>99</v>
      </c>
      <c r="J83" s="33"/>
      <c r="K83" s="3"/>
      <c r="L83" s="3"/>
      <c r="M83" s="3"/>
      <c r="N83" s="3"/>
      <c r="O83" s="3"/>
      <c r="P83" s="3"/>
      <c r="Q83" s="3"/>
      <c r="R83" s="3"/>
      <c r="S83" s="3"/>
      <c r="T83" s="3"/>
      <c r="U83" s="3"/>
      <c r="V83" s="3"/>
      <c r="W83" s="3"/>
      <c r="X83" s="3"/>
      <c r="Y83" s="3"/>
      <c r="Z83" s="3"/>
      <c r="AA83" s="3"/>
      <c r="AB83" s="3"/>
      <c r="AC83" s="3"/>
      <c r="AD83" s="3"/>
      <c r="AE83" s="3"/>
    </row>
    <row r="84" spans="1:31" x14ac:dyDescent="0.2">
      <c r="A84" s="43" t="s">
        <v>226</v>
      </c>
      <c r="B84" s="89" t="s">
        <v>241</v>
      </c>
      <c r="C84" s="89"/>
      <c r="D84" s="89"/>
      <c r="E84" s="89"/>
      <c r="F84" s="89"/>
      <c r="G84" s="89"/>
      <c r="H84" s="3"/>
      <c r="I84" s="31" t="s">
        <v>99</v>
      </c>
      <c r="J84" s="33"/>
      <c r="K84" s="3"/>
      <c r="L84" s="3"/>
      <c r="M84" s="3"/>
      <c r="N84" s="3"/>
      <c r="O84" s="3"/>
      <c r="P84" s="3"/>
      <c r="Q84" s="3"/>
      <c r="R84" s="3"/>
      <c r="S84" s="3"/>
      <c r="T84" s="3"/>
      <c r="U84" s="3"/>
      <c r="V84" s="3"/>
      <c r="W84" s="3"/>
      <c r="X84" s="3"/>
      <c r="Y84" s="3"/>
      <c r="Z84" s="3"/>
      <c r="AA84" s="3"/>
      <c r="AB84" s="3"/>
      <c r="AC84" s="3"/>
      <c r="AD84" s="3"/>
      <c r="AE84" s="3"/>
    </row>
    <row r="85" spans="1:31" x14ac:dyDescent="0.2">
      <c r="A85" s="43" t="s">
        <v>225</v>
      </c>
      <c r="B85" s="89" t="s">
        <v>243</v>
      </c>
      <c r="C85" s="89"/>
      <c r="D85" s="89"/>
      <c r="E85" s="89"/>
      <c r="F85" s="89"/>
      <c r="G85" s="89"/>
      <c r="H85" s="3"/>
      <c r="I85" s="31" t="s">
        <v>99</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224</v>
      </c>
      <c r="B86" s="89" t="s">
        <v>244</v>
      </c>
      <c r="C86" s="89"/>
      <c r="D86" s="89"/>
      <c r="E86" s="89"/>
      <c r="F86" s="89"/>
      <c r="G86" s="89"/>
      <c r="H86" s="3"/>
      <c r="I86" s="31" t="s">
        <v>99</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223</v>
      </c>
      <c r="B87" s="89" t="s">
        <v>245</v>
      </c>
      <c r="C87" s="89"/>
      <c r="D87" s="89"/>
      <c r="E87" s="89"/>
      <c r="F87" s="89"/>
      <c r="G87" s="89"/>
      <c r="H87" s="3"/>
      <c r="I87" s="31" t="s">
        <v>99</v>
      </c>
      <c r="J87" s="33"/>
      <c r="K87" s="3"/>
      <c r="L87" s="3"/>
      <c r="M87" s="3"/>
      <c r="N87" s="3"/>
      <c r="O87" s="3"/>
      <c r="P87" s="3"/>
      <c r="Q87" s="3"/>
      <c r="R87" s="3"/>
      <c r="S87" s="3"/>
      <c r="T87" s="3"/>
      <c r="U87" s="3"/>
      <c r="V87" s="3"/>
      <c r="W87" s="3"/>
      <c r="X87" s="3"/>
      <c r="Y87" s="3"/>
      <c r="Z87" s="3"/>
      <c r="AA87" s="3"/>
      <c r="AB87" s="3"/>
      <c r="AC87" s="3"/>
      <c r="AD87" s="3"/>
      <c r="AE87" s="3"/>
    </row>
    <row r="88" spans="1:31" x14ac:dyDescent="0.2">
      <c r="A88" s="46" t="s">
        <v>302</v>
      </c>
      <c r="B88" s="92" t="s">
        <v>303</v>
      </c>
      <c r="C88" s="92"/>
      <c r="D88" s="92"/>
      <c r="E88" s="92"/>
      <c r="F88" s="92"/>
      <c r="G88" s="92"/>
      <c r="H88" s="3"/>
      <c r="I88" s="31" t="s">
        <v>99</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229</v>
      </c>
      <c r="B89" s="89" t="s">
        <v>246</v>
      </c>
      <c r="C89" s="89"/>
      <c r="D89" s="89"/>
      <c r="E89" s="89"/>
      <c r="F89" s="89"/>
      <c r="G89" s="89"/>
      <c r="H89" s="3"/>
      <c r="I89" s="31" t="s">
        <v>98</v>
      </c>
      <c r="J89" s="33"/>
      <c r="K89" s="3"/>
      <c r="L89" s="3"/>
      <c r="M89" s="3"/>
      <c r="N89" s="3"/>
      <c r="O89" s="3"/>
      <c r="P89" s="3"/>
      <c r="Q89" s="3"/>
      <c r="R89" s="3"/>
      <c r="S89" s="3"/>
      <c r="T89" s="3"/>
      <c r="U89" s="3"/>
      <c r="V89" s="3"/>
      <c r="W89" s="3"/>
      <c r="X89" s="3"/>
      <c r="Y89" s="3"/>
      <c r="Z89" s="3"/>
      <c r="AA89" s="3"/>
      <c r="AB89" s="3"/>
      <c r="AC89" s="3"/>
      <c r="AD89" s="3"/>
      <c r="AE89" s="3"/>
    </row>
    <row r="90" spans="1:31" ht="27.75" customHeight="1" x14ac:dyDescent="0.2">
      <c r="A90" s="43" t="s">
        <v>230</v>
      </c>
      <c r="B90" s="98" t="s">
        <v>247</v>
      </c>
      <c r="C90" s="98"/>
      <c r="D90" s="98"/>
      <c r="E90" s="98"/>
      <c r="F90" s="98"/>
      <c r="G90" s="98"/>
      <c r="H90" s="3"/>
      <c r="I90" s="31" t="s">
        <v>99</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231</v>
      </c>
      <c r="B91" s="90" t="s">
        <v>248</v>
      </c>
      <c r="C91" s="90"/>
      <c r="D91" s="90"/>
      <c r="E91" s="90"/>
      <c r="F91" s="90"/>
      <c r="G91" s="90"/>
      <c r="H91" s="3"/>
      <c r="I91" s="31" t="s">
        <v>99</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232</v>
      </c>
      <c r="B92" s="97" t="s">
        <v>249</v>
      </c>
      <c r="C92" s="97"/>
      <c r="D92" s="97"/>
      <c r="E92" s="97"/>
      <c r="F92" s="97"/>
      <c r="G92" s="97"/>
      <c r="H92" s="3"/>
      <c r="I92" s="31" t="s">
        <v>99</v>
      </c>
      <c r="J92" s="33"/>
      <c r="K92" s="3"/>
      <c r="L92" s="3"/>
      <c r="M92" s="3"/>
      <c r="N92" s="3"/>
      <c r="O92" s="3"/>
      <c r="P92" s="3"/>
      <c r="Q92" s="3"/>
      <c r="R92" s="3"/>
      <c r="S92" s="3"/>
      <c r="T92" s="3"/>
      <c r="U92" s="3"/>
      <c r="V92" s="3"/>
      <c r="W92" s="3"/>
      <c r="X92" s="3"/>
      <c r="Y92" s="3"/>
      <c r="Z92" s="3"/>
      <c r="AA92" s="3"/>
      <c r="AB92" s="3"/>
      <c r="AC92" s="3"/>
      <c r="AD92" s="3"/>
      <c r="AE92" s="3"/>
    </row>
    <row r="93" spans="1:31" ht="27.75" customHeight="1" x14ac:dyDescent="0.2">
      <c r="A93" s="43" t="s">
        <v>267</v>
      </c>
      <c r="B93" s="97" t="s">
        <v>268</v>
      </c>
      <c r="C93" s="97"/>
      <c r="D93" s="97"/>
      <c r="E93" s="97"/>
      <c r="F93" s="97"/>
      <c r="G93" s="97"/>
      <c r="H93" s="3"/>
      <c r="I93" s="31" t="s">
        <v>99</v>
      </c>
      <c r="J93" s="33"/>
      <c r="K93" s="3"/>
      <c r="L93" s="3"/>
      <c r="M93" s="3"/>
      <c r="N93" s="3"/>
      <c r="O93" s="3"/>
      <c r="P93" s="3"/>
      <c r="Q93" s="3"/>
      <c r="R93" s="3"/>
      <c r="S93" s="3"/>
      <c r="T93" s="3"/>
      <c r="U93" s="3"/>
      <c r="V93" s="3"/>
      <c r="W93" s="3"/>
      <c r="X93" s="3"/>
      <c r="Y93" s="3"/>
      <c r="Z93" s="3"/>
      <c r="AA93" s="3"/>
      <c r="AB93" s="3"/>
      <c r="AC93" s="3"/>
      <c r="AD93" s="3"/>
      <c r="AE93" s="3"/>
    </row>
    <row r="94" spans="1:31" ht="46.15" customHeight="1" x14ac:dyDescent="0.2">
      <c r="A94" s="43" t="s">
        <v>274</v>
      </c>
      <c r="B94" s="97" t="s">
        <v>275</v>
      </c>
      <c r="C94" s="97"/>
      <c r="D94" s="97"/>
      <c r="E94" s="97"/>
      <c r="F94" s="97"/>
      <c r="G94" s="97"/>
      <c r="H94" s="3"/>
      <c r="I94" s="31" t="s">
        <v>99</v>
      </c>
      <c r="J94" s="33"/>
      <c r="K94" s="3"/>
      <c r="L94" s="3"/>
      <c r="M94" s="3"/>
      <c r="N94" s="3"/>
      <c r="O94" s="3"/>
      <c r="P94" s="3"/>
      <c r="Q94" s="3"/>
      <c r="R94" s="3"/>
      <c r="S94" s="3"/>
      <c r="T94" s="3"/>
      <c r="U94" s="3"/>
      <c r="V94" s="3"/>
      <c r="W94" s="3"/>
      <c r="X94" s="3"/>
      <c r="Y94" s="3"/>
      <c r="Z94" s="3"/>
      <c r="AA94" s="3"/>
      <c r="AB94" s="3"/>
      <c r="AC94" s="3"/>
      <c r="AD94" s="3"/>
      <c r="AE94" s="3"/>
    </row>
    <row r="95" spans="1:31" x14ac:dyDescent="0.2">
      <c r="A95" s="43" t="s">
        <v>233</v>
      </c>
      <c r="B95" s="90" t="s">
        <v>250</v>
      </c>
      <c r="C95" s="90"/>
      <c r="D95" s="90"/>
      <c r="E95" s="90"/>
      <c r="F95" s="90"/>
      <c r="G95" s="90"/>
      <c r="H95" s="3"/>
      <c r="I95" s="31" t="s">
        <v>99</v>
      </c>
      <c r="J95" s="33"/>
      <c r="K95" s="3"/>
      <c r="L95" s="3"/>
      <c r="M95" s="3"/>
      <c r="N95" s="3"/>
      <c r="O95" s="3"/>
      <c r="P95" s="3"/>
      <c r="Q95" s="3"/>
      <c r="R95" s="3"/>
      <c r="S95" s="3"/>
      <c r="T95" s="3"/>
      <c r="U95" s="3"/>
      <c r="V95" s="3"/>
      <c r="W95" s="3"/>
      <c r="X95" s="3"/>
      <c r="Y95" s="3"/>
      <c r="Z95" s="3"/>
      <c r="AA95" s="3"/>
      <c r="AB95" s="3"/>
      <c r="AC95" s="3"/>
      <c r="AD95" s="3"/>
      <c r="AE95" s="3"/>
    </row>
    <row r="96" spans="1:31" x14ac:dyDescent="0.2">
      <c r="A96" s="46" t="s">
        <v>305</v>
      </c>
      <c r="B96" s="105" t="s">
        <v>327</v>
      </c>
      <c r="C96" s="105"/>
      <c r="D96" s="105"/>
      <c r="E96" s="105"/>
      <c r="F96" s="105"/>
      <c r="G96" s="105"/>
      <c r="H96" s="3"/>
      <c r="I96" s="31" t="s">
        <v>99</v>
      </c>
      <c r="J96" s="33"/>
      <c r="K96" s="3"/>
      <c r="L96" s="3"/>
      <c r="M96" s="3"/>
      <c r="N96" s="3"/>
      <c r="O96" s="3"/>
      <c r="P96" s="3"/>
      <c r="Q96" s="3"/>
      <c r="R96" s="3"/>
      <c r="S96" s="3"/>
      <c r="T96" s="3"/>
      <c r="U96" s="3"/>
      <c r="V96" s="3"/>
      <c r="W96" s="3"/>
      <c r="X96" s="3"/>
      <c r="Y96" s="3"/>
      <c r="Z96" s="3"/>
      <c r="AA96" s="3"/>
      <c r="AB96" s="3"/>
      <c r="AC96" s="3"/>
      <c r="AD96" s="3"/>
      <c r="AE96" s="3"/>
    </row>
    <row r="97" spans="1:31" ht="15.75" customHeight="1" x14ac:dyDescent="0.2">
      <c r="A97" s="46" t="s">
        <v>306</v>
      </c>
      <c r="B97" s="88" t="s">
        <v>307</v>
      </c>
      <c r="C97" s="88"/>
      <c r="D97" s="88"/>
      <c r="E97" s="88"/>
      <c r="F97" s="88"/>
      <c r="G97" s="88"/>
      <c r="H97" s="3"/>
      <c r="I97" s="31" t="s">
        <v>99</v>
      </c>
      <c r="J97" s="33"/>
      <c r="K97" s="3"/>
      <c r="L97" s="3"/>
      <c r="M97" s="3"/>
      <c r="N97" s="3"/>
      <c r="O97" s="3"/>
      <c r="P97" s="3"/>
      <c r="Q97" s="3"/>
      <c r="R97" s="3"/>
      <c r="S97" s="3"/>
      <c r="T97" s="3"/>
      <c r="U97" s="3"/>
      <c r="V97" s="3"/>
      <c r="W97" s="3"/>
      <c r="X97" s="3"/>
      <c r="Y97" s="3"/>
      <c r="Z97" s="3"/>
      <c r="AA97" s="3"/>
      <c r="AB97" s="3"/>
      <c r="AC97" s="3"/>
      <c r="AD97" s="3"/>
      <c r="AE97" s="3"/>
    </row>
    <row r="98" spans="1:31" ht="15.75" customHeight="1" x14ac:dyDescent="0.2">
      <c r="A98" s="46" t="s">
        <v>234</v>
      </c>
      <c r="B98" s="88" t="s">
        <v>265</v>
      </c>
      <c r="C98" s="88"/>
      <c r="D98" s="88"/>
      <c r="E98" s="88"/>
      <c r="F98" s="88"/>
      <c r="G98" s="88"/>
      <c r="H98" s="3"/>
      <c r="I98" s="31" t="s">
        <v>99</v>
      </c>
      <c r="J98" s="33"/>
      <c r="K98" s="3"/>
      <c r="L98" s="3"/>
      <c r="M98" s="3"/>
      <c r="N98" s="3"/>
      <c r="O98" s="3"/>
      <c r="P98" s="3"/>
      <c r="Q98" s="3"/>
      <c r="R98" s="3"/>
      <c r="S98" s="3"/>
      <c r="T98" s="3"/>
      <c r="U98" s="3"/>
      <c r="V98" s="3"/>
      <c r="W98" s="3"/>
      <c r="X98" s="3"/>
      <c r="Y98" s="3"/>
      <c r="Z98" s="3"/>
      <c r="AA98" s="3"/>
      <c r="AB98" s="3"/>
      <c r="AC98" s="3"/>
      <c r="AD98" s="3"/>
      <c r="AE98" s="3"/>
    </row>
    <row r="99" spans="1:31" ht="31.5" customHeight="1" x14ac:dyDescent="0.2">
      <c r="A99" s="46" t="s">
        <v>331</v>
      </c>
      <c r="B99" s="84" t="s">
        <v>332</v>
      </c>
      <c r="C99" s="84"/>
      <c r="D99" s="84"/>
      <c r="E99" s="84"/>
      <c r="F99" s="84"/>
      <c r="G99" s="84"/>
      <c r="H99" s="3"/>
      <c r="I99" s="31" t="s">
        <v>99</v>
      </c>
      <c r="J99" s="33"/>
      <c r="K99" s="3"/>
      <c r="L99" s="3"/>
      <c r="M99" s="3"/>
      <c r="N99" s="3"/>
      <c r="O99" s="3"/>
      <c r="P99" s="3"/>
      <c r="Q99" s="3"/>
      <c r="R99" s="3"/>
      <c r="S99" s="3"/>
      <c r="T99" s="3"/>
      <c r="U99" s="3"/>
      <c r="V99" s="3"/>
      <c r="W99" s="3"/>
      <c r="X99" s="3"/>
      <c r="Y99" s="3"/>
      <c r="Z99" s="3"/>
      <c r="AA99" s="3"/>
      <c r="AB99" s="3"/>
      <c r="AC99" s="3"/>
      <c r="AD99" s="3"/>
      <c r="AE99" s="3"/>
    </row>
    <row r="100" spans="1:31" x14ac:dyDescent="0.2">
      <c r="A100" s="46" t="s">
        <v>235</v>
      </c>
      <c r="B100" s="92" t="s">
        <v>251</v>
      </c>
      <c r="C100" s="92"/>
      <c r="D100" s="92"/>
      <c r="E100" s="92"/>
      <c r="F100" s="92"/>
      <c r="G100" s="92"/>
      <c r="H100" s="3"/>
      <c r="I100" s="31" t="s">
        <v>99</v>
      </c>
      <c r="J100" s="33"/>
      <c r="K100" s="3"/>
      <c r="L100" s="3"/>
      <c r="M100" s="3"/>
      <c r="N100" s="3"/>
      <c r="O100" s="3"/>
      <c r="P100" s="3"/>
      <c r="Q100" s="3"/>
      <c r="R100" s="3"/>
      <c r="S100" s="3"/>
      <c r="T100" s="3"/>
      <c r="U100" s="3"/>
      <c r="V100" s="3"/>
      <c r="W100" s="3"/>
      <c r="X100" s="3"/>
      <c r="Y100" s="3"/>
      <c r="Z100" s="3"/>
      <c r="AA100" s="3"/>
      <c r="AB100" s="3"/>
      <c r="AC100" s="3"/>
      <c r="AD100" s="3"/>
      <c r="AE100" s="3"/>
    </row>
    <row r="101" spans="1:31" x14ac:dyDescent="0.2">
      <c r="A101" s="43" t="s">
        <v>236</v>
      </c>
      <c r="B101" s="89" t="s">
        <v>252</v>
      </c>
      <c r="C101" s="89"/>
      <c r="D101" s="89"/>
      <c r="E101" s="89"/>
      <c r="F101" s="89"/>
      <c r="G101" s="89"/>
      <c r="H101" s="3"/>
      <c r="I101" s="31" t="s">
        <v>99</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3" t="s">
        <v>237</v>
      </c>
      <c r="B102" s="92" t="s">
        <v>309</v>
      </c>
      <c r="C102" s="92"/>
      <c r="D102" s="92"/>
      <c r="E102" s="92"/>
      <c r="F102" s="92"/>
      <c r="G102" s="92"/>
      <c r="H102" s="3"/>
      <c r="I102" s="31" t="s">
        <v>99</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238</v>
      </c>
      <c r="B103" s="89" t="s">
        <v>333</v>
      </c>
      <c r="C103" s="89"/>
      <c r="D103" s="89"/>
      <c r="E103" s="89"/>
      <c r="F103" s="89"/>
      <c r="G103" s="89"/>
      <c r="H103" s="3"/>
      <c r="I103" s="31" t="s">
        <v>99</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239</v>
      </c>
      <c r="B104" s="89" t="s">
        <v>253</v>
      </c>
      <c r="C104" s="89"/>
      <c r="D104" s="89"/>
      <c r="E104" s="89"/>
      <c r="F104" s="89"/>
      <c r="G104" s="89"/>
      <c r="H104" s="3"/>
      <c r="I104" s="31" t="s">
        <v>99</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240</v>
      </c>
      <c r="B105" s="89" t="s">
        <v>254</v>
      </c>
      <c r="C105" s="89"/>
      <c r="D105" s="89"/>
      <c r="E105" s="89"/>
      <c r="F105" s="89"/>
      <c r="G105" s="89"/>
      <c r="H105" s="3"/>
      <c r="I105" s="31" t="s">
        <v>99</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9"/>
      <c r="B106" s="27"/>
      <c r="C106" s="27"/>
      <c r="D106" s="27"/>
      <c r="E106" s="27"/>
      <c r="F106" s="27"/>
      <c r="G106" s="27"/>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ht="15.75" x14ac:dyDescent="0.25">
      <c r="A107" s="87" t="s">
        <v>17</v>
      </c>
      <c r="B107" s="87"/>
      <c r="C107" s="87"/>
      <c r="D107" s="87"/>
      <c r="E107" s="87"/>
      <c r="F107" s="87"/>
      <c r="G107" s="87"/>
      <c r="H107" s="87"/>
      <c r="J107" s="3"/>
      <c r="K107" s="3"/>
      <c r="L107" s="3"/>
      <c r="M107" s="3"/>
      <c r="N107" s="3"/>
      <c r="O107" s="3"/>
      <c r="P107" s="3"/>
      <c r="Q107" s="3"/>
      <c r="R107" s="3"/>
      <c r="S107" s="3"/>
      <c r="T107" s="3"/>
      <c r="U107" s="3"/>
      <c r="V107" s="3"/>
      <c r="W107" s="3"/>
      <c r="X107" s="3"/>
      <c r="Y107" s="3"/>
      <c r="Z107" s="3"/>
      <c r="AA107" s="3"/>
      <c r="AB107" s="3"/>
      <c r="AC107" s="3"/>
      <c r="AD107" s="3"/>
      <c r="AE107" s="3"/>
    </row>
    <row r="108" spans="1:31" ht="42.6" customHeight="1" x14ac:dyDescent="0.2">
      <c r="A108" s="5" t="s">
        <v>15</v>
      </c>
      <c r="B108" s="5" t="s">
        <v>26</v>
      </c>
      <c r="C108" s="3"/>
      <c r="D108" s="3"/>
      <c r="E108" s="3"/>
      <c r="F108" s="3"/>
      <c r="G108" s="80" t="s">
        <v>342</v>
      </c>
      <c r="H108" s="80"/>
      <c r="I108" s="15" t="s">
        <v>27</v>
      </c>
      <c r="J108" s="91" t="s">
        <v>165</v>
      </c>
      <c r="K108" s="91"/>
      <c r="L108" s="3"/>
      <c r="M108" s="3"/>
      <c r="N108" s="3"/>
      <c r="O108" s="3"/>
      <c r="P108" s="3"/>
      <c r="Q108" s="3"/>
      <c r="R108" s="3"/>
      <c r="S108" s="3"/>
      <c r="T108" s="3"/>
      <c r="U108" s="3"/>
      <c r="V108" s="3"/>
      <c r="W108" s="3"/>
      <c r="X108" s="3"/>
      <c r="Y108" s="3"/>
      <c r="Z108" s="3"/>
      <c r="AA108" s="3"/>
      <c r="AB108" s="3"/>
      <c r="AC108" s="3"/>
      <c r="AD108" s="3"/>
      <c r="AE108" s="3"/>
    </row>
    <row r="109" spans="1:31" ht="27.75" customHeight="1" x14ac:dyDescent="0.2">
      <c r="A109" s="43" t="s">
        <v>42</v>
      </c>
      <c r="B109" s="85" t="s">
        <v>255</v>
      </c>
      <c r="C109" s="85"/>
      <c r="D109" s="85"/>
      <c r="E109" s="85"/>
      <c r="F109" s="85"/>
      <c r="G109" s="85"/>
      <c r="H109" s="31" t="s">
        <v>99</v>
      </c>
      <c r="I109" s="51"/>
      <c r="J109" s="81"/>
      <c r="K109" s="81"/>
      <c r="L109" s="3"/>
      <c r="M109" s="3"/>
      <c r="N109" s="3"/>
      <c r="O109" s="3"/>
      <c r="P109" s="3"/>
      <c r="Q109" s="3"/>
      <c r="R109" s="3"/>
      <c r="S109" s="3"/>
      <c r="T109" s="3"/>
      <c r="U109" s="3"/>
      <c r="V109" s="3"/>
      <c r="W109" s="3"/>
      <c r="X109" s="3"/>
      <c r="Y109" s="3"/>
      <c r="Z109" s="3"/>
      <c r="AA109" s="3"/>
      <c r="AB109" s="3"/>
      <c r="AC109" s="3"/>
      <c r="AD109" s="3"/>
      <c r="AE109" s="3"/>
    </row>
    <row r="110" spans="1:31" ht="14.25" customHeight="1" x14ac:dyDescent="0.2">
      <c r="A110" s="43" t="s">
        <v>18</v>
      </c>
      <c r="B110" s="85" t="s">
        <v>256</v>
      </c>
      <c r="C110" s="85"/>
      <c r="D110" s="85"/>
      <c r="E110" s="85"/>
      <c r="F110" s="85"/>
      <c r="G110" s="85"/>
      <c r="H110" s="31" t="s">
        <v>99</v>
      </c>
      <c r="I110" s="51"/>
      <c r="J110" s="81"/>
      <c r="K110" s="81"/>
      <c r="L110" s="3"/>
      <c r="M110" s="3"/>
      <c r="N110" s="3"/>
      <c r="O110" s="3"/>
      <c r="P110" s="3"/>
      <c r="Q110" s="3"/>
      <c r="R110" s="3"/>
      <c r="S110" s="3"/>
      <c r="T110" s="3"/>
      <c r="U110" s="3"/>
      <c r="V110" s="3"/>
      <c r="W110" s="3"/>
      <c r="X110" s="3"/>
      <c r="Y110" s="3"/>
      <c r="Z110" s="3"/>
      <c r="AA110" s="3"/>
      <c r="AB110" s="3"/>
      <c r="AC110" s="3"/>
      <c r="AD110" s="3"/>
      <c r="AE110" s="3"/>
    </row>
    <row r="111" spans="1:31" ht="14.25" customHeight="1" x14ac:dyDescent="0.2">
      <c r="A111" s="43" t="s">
        <v>19</v>
      </c>
      <c r="B111" s="85" t="s">
        <v>257</v>
      </c>
      <c r="C111" s="85"/>
      <c r="D111" s="85"/>
      <c r="E111" s="85"/>
      <c r="F111" s="85"/>
      <c r="G111" s="85"/>
      <c r="H111" s="31" t="s">
        <v>99</v>
      </c>
      <c r="I111" s="51"/>
      <c r="J111" s="81"/>
      <c r="K111" s="81"/>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20</v>
      </c>
      <c r="B112" s="85" t="s">
        <v>258</v>
      </c>
      <c r="C112" s="85"/>
      <c r="D112" s="85"/>
      <c r="E112" s="85"/>
      <c r="F112" s="85"/>
      <c r="G112" s="85"/>
      <c r="H112" s="31" t="s">
        <v>99</v>
      </c>
      <c r="I112" s="51"/>
      <c r="J112" s="81"/>
      <c r="K112" s="81"/>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21</v>
      </c>
      <c r="B113" s="78" t="s">
        <v>304</v>
      </c>
      <c r="C113" s="78"/>
      <c r="D113" s="78"/>
      <c r="E113" s="78"/>
      <c r="F113" s="78"/>
      <c r="G113" s="78"/>
      <c r="H113" s="31" t="s">
        <v>99</v>
      </c>
      <c r="I113" s="51"/>
      <c r="J113" s="81"/>
      <c r="K113" s="81"/>
      <c r="L113" s="3"/>
      <c r="M113" s="3"/>
      <c r="N113" s="3"/>
      <c r="O113" s="3"/>
      <c r="P113" s="3"/>
      <c r="Q113" s="3"/>
      <c r="R113" s="3"/>
      <c r="S113" s="3"/>
      <c r="T113" s="3"/>
      <c r="U113" s="3"/>
      <c r="V113" s="3"/>
      <c r="W113" s="3"/>
      <c r="X113" s="3"/>
      <c r="Y113" s="3"/>
      <c r="Z113" s="3"/>
      <c r="AA113" s="3"/>
      <c r="AB113" s="3"/>
      <c r="AC113" s="3"/>
      <c r="AD113" s="3"/>
      <c r="AE113" s="3"/>
    </row>
    <row r="114" spans="1:31" x14ac:dyDescent="0.2">
      <c r="A114" s="43" t="s">
        <v>22</v>
      </c>
      <c r="B114" s="78" t="s">
        <v>259</v>
      </c>
      <c r="C114" s="78"/>
      <c r="D114" s="78"/>
      <c r="E114" s="78"/>
      <c r="F114" s="78"/>
      <c r="G114" s="78"/>
      <c r="H114" s="31" t="s">
        <v>99</v>
      </c>
      <c r="I114" s="51"/>
      <c r="J114" s="81"/>
      <c r="K114" s="81"/>
      <c r="L114" s="3"/>
      <c r="M114" s="3"/>
      <c r="N114" s="3"/>
      <c r="O114" s="3"/>
      <c r="P114" s="3"/>
      <c r="Q114" s="3"/>
      <c r="R114" s="3"/>
      <c r="S114" s="3"/>
      <c r="T114" s="3"/>
      <c r="U114" s="3"/>
      <c r="V114" s="3"/>
      <c r="W114" s="3"/>
      <c r="X114" s="3"/>
      <c r="Y114" s="3"/>
      <c r="Z114" s="3"/>
      <c r="AA114" s="3"/>
      <c r="AB114" s="3"/>
      <c r="AC114" s="3"/>
      <c r="AD114" s="3"/>
      <c r="AE114" s="3"/>
    </row>
    <row r="115" spans="1:31" ht="27.75" customHeight="1" x14ac:dyDescent="0.2">
      <c r="A115" s="43" t="s">
        <v>23</v>
      </c>
      <c r="B115" s="78" t="s">
        <v>260</v>
      </c>
      <c r="C115" s="78"/>
      <c r="D115" s="78"/>
      <c r="E115" s="78"/>
      <c r="F115" s="78"/>
      <c r="G115" s="78"/>
      <c r="H115" s="31" t="s">
        <v>99</v>
      </c>
      <c r="I115" s="51"/>
      <c r="J115" s="81"/>
      <c r="K115" s="81"/>
      <c r="L115" s="3"/>
      <c r="M115" s="3"/>
      <c r="N115" s="3"/>
      <c r="O115" s="3"/>
      <c r="P115" s="3"/>
      <c r="Q115" s="3"/>
      <c r="R115" s="3"/>
      <c r="S115" s="3"/>
      <c r="T115" s="3"/>
      <c r="U115" s="3"/>
      <c r="V115" s="3"/>
      <c r="W115" s="3"/>
      <c r="X115" s="3"/>
      <c r="Y115" s="3"/>
      <c r="Z115" s="3"/>
      <c r="AA115" s="3"/>
      <c r="AB115" s="3"/>
      <c r="AC115" s="3"/>
      <c r="AD115" s="3"/>
      <c r="AE115" s="3"/>
    </row>
    <row r="116" spans="1:31" ht="14.25" customHeight="1" x14ac:dyDescent="0.2">
      <c r="A116" s="43" t="s">
        <v>24</v>
      </c>
      <c r="B116" s="79" t="s">
        <v>272</v>
      </c>
      <c r="C116" s="79"/>
      <c r="D116" s="79"/>
      <c r="E116" s="79"/>
      <c r="F116" s="79"/>
      <c r="G116" s="79"/>
      <c r="H116" s="31" t="s">
        <v>99</v>
      </c>
      <c r="I116" s="51"/>
      <c r="J116" s="81"/>
      <c r="K116" s="81"/>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41</v>
      </c>
      <c r="B117" s="79" t="s">
        <v>271</v>
      </c>
      <c r="C117" s="79"/>
      <c r="D117" s="79"/>
      <c r="E117" s="79"/>
      <c r="F117" s="79"/>
      <c r="G117" s="79"/>
      <c r="H117" s="31" t="s">
        <v>99</v>
      </c>
      <c r="I117" s="51"/>
      <c r="J117" s="81"/>
      <c r="K117" s="81"/>
      <c r="L117" s="3"/>
      <c r="M117" s="3"/>
      <c r="N117" s="3"/>
      <c r="O117" s="3"/>
      <c r="P117" s="3"/>
      <c r="Q117" s="3"/>
      <c r="R117" s="3"/>
      <c r="S117" s="3"/>
      <c r="T117" s="3"/>
      <c r="U117" s="3"/>
      <c r="V117" s="3"/>
      <c r="W117" s="3"/>
      <c r="X117" s="3"/>
      <c r="Y117" s="3"/>
      <c r="Z117" s="3"/>
      <c r="AA117" s="3"/>
      <c r="AB117" s="3"/>
      <c r="AC117" s="3"/>
      <c r="AD117" s="3"/>
      <c r="AE117" s="3"/>
    </row>
    <row r="118" spans="1:31" ht="27.75" customHeight="1" x14ac:dyDescent="0.2">
      <c r="A118" s="43" t="s">
        <v>25</v>
      </c>
      <c r="B118" s="84" t="s">
        <v>270</v>
      </c>
      <c r="C118" s="84"/>
      <c r="D118" s="84"/>
      <c r="E118" s="84"/>
      <c r="F118" s="84"/>
      <c r="G118" s="84"/>
      <c r="H118" s="31" t="s">
        <v>99</v>
      </c>
      <c r="I118" s="51"/>
      <c r="J118" s="81"/>
      <c r="K118" s="81"/>
      <c r="L118" s="3"/>
      <c r="M118" s="3"/>
      <c r="N118" s="3"/>
      <c r="O118" s="3"/>
      <c r="P118" s="3"/>
      <c r="Q118" s="3"/>
      <c r="R118" s="3"/>
      <c r="S118" s="3"/>
      <c r="T118" s="3"/>
      <c r="U118" s="3"/>
      <c r="V118" s="3"/>
      <c r="W118" s="3"/>
      <c r="X118" s="3"/>
      <c r="Y118" s="3"/>
      <c r="Z118" s="3"/>
      <c r="AA118" s="3"/>
      <c r="AB118" s="3"/>
      <c r="AC118" s="3"/>
      <c r="AD118" s="3"/>
      <c r="AE118" s="3"/>
    </row>
    <row r="119" spans="1:31" ht="51" customHeight="1" x14ac:dyDescent="0.2">
      <c r="A119" s="43" t="s">
        <v>43</v>
      </c>
      <c r="B119" s="84" t="s">
        <v>278</v>
      </c>
      <c r="C119" s="84"/>
      <c r="D119" s="84"/>
      <c r="E119" s="84"/>
      <c r="F119" s="84"/>
      <c r="G119" s="84"/>
      <c r="H119" s="31" t="s">
        <v>99</v>
      </c>
      <c r="I119" s="51"/>
      <c r="J119" s="81"/>
      <c r="K119" s="81"/>
      <c r="L119" s="3"/>
      <c r="M119" s="3"/>
      <c r="N119" s="3"/>
      <c r="O119" s="3"/>
      <c r="P119" s="3"/>
      <c r="Q119" s="3"/>
      <c r="R119" s="3"/>
      <c r="S119" s="3"/>
      <c r="T119" s="3"/>
      <c r="U119" s="3"/>
      <c r="V119" s="3"/>
      <c r="W119" s="3"/>
      <c r="X119" s="3"/>
      <c r="Y119" s="3"/>
      <c r="Z119" s="3"/>
      <c r="AA119" s="3"/>
      <c r="AB119" s="3"/>
      <c r="AC119" s="3"/>
      <c r="AD119" s="3"/>
      <c r="AE119" s="3"/>
    </row>
    <row r="120" spans="1:31" ht="14.25" customHeight="1" x14ac:dyDescent="0.2">
      <c r="A120" s="43" t="s">
        <v>269</v>
      </c>
      <c r="B120" s="78" t="s">
        <v>261</v>
      </c>
      <c r="C120" s="78"/>
      <c r="D120" s="78"/>
      <c r="E120" s="78"/>
      <c r="F120" s="78"/>
      <c r="G120" s="78"/>
      <c r="H120" s="31" t="s">
        <v>99</v>
      </c>
      <c r="I120" s="51"/>
      <c r="J120" s="81"/>
      <c r="K120" s="81"/>
      <c r="L120" s="3"/>
      <c r="M120" s="3"/>
      <c r="N120" s="3"/>
      <c r="O120" s="3"/>
      <c r="P120" s="3"/>
      <c r="Q120" s="3"/>
      <c r="R120" s="3"/>
      <c r="S120" s="3"/>
      <c r="T120" s="3"/>
      <c r="U120" s="3"/>
      <c r="V120" s="3"/>
      <c r="W120" s="3"/>
      <c r="X120" s="3"/>
      <c r="Y120" s="3"/>
      <c r="Z120" s="3"/>
      <c r="AA120" s="3"/>
      <c r="AB120" s="3"/>
      <c r="AC120" s="3"/>
      <c r="AD120" s="3"/>
      <c r="AE120" s="3"/>
    </row>
    <row r="121" spans="1:31" ht="14.25" customHeight="1" x14ac:dyDescent="0.2">
      <c r="A121" s="43" t="s">
        <v>277</v>
      </c>
      <c r="B121" s="78" t="s">
        <v>308</v>
      </c>
      <c r="C121" s="78"/>
      <c r="D121" s="78"/>
      <c r="E121" s="78"/>
      <c r="F121" s="78"/>
      <c r="G121" s="78"/>
      <c r="H121" s="31" t="s">
        <v>99</v>
      </c>
      <c r="I121" s="51"/>
      <c r="J121" s="81"/>
      <c r="K121" s="81"/>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9"/>
      <c r="B122" s="21"/>
      <c r="C122" s="21"/>
      <c r="D122" s="21"/>
      <c r="E122" s="21"/>
      <c r="F122" s="21"/>
      <c r="G122" s="21"/>
      <c r="H122" s="3"/>
      <c r="I122" s="3"/>
      <c r="J122" s="82"/>
      <c r="K122" s="82"/>
      <c r="L122" s="3"/>
      <c r="M122" s="3"/>
      <c r="N122" s="3"/>
      <c r="O122" s="3"/>
      <c r="P122" s="3"/>
      <c r="Q122" s="3"/>
      <c r="R122" s="3"/>
      <c r="S122" s="3"/>
      <c r="T122" s="3"/>
      <c r="U122" s="3"/>
      <c r="V122" s="3"/>
      <c r="W122" s="3"/>
      <c r="X122" s="3"/>
      <c r="Y122" s="3"/>
      <c r="Z122" s="3"/>
      <c r="AA122" s="3"/>
      <c r="AB122" s="3"/>
      <c r="AC122" s="3"/>
      <c r="AD122" s="3"/>
      <c r="AE122" s="3"/>
    </row>
    <row r="123" spans="1:31" ht="20.25" x14ac:dyDescent="0.3">
      <c r="A123" s="83" t="s">
        <v>29</v>
      </c>
      <c r="B123" s="83"/>
      <c r="C123" s="83"/>
      <c r="D123" s="83"/>
      <c r="E123" s="83"/>
      <c r="F123" s="83"/>
      <c r="G123" s="83"/>
      <c r="H123" s="83"/>
      <c r="I123" s="18"/>
      <c r="J123" s="3"/>
      <c r="K123" s="3"/>
      <c r="L123" s="3"/>
      <c r="M123" s="3"/>
      <c r="N123" s="3"/>
      <c r="O123" s="3"/>
      <c r="P123" s="3"/>
      <c r="Q123" s="3"/>
      <c r="R123" s="3"/>
      <c r="S123" s="3"/>
      <c r="T123" s="3"/>
      <c r="U123" s="3"/>
      <c r="V123" s="3"/>
      <c r="W123" s="3"/>
      <c r="X123" s="3"/>
      <c r="Y123" s="3"/>
      <c r="Z123" s="3"/>
      <c r="AA123" s="3"/>
      <c r="AB123" s="3"/>
      <c r="AC123" s="3"/>
      <c r="AD123" s="3"/>
      <c r="AE123" s="3"/>
    </row>
    <row r="124" spans="1:3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27.15" customHeight="1" x14ac:dyDescent="0.2">
      <c r="A125" s="72" t="s">
        <v>276</v>
      </c>
      <c r="B125" s="72"/>
      <c r="C125" s="72"/>
      <c r="D125" s="72"/>
      <c r="E125" s="72"/>
      <c r="F125" s="72"/>
      <c r="G125" s="72"/>
      <c r="H125" s="72"/>
      <c r="I125" s="72"/>
      <c r="J125" s="72"/>
      <c r="K125" s="72"/>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5.75" x14ac:dyDescent="0.25">
      <c r="A127" s="77" t="s">
        <v>334</v>
      </c>
      <c r="B127" s="77"/>
      <c r="C127" s="77"/>
      <c r="D127" s="77"/>
      <c r="E127" s="77"/>
      <c r="F127" s="77"/>
      <c r="G127" s="77"/>
      <c r="H127" s="77"/>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ht="15.75" x14ac:dyDescent="0.25">
      <c r="A128" s="22"/>
      <c r="B128" s="22"/>
      <c r="C128" s="22"/>
      <c r="D128" s="22"/>
      <c r="E128" s="22"/>
      <c r="F128" s="22"/>
      <c r="G128" s="22"/>
      <c r="H128" s="22"/>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x14ac:dyDescent="0.2">
      <c r="A129" s="40" t="s">
        <v>30</v>
      </c>
      <c r="B129" s="40"/>
      <c r="C129" s="3"/>
      <c r="D129" s="3"/>
      <c r="E129" s="5" t="s">
        <v>35</v>
      </c>
      <c r="F129" s="5" t="s">
        <v>36</v>
      </c>
      <c r="G129" s="5" t="s">
        <v>37</v>
      </c>
      <c r="H129" s="5" t="s">
        <v>38</v>
      </c>
      <c r="I129" s="5" t="s">
        <v>39</v>
      </c>
      <c r="J129" s="5" t="s">
        <v>279</v>
      </c>
      <c r="K129" s="3"/>
      <c r="L129" s="3"/>
      <c r="M129" s="3"/>
      <c r="N129" s="3"/>
      <c r="O129" s="3"/>
      <c r="P129" s="3"/>
      <c r="Q129" s="3"/>
      <c r="R129" s="3"/>
      <c r="S129" s="3"/>
      <c r="T129" s="3"/>
      <c r="U129" s="3"/>
      <c r="V129" s="3"/>
      <c r="W129" s="3"/>
      <c r="X129" s="3"/>
      <c r="Y129" s="3"/>
      <c r="Z129" s="3"/>
      <c r="AA129" s="3"/>
      <c r="AB129" s="3"/>
      <c r="AC129" s="3"/>
      <c r="AD129" s="3"/>
      <c r="AE129" s="3"/>
    </row>
    <row r="130" spans="1:31" x14ac:dyDescent="0.2">
      <c r="A130" s="71" t="s">
        <v>180</v>
      </c>
      <c r="B130" s="71"/>
      <c r="C130" s="71"/>
      <c r="D130" s="71"/>
      <c r="E130" s="66">
        <v>0</v>
      </c>
      <c r="F130" s="66">
        <v>0</v>
      </c>
      <c r="G130" s="66">
        <v>0</v>
      </c>
      <c r="H130" s="66">
        <v>0</v>
      </c>
      <c r="I130" s="66">
        <v>0</v>
      </c>
      <c r="J130" s="67" t="str">
        <f>IF(SUM(E130:I130)=0, "", SUM(E130:I130))</f>
        <v/>
      </c>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71" t="s">
        <v>181</v>
      </c>
      <c r="B131" s="71"/>
      <c r="C131" s="71"/>
      <c r="D131" s="71"/>
      <c r="E131" s="66">
        <v>0</v>
      </c>
      <c r="F131" s="66">
        <v>0</v>
      </c>
      <c r="G131" s="66">
        <v>0</v>
      </c>
      <c r="H131" s="66">
        <v>0</v>
      </c>
      <c r="I131" s="66">
        <v>0</v>
      </c>
      <c r="J131" s="67" t="str">
        <f>IF(SUM(E131:I131)=0, "", SUM(E131:I131))</f>
        <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182</v>
      </c>
      <c r="B132" s="71"/>
      <c r="C132" s="71"/>
      <c r="D132" s="71"/>
      <c r="E132" s="66">
        <v>0</v>
      </c>
      <c r="F132" s="66">
        <v>0</v>
      </c>
      <c r="G132" s="66">
        <v>0</v>
      </c>
      <c r="H132" s="66">
        <v>0</v>
      </c>
      <c r="I132" s="66">
        <v>0</v>
      </c>
      <c r="J132" s="67" t="str">
        <f t="shared" ref="J132" si="0">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183</v>
      </c>
      <c r="B133" s="71"/>
      <c r="C133" s="71"/>
      <c r="D133" s="71"/>
      <c r="E133" s="66">
        <v>0</v>
      </c>
      <c r="F133" s="66">
        <v>0</v>
      </c>
      <c r="G133" s="66">
        <v>0</v>
      </c>
      <c r="H133" s="66">
        <v>0</v>
      </c>
      <c r="I133" s="66">
        <v>0</v>
      </c>
      <c r="J133" s="67" t="str">
        <f t="shared" ref="J133:J141" si="1">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6" t="s">
        <v>184</v>
      </c>
      <c r="B134" s="6"/>
      <c r="C134" s="6"/>
      <c r="D134" s="6"/>
      <c r="E134" s="66">
        <v>0</v>
      </c>
      <c r="F134" s="66">
        <v>0</v>
      </c>
      <c r="G134" s="66">
        <v>0</v>
      </c>
      <c r="H134" s="66">
        <v>0</v>
      </c>
      <c r="I134" s="66">
        <v>0</v>
      </c>
      <c r="J134" s="67" t="str">
        <f t="shared" si="1"/>
        <v/>
      </c>
      <c r="K134" s="3"/>
      <c r="L134" s="3"/>
      <c r="M134" s="3"/>
      <c r="N134" s="3"/>
      <c r="O134" s="3"/>
      <c r="P134" s="3"/>
      <c r="Q134" s="3"/>
      <c r="R134" s="3"/>
      <c r="S134" s="3"/>
      <c r="T134" s="3"/>
      <c r="U134" s="3"/>
      <c r="V134" s="3"/>
      <c r="W134" s="3"/>
      <c r="X134" s="3"/>
      <c r="Y134" s="3"/>
      <c r="Z134" s="3"/>
      <c r="AA134" s="3"/>
      <c r="AB134" s="3"/>
      <c r="AC134" s="3"/>
      <c r="AD134" s="3"/>
      <c r="AE134" s="3"/>
    </row>
    <row r="135" spans="1:31" ht="28.5" customHeight="1" x14ac:dyDescent="0.2">
      <c r="A135" s="72" t="s">
        <v>185</v>
      </c>
      <c r="B135" s="72"/>
      <c r="C135" s="72"/>
      <c r="D135" s="72"/>
      <c r="E135" s="66">
        <v>0</v>
      </c>
      <c r="F135" s="66">
        <v>0</v>
      </c>
      <c r="G135" s="66">
        <v>0</v>
      </c>
      <c r="H135" s="66">
        <v>0</v>
      </c>
      <c r="I135" s="66">
        <v>0</v>
      </c>
      <c r="J135" s="67" t="str">
        <f t="shared" si="1"/>
        <v/>
      </c>
      <c r="K135" s="3"/>
      <c r="L135" s="3"/>
      <c r="M135" s="3"/>
      <c r="N135" s="3"/>
      <c r="O135" s="3"/>
      <c r="P135" s="3"/>
      <c r="Q135" s="3"/>
      <c r="R135" s="3"/>
      <c r="S135" s="3"/>
      <c r="T135" s="3"/>
      <c r="U135" s="3"/>
      <c r="V135" s="3"/>
      <c r="W135" s="3"/>
      <c r="X135" s="3"/>
      <c r="Y135" s="3"/>
      <c r="Z135" s="3"/>
      <c r="AA135" s="3"/>
      <c r="AB135" s="3"/>
      <c r="AC135" s="3"/>
      <c r="AD135" s="3"/>
      <c r="AE135" s="3"/>
    </row>
    <row r="136" spans="1:31" ht="30" customHeight="1" x14ac:dyDescent="0.2">
      <c r="A136" s="72" t="s">
        <v>211</v>
      </c>
      <c r="B136" s="72"/>
      <c r="C136" s="72"/>
      <c r="D136" s="72"/>
      <c r="E136" s="66">
        <v>0</v>
      </c>
      <c r="F136" s="66">
        <v>0</v>
      </c>
      <c r="G136" s="66">
        <v>0</v>
      </c>
      <c r="H136" s="66">
        <v>0</v>
      </c>
      <c r="I136" s="66">
        <v>0</v>
      </c>
      <c r="J136" s="67"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x14ac:dyDescent="0.2">
      <c r="A137" s="71" t="s">
        <v>187</v>
      </c>
      <c r="B137" s="71"/>
      <c r="C137" s="71"/>
      <c r="D137" s="71"/>
      <c r="E137" s="66">
        <v>0</v>
      </c>
      <c r="F137" s="66">
        <v>0</v>
      </c>
      <c r="G137" s="66">
        <v>0</v>
      </c>
      <c r="H137" s="66">
        <v>0</v>
      </c>
      <c r="I137" s="66">
        <v>0</v>
      </c>
      <c r="J137" s="67"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x14ac:dyDescent="0.2">
      <c r="A138" s="71" t="s">
        <v>188</v>
      </c>
      <c r="B138" s="71"/>
      <c r="C138" s="71"/>
      <c r="D138" s="71"/>
      <c r="E138" s="66">
        <v>0</v>
      </c>
      <c r="F138" s="66">
        <v>0</v>
      </c>
      <c r="G138" s="66">
        <v>0</v>
      </c>
      <c r="H138" s="66">
        <v>0</v>
      </c>
      <c r="I138" s="66">
        <v>0</v>
      </c>
      <c r="J138" s="67"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189</v>
      </c>
      <c r="B139" s="71"/>
      <c r="C139" s="71"/>
      <c r="D139" s="71"/>
      <c r="E139" s="66">
        <v>0</v>
      </c>
      <c r="F139" s="66">
        <v>0</v>
      </c>
      <c r="G139" s="66">
        <v>0</v>
      </c>
      <c r="H139" s="66">
        <v>0</v>
      </c>
      <c r="I139" s="66">
        <v>0</v>
      </c>
      <c r="J139" s="67"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190</v>
      </c>
      <c r="B140" s="71"/>
      <c r="C140" s="71"/>
      <c r="D140" s="71"/>
      <c r="E140" s="66">
        <v>0</v>
      </c>
      <c r="F140" s="66">
        <v>0</v>
      </c>
      <c r="G140" s="66">
        <v>0</v>
      </c>
      <c r="H140" s="66">
        <v>0</v>
      </c>
      <c r="I140" s="66">
        <v>0</v>
      </c>
      <c r="J140" s="67"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191</v>
      </c>
      <c r="B141" s="71"/>
      <c r="C141" s="71"/>
      <c r="D141" s="71"/>
      <c r="E141" s="66">
        <v>0</v>
      </c>
      <c r="F141" s="66">
        <v>0</v>
      </c>
      <c r="G141" s="66">
        <v>0</v>
      </c>
      <c r="H141" s="66">
        <v>0</v>
      </c>
      <c r="I141" s="66">
        <v>0</v>
      </c>
      <c r="J141" s="67"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41" t="s">
        <v>32</v>
      </c>
      <c r="B143" s="6"/>
      <c r="C143" s="6"/>
      <c r="D143" s="6"/>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71" t="s">
        <v>192</v>
      </c>
      <c r="B144" s="71"/>
      <c r="C144" s="71"/>
      <c r="D144" s="71"/>
      <c r="E144" s="66">
        <v>0</v>
      </c>
      <c r="F144" s="66">
        <v>0</v>
      </c>
      <c r="G144" s="66">
        <v>0</v>
      </c>
      <c r="H144" s="66">
        <v>0</v>
      </c>
      <c r="I144" s="66">
        <v>0</v>
      </c>
      <c r="J144" s="67" t="str">
        <f t="shared" ref="J144:J149" si="2">IF(SUM(E144:I144)=0, "", SUM(E144:I144))</f>
        <v/>
      </c>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71" t="s">
        <v>193</v>
      </c>
      <c r="B145" s="71"/>
      <c r="C145" s="71"/>
      <c r="D145" s="71"/>
      <c r="E145" s="66">
        <v>0</v>
      </c>
      <c r="F145" s="66">
        <v>0</v>
      </c>
      <c r="G145" s="66">
        <v>0</v>
      </c>
      <c r="H145" s="66">
        <v>0</v>
      </c>
      <c r="I145" s="66">
        <v>0</v>
      </c>
      <c r="J145" s="67" t="str">
        <f t="shared" si="2"/>
        <v/>
      </c>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194</v>
      </c>
      <c r="B146" s="71"/>
      <c r="C146" s="71"/>
      <c r="D146" s="71"/>
      <c r="E146" s="66">
        <v>0</v>
      </c>
      <c r="F146" s="66">
        <v>0</v>
      </c>
      <c r="G146" s="66">
        <v>0</v>
      </c>
      <c r="H146" s="66">
        <v>0</v>
      </c>
      <c r="I146" s="66">
        <v>0</v>
      </c>
      <c r="J146" s="67" t="str">
        <f t="shared" si="2"/>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195</v>
      </c>
      <c r="B147" s="71"/>
      <c r="C147" s="71"/>
      <c r="D147" s="71"/>
      <c r="E147" s="66">
        <v>0</v>
      </c>
      <c r="F147" s="66">
        <v>0</v>
      </c>
      <c r="G147" s="66">
        <v>0</v>
      </c>
      <c r="H147" s="66">
        <v>0</v>
      </c>
      <c r="I147" s="66">
        <v>0</v>
      </c>
      <c r="J147" s="67"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196</v>
      </c>
      <c r="B148" s="71"/>
      <c r="C148" s="71"/>
      <c r="D148" s="71"/>
      <c r="E148" s="66">
        <v>0</v>
      </c>
      <c r="F148" s="66">
        <v>0</v>
      </c>
      <c r="G148" s="66">
        <v>0</v>
      </c>
      <c r="H148" s="66">
        <v>0</v>
      </c>
      <c r="I148" s="66">
        <v>0</v>
      </c>
      <c r="J148" s="67"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191</v>
      </c>
      <c r="B149" s="71"/>
      <c r="C149" s="71"/>
      <c r="D149" s="71"/>
      <c r="E149" s="66">
        <v>0</v>
      </c>
      <c r="F149" s="66">
        <v>0</v>
      </c>
      <c r="G149" s="66">
        <v>0</v>
      </c>
      <c r="H149" s="66">
        <v>0</v>
      </c>
      <c r="I149" s="66">
        <v>0</v>
      </c>
      <c r="J149" s="67"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6" t="s">
        <v>31</v>
      </c>
      <c r="B150" s="6"/>
      <c r="C150" s="6"/>
      <c r="D150" s="6"/>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41" t="s">
        <v>44</v>
      </c>
      <c r="B151" s="6"/>
      <c r="C151" s="6"/>
      <c r="D151" s="6"/>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71" t="s">
        <v>197</v>
      </c>
      <c r="B152" s="71"/>
      <c r="C152" s="71"/>
      <c r="D152" s="71"/>
      <c r="E152" s="66">
        <v>0</v>
      </c>
      <c r="F152" s="66">
        <v>0</v>
      </c>
      <c r="G152" s="66">
        <v>0</v>
      </c>
      <c r="H152" s="66">
        <v>0</v>
      </c>
      <c r="I152" s="66">
        <v>0</v>
      </c>
      <c r="J152" s="67" t="str">
        <f t="shared" ref="J152:J159" si="3">IF(SUM(E152:I152)=0, "", SUM(E152:I152))</f>
        <v/>
      </c>
      <c r="K152" s="3"/>
      <c r="L152" s="3"/>
      <c r="M152" s="3"/>
      <c r="N152" s="3"/>
      <c r="O152" s="3"/>
      <c r="P152" s="3"/>
      <c r="Q152" s="3"/>
      <c r="R152" s="3"/>
      <c r="S152" s="3"/>
      <c r="T152" s="3"/>
      <c r="U152" s="3"/>
      <c r="V152" s="3"/>
      <c r="W152" s="3"/>
      <c r="X152" s="3"/>
      <c r="Y152" s="3"/>
      <c r="Z152" s="3"/>
      <c r="AA152" s="3"/>
      <c r="AB152" s="3"/>
      <c r="AC152" s="3"/>
      <c r="AD152" s="3"/>
      <c r="AE152" s="3"/>
    </row>
    <row r="153" spans="1:31" ht="27.75" customHeight="1" x14ac:dyDescent="0.2">
      <c r="A153" s="72" t="s">
        <v>212</v>
      </c>
      <c r="B153" s="72"/>
      <c r="C153" s="72"/>
      <c r="D153" s="72"/>
      <c r="E153" s="66">
        <v>0</v>
      </c>
      <c r="F153" s="66">
        <v>0</v>
      </c>
      <c r="G153" s="66">
        <v>0</v>
      </c>
      <c r="H153" s="66">
        <v>0</v>
      </c>
      <c r="I153" s="66">
        <v>0</v>
      </c>
      <c r="J153" s="67" t="str">
        <f t="shared" si="3"/>
        <v/>
      </c>
      <c r="K153" s="3"/>
      <c r="L153" s="3"/>
      <c r="M153" s="3"/>
      <c r="N153" s="3"/>
      <c r="O153" s="3"/>
      <c r="P153" s="3"/>
      <c r="Q153" s="3"/>
      <c r="R153" s="3"/>
      <c r="S153" s="3"/>
      <c r="T153" s="3"/>
      <c r="U153" s="3"/>
      <c r="V153" s="3"/>
      <c r="W153" s="3"/>
      <c r="X153" s="3"/>
      <c r="Y153" s="3"/>
      <c r="Z153" s="3"/>
      <c r="AA153" s="3"/>
      <c r="AB153" s="3"/>
      <c r="AC153" s="3"/>
      <c r="AD153" s="3"/>
      <c r="AE153" s="3"/>
    </row>
    <row r="154" spans="1:31" ht="28.5" customHeight="1" x14ac:dyDescent="0.2">
      <c r="A154" s="72" t="s">
        <v>199</v>
      </c>
      <c r="B154" s="72"/>
      <c r="C154" s="72"/>
      <c r="D154" s="72"/>
      <c r="E154" s="66">
        <v>0</v>
      </c>
      <c r="F154" s="66">
        <v>0</v>
      </c>
      <c r="G154" s="66">
        <v>0</v>
      </c>
      <c r="H154" s="66">
        <v>0</v>
      </c>
      <c r="I154" s="66">
        <v>0</v>
      </c>
      <c r="J154" s="67" t="str">
        <f t="shared" si="3"/>
        <v/>
      </c>
      <c r="K154" s="3"/>
      <c r="L154" s="3"/>
      <c r="M154" s="3"/>
      <c r="N154" s="3"/>
      <c r="O154" s="3"/>
      <c r="P154" s="3"/>
      <c r="Q154" s="3"/>
      <c r="R154" s="3"/>
      <c r="S154" s="3"/>
      <c r="T154" s="3"/>
      <c r="U154" s="3"/>
      <c r="V154" s="3"/>
      <c r="W154" s="3"/>
      <c r="X154" s="3"/>
      <c r="Y154" s="3"/>
      <c r="Z154" s="3"/>
      <c r="AA154" s="3"/>
      <c r="AB154" s="3"/>
      <c r="AC154" s="3"/>
      <c r="AD154" s="3"/>
      <c r="AE154" s="3"/>
    </row>
    <row r="155" spans="1:31" ht="29.25" customHeight="1" x14ac:dyDescent="0.2">
      <c r="A155" s="72" t="s">
        <v>213</v>
      </c>
      <c r="B155" s="72"/>
      <c r="C155" s="72"/>
      <c r="D155" s="72"/>
      <c r="E155" s="66">
        <v>0</v>
      </c>
      <c r="F155" s="66">
        <v>0</v>
      </c>
      <c r="G155" s="66">
        <v>0</v>
      </c>
      <c r="H155" s="66">
        <v>0</v>
      </c>
      <c r="I155" s="66">
        <v>0</v>
      </c>
      <c r="J155" s="67" t="str">
        <f t="shared" si="3"/>
        <v/>
      </c>
      <c r="K155" s="3"/>
      <c r="L155" s="3"/>
      <c r="M155" s="3"/>
      <c r="N155" s="3"/>
      <c r="O155" s="3"/>
      <c r="P155" s="3"/>
      <c r="Q155" s="3"/>
      <c r="R155" s="3"/>
      <c r="S155" s="3"/>
      <c r="T155" s="3"/>
      <c r="U155" s="3"/>
      <c r="V155" s="3"/>
      <c r="W155" s="3"/>
      <c r="X155" s="3"/>
      <c r="Y155" s="3"/>
      <c r="Z155" s="3"/>
      <c r="AA155" s="3"/>
      <c r="AB155" s="3"/>
      <c r="AC155" s="3"/>
      <c r="AD155" s="3"/>
      <c r="AE155" s="3"/>
    </row>
    <row r="156" spans="1:31" x14ac:dyDescent="0.2">
      <c r="A156" s="71" t="s">
        <v>201</v>
      </c>
      <c r="B156" s="71"/>
      <c r="C156" s="71"/>
      <c r="D156" s="71"/>
      <c r="E156" s="66">
        <v>0</v>
      </c>
      <c r="F156" s="66">
        <v>0</v>
      </c>
      <c r="G156" s="66">
        <v>0</v>
      </c>
      <c r="H156" s="66">
        <v>0</v>
      </c>
      <c r="I156" s="66">
        <v>0</v>
      </c>
      <c r="J156" s="67" t="str">
        <f t="shared" si="3"/>
        <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214</v>
      </c>
      <c r="B157" s="72"/>
      <c r="C157" s="72"/>
      <c r="D157" s="72"/>
      <c r="E157" s="66">
        <v>0</v>
      </c>
      <c r="F157" s="66">
        <v>0</v>
      </c>
      <c r="G157" s="66">
        <v>0</v>
      </c>
      <c r="H157" s="66">
        <v>0</v>
      </c>
      <c r="I157" s="66">
        <v>0</v>
      </c>
      <c r="J157" s="67"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ht="29.25" customHeight="1" x14ac:dyDescent="0.2">
      <c r="A158" s="72" t="s">
        <v>215</v>
      </c>
      <c r="B158" s="72"/>
      <c r="C158" s="72"/>
      <c r="D158" s="72"/>
      <c r="E158" s="66">
        <v>0</v>
      </c>
      <c r="F158" s="66">
        <v>0</v>
      </c>
      <c r="G158" s="66">
        <v>0</v>
      </c>
      <c r="H158" s="66">
        <v>0</v>
      </c>
      <c r="I158" s="66">
        <v>0</v>
      </c>
      <c r="J158" s="67"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216</v>
      </c>
      <c r="B159" s="72"/>
      <c r="C159" s="72"/>
      <c r="D159" s="72"/>
      <c r="E159" s="66">
        <v>0</v>
      </c>
      <c r="F159" s="66">
        <v>0</v>
      </c>
      <c r="G159" s="66">
        <v>0</v>
      </c>
      <c r="H159" s="66">
        <v>0</v>
      </c>
      <c r="I159" s="66">
        <v>0</v>
      </c>
      <c r="J159" s="67"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x14ac:dyDescent="0.2">
      <c r="A160" s="6" t="s">
        <v>31</v>
      </c>
      <c r="B160" s="6"/>
      <c r="C160" s="6"/>
      <c r="D160" s="6"/>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x14ac:dyDescent="0.2">
      <c r="A161" s="41" t="s">
        <v>33</v>
      </c>
      <c r="B161" s="6"/>
      <c r="C161" s="6"/>
      <c r="D161" s="6"/>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71" t="s">
        <v>204</v>
      </c>
      <c r="B162" s="71"/>
      <c r="C162" s="71"/>
      <c r="D162" s="71"/>
      <c r="E162" s="66">
        <v>0</v>
      </c>
      <c r="F162" s="66">
        <v>0</v>
      </c>
      <c r="G162" s="66">
        <v>45.6</v>
      </c>
      <c r="H162" s="66">
        <v>23.495000000000001</v>
      </c>
      <c r="I162" s="66"/>
      <c r="J162" s="67">
        <f>IF(SUM(E162:I162)=0, "", SUM(E162:I162))</f>
        <v>69.094999999999999</v>
      </c>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71" t="s">
        <v>196</v>
      </c>
      <c r="B163" s="71"/>
      <c r="C163" s="71"/>
      <c r="D163" s="71"/>
      <c r="E163" s="66">
        <v>0</v>
      </c>
      <c r="F163" s="66">
        <v>0</v>
      </c>
      <c r="G163" s="66"/>
      <c r="H163" s="66"/>
      <c r="I163" s="66"/>
      <c r="J163" s="67" t="str">
        <f>IF(SUM(E163:I163)=0, "", SUM(E163:I163))</f>
        <v/>
      </c>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205</v>
      </c>
      <c r="B164" s="71"/>
      <c r="C164" s="71"/>
      <c r="D164" s="71"/>
      <c r="E164" s="66">
        <v>0</v>
      </c>
      <c r="F164" s="66">
        <v>0</v>
      </c>
      <c r="G164" s="66">
        <v>792</v>
      </c>
      <c r="H164" s="66">
        <v>88</v>
      </c>
      <c r="I164" s="66"/>
      <c r="J164" s="67">
        <f>IF(SUM(E164:I164)=0, "", SUM(E164:I164))</f>
        <v>880</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206</v>
      </c>
      <c r="B165" s="71"/>
      <c r="C165" s="71"/>
      <c r="D165" s="71"/>
      <c r="E165" s="66">
        <v>0</v>
      </c>
      <c r="F165" s="66">
        <v>0</v>
      </c>
      <c r="G165" s="66"/>
      <c r="H165" s="66"/>
      <c r="I165" s="66"/>
      <c r="J165" s="67"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6"/>
      <c r="B166" s="6"/>
      <c r="C166" s="6"/>
      <c r="D166" s="6"/>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12" t="s">
        <v>34</v>
      </c>
      <c r="B167" s="6"/>
      <c r="C167" s="6"/>
      <c r="D167" s="6"/>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76" t="s">
        <v>104</v>
      </c>
      <c r="B168" s="76"/>
      <c r="C168" s="76"/>
      <c r="D168" s="76"/>
      <c r="E168" s="66">
        <v>0</v>
      </c>
      <c r="F168" s="66">
        <v>0</v>
      </c>
      <c r="G168" s="66">
        <v>0</v>
      </c>
      <c r="H168" s="66">
        <v>0</v>
      </c>
      <c r="I168" s="66">
        <f>I70</f>
        <v>2549</v>
      </c>
      <c r="J168" s="67">
        <f>IF(SUM(E168:I168)=0, "", SUM(E168:I168))</f>
        <v>2549</v>
      </c>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76" t="s">
        <v>105</v>
      </c>
      <c r="B169" s="76"/>
      <c r="C169" s="76"/>
      <c r="D169" s="76"/>
      <c r="E169" s="66">
        <v>0</v>
      </c>
      <c r="F169" s="66">
        <v>0</v>
      </c>
      <c r="G169" s="66">
        <v>0</v>
      </c>
      <c r="H169" s="66">
        <v>0</v>
      </c>
      <c r="I169" s="66">
        <v>0</v>
      </c>
      <c r="J169" s="67" t="str">
        <f>IF(SUM(E169:I169)=0, "", SUM(E169:I169))</f>
        <v/>
      </c>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
      <c r="B170" s="7"/>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ht="15.75" x14ac:dyDescent="0.25">
      <c r="A171" s="48" t="s">
        <v>324</v>
      </c>
      <c r="B171" s="48"/>
      <c r="C171" s="48"/>
      <c r="D171" s="48"/>
      <c r="E171" s="48"/>
      <c r="F171" s="48"/>
      <c r="G171" s="48"/>
      <c r="H171" s="48"/>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30"/>
      <c r="B172" s="30"/>
      <c r="K172" s="3"/>
      <c r="L172" s="3"/>
      <c r="M172" s="3"/>
      <c r="N172" s="3"/>
      <c r="O172" s="3"/>
      <c r="P172" s="3"/>
      <c r="Q172" s="3"/>
      <c r="R172" s="3"/>
      <c r="S172" s="3"/>
      <c r="T172" s="3"/>
      <c r="U172" s="3"/>
      <c r="V172" s="3"/>
      <c r="W172" s="3"/>
      <c r="X172" s="3"/>
      <c r="Y172" s="3"/>
      <c r="Z172" s="3"/>
      <c r="AA172" s="3"/>
      <c r="AB172" s="3"/>
      <c r="AC172" s="3"/>
      <c r="AD172" s="3"/>
      <c r="AE172" s="3"/>
    </row>
    <row r="173" spans="1:31" ht="120" customHeight="1" x14ac:dyDescent="0.2">
      <c r="A173" s="117" t="s">
        <v>266</v>
      </c>
      <c r="B173" s="117"/>
      <c r="C173" s="117"/>
      <c r="D173" s="117"/>
      <c r="E173" s="117"/>
      <c r="F173" s="117"/>
      <c r="G173" s="117"/>
      <c r="H173" s="117"/>
      <c r="I173" s="117"/>
      <c r="J173" s="117"/>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x14ac:dyDescent="0.2">
      <c r="A175" s="6" t="s">
        <v>264</v>
      </c>
      <c r="B175" s="7"/>
      <c r="C175" s="3"/>
      <c r="D175" s="3"/>
      <c r="E175" s="3"/>
      <c r="F175" s="3"/>
      <c r="G175" s="3"/>
      <c r="H175" s="3"/>
      <c r="I175" s="31" t="s">
        <v>99</v>
      </c>
      <c r="J175" s="3"/>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7"/>
      <c r="B176" s="7"/>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7"/>
      <c r="B177" s="7"/>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spans="1:31" ht="25.5" x14ac:dyDescent="0.2">
      <c r="A178" s="12" t="s">
        <v>146</v>
      </c>
      <c r="B178" s="12"/>
      <c r="C178" s="5"/>
      <c r="D178" s="5"/>
      <c r="E178" s="5"/>
      <c r="F178" s="5"/>
      <c r="G178" s="16" t="s">
        <v>148</v>
      </c>
      <c r="H178" s="47" t="s">
        <v>344</v>
      </c>
      <c r="I178" s="45" t="s">
        <v>147</v>
      </c>
      <c r="J178" s="3"/>
      <c r="K178" s="3"/>
      <c r="L178" s="3"/>
      <c r="M178" s="3"/>
      <c r="N178" s="3"/>
      <c r="O178" s="3"/>
      <c r="P178" s="3"/>
      <c r="Q178" s="3"/>
      <c r="R178" s="3"/>
      <c r="S178" s="3"/>
      <c r="T178" s="3"/>
      <c r="U178" s="3"/>
      <c r="V178" s="3"/>
      <c r="W178" s="3"/>
      <c r="X178" s="3"/>
      <c r="Y178" s="3"/>
      <c r="Z178" s="3"/>
      <c r="AA178" s="3"/>
      <c r="AB178" s="3"/>
      <c r="AC178" s="3"/>
      <c r="AD178" s="3"/>
      <c r="AE178" s="3"/>
    </row>
    <row r="179" spans="1:31" ht="29.25" customHeight="1" x14ac:dyDescent="0.2">
      <c r="A179" s="75" t="s">
        <v>153</v>
      </c>
      <c r="B179" s="75"/>
      <c r="C179" s="75"/>
      <c r="D179" s="75"/>
      <c r="E179" s="75"/>
      <c r="F179" s="75"/>
      <c r="G179" s="65"/>
      <c r="H179" s="52"/>
      <c r="I179" s="32"/>
      <c r="J179" s="3"/>
      <c r="K179" s="3"/>
      <c r="L179" s="3"/>
      <c r="M179" s="3"/>
      <c r="N179" s="3"/>
      <c r="O179" s="3"/>
      <c r="P179" s="3"/>
      <c r="Q179" s="3"/>
      <c r="R179" s="3"/>
      <c r="S179" s="3"/>
      <c r="T179" s="3"/>
      <c r="U179" s="3"/>
      <c r="V179" s="3"/>
      <c r="W179" s="3"/>
      <c r="X179" s="3"/>
      <c r="Y179" s="3"/>
      <c r="Z179" s="3"/>
      <c r="AA179" s="3"/>
      <c r="AB179" s="3"/>
      <c r="AC179" s="3"/>
      <c r="AD179" s="3"/>
      <c r="AE179" s="3"/>
    </row>
    <row r="180" spans="1:31" ht="29.25" customHeight="1" x14ac:dyDescent="0.2">
      <c r="A180" s="75" t="s">
        <v>153</v>
      </c>
      <c r="B180" s="75"/>
      <c r="C180" s="75"/>
      <c r="D180" s="75"/>
      <c r="E180" s="75"/>
      <c r="F180" s="75"/>
      <c r="G180" s="65"/>
      <c r="H180" s="52"/>
      <c r="I180" s="32"/>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153</v>
      </c>
      <c r="B181" s="75"/>
      <c r="C181" s="75"/>
      <c r="D181" s="75"/>
      <c r="E181" s="75"/>
      <c r="F181" s="75"/>
      <c r="G181" s="65"/>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153</v>
      </c>
      <c r="B182" s="75"/>
      <c r="C182" s="75"/>
      <c r="D182" s="75"/>
      <c r="E182" s="75"/>
      <c r="F182" s="75"/>
      <c r="G182" s="65"/>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153</v>
      </c>
      <c r="B183" s="75"/>
      <c r="C183" s="75"/>
      <c r="D183" s="75"/>
      <c r="E183" s="75"/>
      <c r="F183" s="75"/>
      <c r="G183" s="65"/>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153</v>
      </c>
      <c r="B184" s="75"/>
      <c r="C184" s="75"/>
      <c r="D184" s="75"/>
      <c r="E184" s="75"/>
      <c r="F184" s="75"/>
      <c r="G184" s="65"/>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153</v>
      </c>
      <c r="B185" s="75"/>
      <c r="C185" s="75"/>
      <c r="D185" s="75"/>
      <c r="E185" s="75"/>
      <c r="F185" s="75"/>
      <c r="G185" s="65"/>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153</v>
      </c>
      <c r="B186" s="75"/>
      <c r="C186" s="75"/>
      <c r="D186" s="75"/>
      <c r="E186" s="75"/>
      <c r="F186" s="75"/>
      <c r="G186" s="65"/>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153</v>
      </c>
      <c r="B187" s="75"/>
      <c r="C187" s="75"/>
      <c r="D187" s="75"/>
      <c r="E187" s="75"/>
      <c r="F187" s="75"/>
      <c r="G187" s="65"/>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153</v>
      </c>
      <c r="B188" s="75"/>
      <c r="C188" s="75"/>
      <c r="D188" s="75"/>
      <c r="E188" s="75"/>
      <c r="F188" s="75"/>
      <c r="G188" s="65"/>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153</v>
      </c>
      <c r="B189" s="75"/>
      <c r="C189" s="75"/>
      <c r="D189" s="75"/>
      <c r="E189" s="75"/>
      <c r="F189" s="75"/>
      <c r="G189" s="65"/>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153</v>
      </c>
      <c r="B190" s="75"/>
      <c r="C190" s="75"/>
      <c r="D190" s="75"/>
      <c r="E190" s="75"/>
      <c r="F190" s="75"/>
      <c r="G190" s="65"/>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153</v>
      </c>
      <c r="B191" s="75"/>
      <c r="C191" s="75"/>
      <c r="D191" s="75"/>
      <c r="E191" s="75"/>
      <c r="F191" s="75"/>
      <c r="G191" s="65"/>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153</v>
      </c>
      <c r="B192" s="75"/>
      <c r="C192" s="75"/>
      <c r="D192" s="75"/>
      <c r="E192" s="75"/>
      <c r="F192" s="75"/>
      <c r="G192" s="65"/>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153</v>
      </c>
      <c r="B193" s="75"/>
      <c r="C193" s="75"/>
      <c r="D193" s="75"/>
      <c r="E193" s="75"/>
      <c r="F193" s="75"/>
      <c r="G193" s="65"/>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153</v>
      </c>
      <c r="B194" s="75"/>
      <c r="C194" s="75"/>
      <c r="D194" s="75"/>
      <c r="E194" s="75"/>
      <c r="F194" s="75"/>
      <c r="G194" s="65"/>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153</v>
      </c>
      <c r="B195" s="75"/>
      <c r="C195" s="75"/>
      <c r="D195" s="75"/>
      <c r="E195" s="75"/>
      <c r="F195" s="75"/>
      <c r="G195" s="65"/>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153</v>
      </c>
      <c r="B196" s="75"/>
      <c r="C196" s="75"/>
      <c r="D196" s="75"/>
      <c r="E196" s="75"/>
      <c r="F196" s="75"/>
      <c r="G196" s="65"/>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153</v>
      </c>
      <c r="B197" s="75"/>
      <c r="C197" s="75"/>
      <c r="D197" s="75"/>
      <c r="E197" s="75"/>
      <c r="F197" s="75"/>
      <c r="G197" s="65"/>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153</v>
      </c>
      <c r="B198" s="75"/>
      <c r="C198" s="75"/>
      <c r="D198" s="75"/>
      <c r="E198" s="75"/>
      <c r="F198" s="75"/>
      <c r="G198" s="65"/>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153</v>
      </c>
      <c r="B199" s="75"/>
      <c r="C199" s="75"/>
      <c r="D199" s="75"/>
      <c r="E199" s="75"/>
      <c r="F199" s="75"/>
      <c r="G199" s="65"/>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153</v>
      </c>
      <c r="B200" s="75"/>
      <c r="C200" s="75"/>
      <c r="D200" s="75"/>
      <c r="E200" s="75"/>
      <c r="F200" s="75"/>
      <c r="G200" s="65"/>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153</v>
      </c>
      <c r="B201" s="75"/>
      <c r="C201" s="75"/>
      <c r="D201" s="75"/>
      <c r="E201" s="75"/>
      <c r="F201" s="75"/>
      <c r="G201" s="65"/>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153</v>
      </c>
      <c r="B202" s="75"/>
      <c r="C202" s="75"/>
      <c r="D202" s="75"/>
      <c r="E202" s="75"/>
      <c r="F202" s="75"/>
      <c r="G202" s="65"/>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153</v>
      </c>
      <c r="B203" s="75"/>
      <c r="C203" s="75"/>
      <c r="D203" s="75"/>
      <c r="E203" s="75"/>
      <c r="F203" s="75"/>
      <c r="G203" s="65"/>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14.25" customHeight="1" x14ac:dyDescent="0.2">
      <c r="A204" s="7"/>
      <c r="B204" s="7"/>
      <c r="C204" s="7"/>
      <c r="D204" s="7"/>
      <c r="E204" s="3"/>
      <c r="F204" s="3"/>
      <c r="G204" s="3"/>
      <c r="H204" s="3"/>
      <c r="I204" s="3"/>
      <c r="J204" s="3"/>
      <c r="K204" s="63"/>
      <c r="L204" s="3"/>
      <c r="M204" s="3"/>
      <c r="N204" s="3"/>
      <c r="O204" s="3"/>
      <c r="P204" s="3"/>
      <c r="Q204" s="3"/>
      <c r="R204" s="3"/>
      <c r="S204" s="3"/>
      <c r="T204" s="3"/>
      <c r="U204" s="3"/>
      <c r="V204" s="3"/>
      <c r="W204" s="3"/>
      <c r="X204" s="3"/>
      <c r="Y204" s="3"/>
      <c r="Z204" s="3"/>
      <c r="AA204" s="3"/>
      <c r="AB204" s="3"/>
      <c r="AC204" s="3"/>
      <c r="AD204" s="3"/>
      <c r="AE204" s="3"/>
    </row>
    <row r="205" spans="1:31" ht="20.25" x14ac:dyDescent="0.3">
      <c r="A205" s="83" t="s">
        <v>40</v>
      </c>
      <c r="B205" s="83"/>
      <c r="C205" s="83"/>
      <c r="D205" s="83"/>
      <c r="E205" s="83"/>
      <c r="F205" s="83"/>
      <c r="G205" s="83"/>
      <c r="H205" s="83"/>
      <c r="I205" s="18"/>
      <c r="J205" s="18"/>
      <c r="K205" s="3"/>
      <c r="L205" s="3"/>
      <c r="M205" s="3"/>
      <c r="N205" s="3"/>
      <c r="O205" s="3"/>
      <c r="P205" s="3"/>
      <c r="Q205" s="3"/>
      <c r="R205" s="3"/>
      <c r="S205" s="3"/>
      <c r="T205" s="3"/>
      <c r="U205" s="3"/>
      <c r="V205" s="3"/>
      <c r="W205" s="3"/>
      <c r="X205" s="3"/>
      <c r="Y205" s="3"/>
      <c r="Z205" s="3"/>
      <c r="AA205" s="3"/>
      <c r="AB205" s="3"/>
      <c r="AC205" s="3"/>
      <c r="AD205" s="3"/>
      <c r="AE205" s="3"/>
    </row>
    <row r="206" spans="1:31" x14ac:dyDescent="0.2">
      <c r="A206" s="120" t="s">
        <v>45</v>
      </c>
      <c r="B206" s="120"/>
      <c r="C206" s="120"/>
      <c r="D206" s="120"/>
      <c r="E206" s="120"/>
      <c r="F206" s="120"/>
      <c r="G206" s="120"/>
      <c r="H206" s="120"/>
      <c r="I206" s="53"/>
      <c r="J206" s="3"/>
      <c r="K206" s="3"/>
      <c r="L206" s="3"/>
      <c r="M206" s="3"/>
      <c r="N206" s="3"/>
      <c r="O206" s="3"/>
      <c r="P206" s="3"/>
      <c r="Q206" s="3"/>
      <c r="R206" s="3"/>
      <c r="S206" s="3"/>
      <c r="T206" s="3"/>
      <c r="U206" s="3"/>
      <c r="V206" s="3"/>
      <c r="W206" s="3"/>
      <c r="X206" s="3"/>
      <c r="Y206" s="3"/>
      <c r="Z206" s="3"/>
      <c r="AA206" s="3"/>
      <c r="AB206" s="3"/>
      <c r="AC206" s="3"/>
      <c r="AD206" s="3"/>
      <c r="AE206" s="3"/>
    </row>
    <row r="207" spans="1:31" x14ac:dyDescent="0.2">
      <c r="A207" s="96" t="s">
        <v>209</v>
      </c>
      <c r="B207" s="96"/>
      <c r="C207" s="96"/>
      <c r="D207" s="96"/>
      <c r="E207" s="96"/>
      <c r="F207" s="96"/>
      <c r="G207" s="96"/>
      <c r="H207" s="96"/>
      <c r="I207" s="49"/>
      <c r="J207" s="3"/>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96" t="s">
        <v>210</v>
      </c>
      <c r="B208" s="96"/>
      <c r="C208" s="96"/>
      <c r="D208" s="96"/>
      <c r="E208" s="96"/>
      <c r="F208" s="96"/>
      <c r="G208" s="96"/>
      <c r="H208" s="96"/>
      <c r="I208" s="49"/>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26"/>
      <c r="B209" s="26"/>
      <c r="C209" s="26"/>
      <c r="D209" s="26"/>
      <c r="E209" s="26"/>
      <c r="F209" s="26"/>
      <c r="G209" s="26"/>
      <c r="H209" s="26"/>
      <c r="I209" s="3"/>
      <c r="J209" s="3"/>
      <c r="K209" s="63"/>
      <c r="L209" s="3"/>
      <c r="M209" s="3"/>
      <c r="N209" s="3"/>
      <c r="O209" s="3"/>
      <c r="P209" s="3"/>
      <c r="Q209" s="3"/>
      <c r="R209" s="3"/>
      <c r="S209" s="3"/>
      <c r="T209" s="3"/>
      <c r="U209" s="3"/>
      <c r="V209" s="3"/>
      <c r="W209" s="3"/>
      <c r="X209" s="3"/>
      <c r="Y209" s="3"/>
      <c r="Z209" s="3"/>
      <c r="AA209" s="3"/>
      <c r="AB209" s="3"/>
      <c r="AC209" s="3"/>
      <c r="AD209" s="3"/>
      <c r="AE209" s="3"/>
    </row>
    <row r="210" spans="1:31" ht="20.25" x14ac:dyDescent="0.3">
      <c r="A210" s="93" t="s">
        <v>325</v>
      </c>
      <c r="B210" s="93"/>
      <c r="C210" s="93"/>
      <c r="D210" s="93"/>
      <c r="E210" s="93"/>
      <c r="F210" s="93"/>
      <c r="G210" s="93"/>
      <c r="H210" s="93"/>
      <c r="I210" s="18"/>
      <c r="J210" s="18"/>
      <c r="K210" s="3"/>
      <c r="L210" s="3"/>
      <c r="M210" s="3"/>
      <c r="N210" s="3"/>
      <c r="O210" s="3"/>
      <c r="P210" s="3"/>
      <c r="Q210" s="3"/>
      <c r="R210" s="3"/>
      <c r="S210" s="3"/>
      <c r="T210" s="3"/>
      <c r="U210" s="3"/>
      <c r="V210" s="3"/>
      <c r="W210" s="3"/>
      <c r="X210" s="3"/>
      <c r="Y210" s="3"/>
      <c r="Z210" s="3"/>
      <c r="AA210" s="3"/>
      <c r="AB210" s="3"/>
      <c r="AC210" s="3"/>
      <c r="AD210" s="3"/>
      <c r="AE210" s="3"/>
    </row>
    <row r="211" spans="1:31" ht="20.25" x14ac:dyDescent="0.3">
      <c r="A211" s="8"/>
      <c r="B211" s="8"/>
      <c r="C211" s="8"/>
      <c r="D211" s="8"/>
      <c r="E211" s="8"/>
      <c r="F211" s="8"/>
      <c r="G211" s="8"/>
      <c r="H211" s="8"/>
      <c r="I211" s="3"/>
      <c r="J211" s="3"/>
      <c r="K211" s="3"/>
      <c r="L211" s="3"/>
      <c r="M211" s="3"/>
      <c r="N211" s="3"/>
      <c r="O211" s="3"/>
      <c r="P211" s="3"/>
      <c r="Q211" s="3"/>
      <c r="R211" s="3"/>
      <c r="S211" s="3"/>
      <c r="T211" s="3"/>
      <c r="U211" s="3"/>
      <c r="V211" s="3"/>
      <c r="W211" s="3"/>
      <c r="X211" s="3"/>
      <c r="Y211" s="3"/>
      <c r="Z211" s="3"/>
      <c r="AA211" s="3"/>
      <c r="AB211" s="3"/>
      <c r="AC211" s="3"/>
      <c r="AD211" s="3"/>
      <c r="AE211" s="3"/>
    </row>
    <row r="212" spans="1:31" ht="15.75" x14ac:dyDescent="0.25">
      <c r="A212" s="87" t="s">
        <v>46</v>
      </c>
      <c r="B212" s="87"/>
      <c r="C212" s="87"/>
      <c r="D212" s="87"/>
      <c r="E212" s="87"/>
      <c r="F212" s="87"/>
      <c r="G212" s="87"/>
      <c r="H212" s="87"/>
      <c r="I212" s="3"/>
      <c r="J212" s="3"/>
      <c r="K212" s="3"/>
      <c r="L212" s="3"/>
      <c r="M212" s="3"/>
      <c r="N212" s="3"/>
      <c r="O212" s="3"/>
      <c r="P212" s="3"/>
      <c r="Q212" s="3"/>
      <c r="R212" s="3"/>
      <c r="S212" s="3"/>
      <c r="T212" s="3"/>
      <c r="U212" s="3"/>
      <c r="V212" s="3"/>
      <c r="W212" s="3"/>
      <c r="X212" s="3"/>
      <c r="Y212" s="3"/>
      <c r="Z212" s="3"/>
      <c r="AA212" s="3"/>
      <c r="AB212" s="3"/>
      <c r="AC212" s="3"/>
      <c r="AD212" s="3"/>
      <c r="AE212" s="3"/>
    </row>
    <row r="213" spans="1:31" x14ac:dyDescent="0.2">
      <c r="A213" s="40" t="s">
        <v>30</v>
      </c>
      <c r="B213" s="3"/>
      <c r="C213" s="3"/>
      <c r="D213" s="3"/>
      <c r="E213" s="3"/>
      <c r="F213" s="5" t="s">
        <v>47</v>
      </c>
      <c r="G213" s="5" t="s">
        <v>48</v>
      </c>
      <c r="H213" s="5" t="s">
        <v>49</v>
      </c>
      <c r="I213" s="5" t="s">
        <v>50</v>
      </c>
      <c r="J213" s="3"/>
      <c r="K213" s="3"/>
      <c r="L213" s="3"/>
      <c r="M213" s="3"/>
      <c r="N213" s="3"/>
      <c r="O213" s="3"/>
      <c r="P213" s="3"/>
      <c r="Q213" s="3"/>
      <c r="R213" s="3"/>
      <c r="S213" s="3"/>
      <c r="T213" s="3"/>
      <c r="U213" s="3"/>
      <c r="V213" s="3"/>
      <c r="W213" s="3"/>
      <c r="X213" s="3"/>
      <c r="Y213" s="3"/>
      <c r="Z213" s="3"/>
      <c r="AA213" s="3"/>
      <c r="AB213" s="3"/>
      <c r="AC213" s="3"/>
      <c r="AD213" s="3"/>
      <c r="AE213" s="3"/>
    </row>
    <row r="214" spans="1:31" x14ac:dyDescent="0.2">
      <c r="A214" s="71" t="s">
        <v>180</v>
      </c>
      <c r="B214" s="71"/>
      <c r="C214" s="71"/>
      <c r="D214" s="71"/>
      <c r="E214" s="71"/>
      <c r="F214" s="66">
        <v>0</v>
      </c>
      <c r="G214" s="66">
        <v>0</v>
      </c>
      <c r="H214" s="66">
        <v>0</v>
      </c>
      <c r="I214" s="66">
        <v>0</v>
      </c>
      <c r="J214" s="3" t="str">
        <f>IF(I214&lt;&gt;SUM(E130:I130),"Sum stemmer ikke overens med tabel 10.1","")</f>
        <v/>
      </c>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71" t="s">
        <v>181</v>
      </c>
      <c r="B215" s="71"/>
      <c r="C215" s="71"/>
      <c r="D215" s="71"/>
      <c r="E215" s="71"/>
      <c r="F215" s="66">
        <v>0</v>
      </c>
      <c r="G215" s="66">
        <v>0</v>
      </c>
      <c r="H215" s="66">
        <v>0</v>
      </c>
      <c r="I215" s="66">
        <v>0</v>
      </c>
      <c r="J215" s="3" t="str">
        <f t="shared" ref="J215:J225" si="4">IF(I215&lt;&gt;SUM(E131:I131),"Sum stemmer ikke overens med tabel 10.1","")</f>
        <v/>
      </c>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182</v>
      </c>
      <c r="B216" s="71"/>
      <c r="C216" s="71"/>
      <c r="D216" s="71"/>
      <c r="E216" s="71"/>
      <c r="F216" s="66">
        <v>0</v>
      </c>
      <c r="G216" s="66">
        <v>0</v>
      </c>
      <c r="H216" s="66">
        <v>0</v>
      </c>
      <c r="I216" s="66">
        <v>0</v>
      </c>
      <c r="J216" s="3" t="str">
        <f t="shared" si="4"/>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183</v>
      </c>
      <c r="B217" s="71"/>
      <c r="C217" s="71"/>
      <c r="D217" s="71"/>
      <c r="E217" s="71"/>
      <c r="F217" s="66">
        <v>0</v>
      </c>
      <c r="G217" s="66">
        <v>0</v>
      </c>
      <c r="H217" s="66">
        <v>0</v>
      </c>
      <c r="I217" s="66">
        <v>0</v>
      </c>
      <c r="J217" s="3" t="str">
        <f t="shared" si="4"/>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184</v>
      </c>
      <c r="B218" s="71"/>
      <c r="C218" s="71"/>
      <c r="D218" s="71"/>
      <c r="E218" s="71"/>
      <c r="F218" s="66">
        <v>0</v>
      </c>
      <c r="G218" s="66">
        <v>0</v>
      </c>
      <c r="H218" s="66">
        <v>0</v>
      </c>
      <c r="I218" s="66">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185</v>
      </c>
      <c r="B219" s="71"/>
      <c r="C219" s="71"/>
      <c r="D219" s="71"/>
      <c r="E219" s="71"/>
      <c r="F219" s="66">
        <v>0</v>
      </c>
      <c r="G219" s="66">
        <v>0</v>
      </c>
      <c r="H219" s="66">
        <v>0</v>
      </c>
      <c r="I219" s="66">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2" t="s">
        <v>186</v>
      </c>
      <c r="B220" s="72"/>
      <c r="C220" s="72"/>
      <c r="D220" s="72"/>
      <c r="E220" s="72"/>
      <c r="F220" s="66">
        <v>0</v>
      </c>
      <c r="G220" s="66">
        <v>0</v>
      </c>
      <c r="H220" s="66">
        <v>0</v>
      </c>
      <c r="I220" s="66">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187</v>
      </c>
      <c r="B221" s="71"/>
      <c r="C221" s="71"/>
      <c r="D221" s="71"/>
      <c r="E221" s="71"/>
      <c r="F221" s="66">
        <v>0</v>
      </c>
      <c r="G221" s="66">
        <v>0</v>
      </c>
      <c r="H221" s="66">
        <v>0</v>
      </c>
      <c r="I221" s="66">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1" t="s">
        <v>188</v>
      </c>
      <c r="B222" s="71"/>
      <c r="C222" s="71"/>
      <c r="D222" s="71"/>
      <c r="E222" s="71"/>
      <c r="F222" s="66">
        <v>0</v>
      </c>
      <c r="G222" s="66">
        <v>0</v>
      </c>
      <c r="H222" s="66">
        <v>0</v>
      </c>
      <c r="I222" s="66">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189</v>
      </c>
      <c r="B223" s="71"/>
      <c r="C223" s="71"/>
      <c r="D223" s="71"/>
      <c r="E223" s="71"/>
      <c r="F223" s="66">
        <v>0</v>
      </c>
      <c r="G223" s="66">
        <v>0</v>
      </c>
      <c r="H223" s="66">
        <v>0</v>
      </c>
      <c r="I223" s="66">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190</v>
      </c>
      <c r="B224" s="71"/>
      <c r="C224" s="71"/>
      <c r="D224" s="71"/>
      <c r="E224" s="71"/>
      <c r="F224" s="66">
        <v>0</v>
      </c>
      <c r="G224" s="66">
        <v>0</v>
      </c>
      <c r="H224" s="66">
        <v>0</v>
      </c>
      <c r="I224" s="66">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191</v>
      </c>
      <c r="B225" s="71"/>
      <c r="C225" s="71"/>
      <c r="D225" s="71"/>
      <c r="E225" s="71"/>
      <c r="F225" s="66">
        <v>0</v>
      </c>
      <c r="G225" s="66">
        <v>0</v>
      </c>
      <c r="H225" s="66">
        <v>0</v>
      </c>
      <c r="I225" s="66">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6" t="s">
        <v>31</v>
      </c>
      <c r="B226" s="6"/>
      <c r="C226" s="6"/>
      <c r="D226" s="6"/>
      <c r="E226" s="6"/>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41" t="s">
        <v>32</v>
      </c>
      <c r="B227" s="6"/>
      <c r="C227" s="6"/>
      <c r="D227" s="6"/>
      <c r="E227" s="6"/>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71" t="s">
        <v>192</v>
      </c>
      <c r="B228" s="71"/>
      <c r="C228" s="71"/>
      <c r="D228" s="71"/>
      <c r="E228" s="71"/>
      <c r="F228" s="66">
        <v>0</v>
      </c>
      <c r="G228" s="66">
        <v>0</v>
      </c>
      <c r="H228" s="66">
        <v>0</v>
      </c>
      <c r="I228" s="66">
        <v>0</v>
      </c>
      <c r="J228" s="3" t="str">
        <f t="shared" ref="J228:J243" si="5">IF(I228&lt;&gt;SUM(E144:I144),"Sum stemmer ikke overens med tabel 10.1","")</f>
        <v/>
      </c>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71" t="s">
        <v>193</v>
      </c>
      <c r="B229" s="71"/>
      <c r="C229" s="71"/>
      <c r="D229" s="71"/>
      <c r="E229" s="71"/>
      <c r="F229" s="66">
        <v>0</v>
      </c>
      <c r="G229" s="66">
        <v>0</v>
      </c>
      <c r="H229" s="66">
        <v>0</v>
      </c>
      <c r="I229" s="66">
        <v>0</v>
      </c>
      <c r="J229" s="3" t="str">
        <f t="shared" si="5"/>
        <v/>
      </c>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194</v>
      </c>
      <c r="B230" s="71"/>
      <c r="C230" s="71"/>
      <c r="D230" s="71"/>
      <c r="E230" s="71"/>
      <c r="F230" s="66">
        <v>0</v>
      </c>
      <c r="G230" s="66">
        <v>0</v>
      </c>
      <c r="H230" s="66">
        <v>0</v>
      </c>
      <c r="I230" s="66">
        <v>0</v>
      </c>
      <c r="J230" s="3" t="str">
        <f t="shared" si="5"/>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195</v>
      </c>
      <c r="B231" s="71"/>
      <c r="C231" s="71"/>
      <c r="D231" s="71"/>
      <c r="E231" s="71"/>
      <c r="F231" s="66">
        <v>0</v>
      </c>
      <c r="G231" s="66">
        <v>0</v>
      </c>
      <c r="H231" s="66">
        <v>0</v>
      </c>
      <c r="I231" s="66">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196</v>
      </c>
      <c r="B232" s="71"/>
      <c r="C232" s="71"/>
      <c r="D232" s="71"/>
      <c r="E232" s="71"/>
      <c r="F232" s="66">
        <v>0</v>
      </c>
      <c r="G232" s="66">
        <v>0</v>
      </c>
      <c r="H232" s="66">
        <v>0</v>
      </c>
      <c r="I232" s="66">
        <v>0</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191</v>
      </c>
      <c r="B233" s="71"/>
      <c r="C233" s="71"/>
      <c r="D233" s="71"/>
      <c r="E233" s="71"/>
      <c r="F233" s="66">
        <v>0</v>
      </c>
      <c r="G233" s="66">
        <v>0</v>
      </c>
      <c r="H233" s="66">
        <v>0</v>
      </c>
      <c r="I233" s="66">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6" t="s">
        <v>31</v>
      </c>
      <c r="B234" s="6"/>
      <c r="C234" s="6"/>
      <c r="D234" s="6"/>
      <c r="E234" s="6"/>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41" t="s">
        <v>44</v>
      </c>
      <c r="B235" s="6"/>
      <c r="C235" s="6"/>
      <c r="D235" s="6"/>
      <c r="E235" s="6"/>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71" t="s">
        <v>197</v>
      </c>
      <c r="B236" s="71"/>
      <c r="C236" s="71"/>
      <c r="D236" s="71"/>
      <c r="E236" s="71"/>
      <c r="F236" s="66">
        <v>0</v>
      </c>
      <c r="G236" s="66">
        <v>0</v>
      </c>
      <c r="H236" s="66">
        <v>0</v>
      </c>
      <c r="I236" s="66">
        <v>0</v>
      </c>
      <c r="J236" s="3" t="str">
        <f t="shared" si="5"/>
        <v/>
      </c>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71" t="s">
        <v>198</v>
      </c>
      <c r="B237" s="71"/>
      <c r="C237" s="71"/>
      <c r="D237" s="71"/>
      <c r="E237" s="71"/>
      <c r="F237" s="66">
        <v>0</v>
      </c>
      <c r="G237" s="66">
        <v>0</v>
      </c>
      <c r="H237" s="66">
        <v>0</v>
      </c>
      <c r="I237" s="66">
        <v>0</v>
      </c>
      <c r="J237" s="3" t="str">
        <f t="shared" si="5"/>
        <v/>
      </c>
      <c r="K237" s="3"/>
      <c r="L237" s="3"/>
      <c r="M237" s="3"/>
      <c r="N237" s="3"/>
      <c r="O237" s="3"/>
      <c r="P237" s="3"/>
      <c r="Q237" s="3"/>
      <c r="R237" s="3"/>
      <c r="S237" s="3"/>
      <c r="T237" s="3"/>
      <c r="U237" s="3"/>
      <c r="V237" s="3"/>
      <c r="W237" s="3"/>
      <c r="X237" s="3"/>
      <c r="Y237" s="3"/>
      <c r="Z237" s="3"/>
      <c r="AA237" s="3"/>
      <c r="AB237" s="3"/>
      <c r="AC237" s="3"/>
      <c r="AD237" s="3"/>
      <c r="AE237" s="3"/>
    </row>
    <row r="238" spans="1:31" ht="27.75" customHeight="1" x14ac:dyDescent="0.2">
      <c r="A238" s="72" t="s">
        <v>199</v>
      </c>
      <c r="B238" s="72"/>
      <c r="C238" s="72"/>
      <c r="D238" s="72"/>
      <c r="E238" s="72"/>
      <c r="F238" s="66">
        <v>0</v>
      </c>
      <c r="G238" s="66">
        <v>0</v>
      </c>
      <c r="H238" s="66">
        <v>0</v>
      </c>
      <c r="I238" s="66">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ht="29.25" customHeight="1" x14ac:dyDescent="0.2">
      <c r="A239" s="72" t="s">
        <v>200</v>
      </c>
      <c r="B239" s="72"/>
      <c r="C239" s="72"/>
      <c r="D239" s="72"/>
      <c r="E239" s="72"/>
      <c r="F239" s="66">
        <v>0</v>
      </c>
      <c r="G239" s="66">
        <v>0</v>
      </c>
      <c r="H239" s="66">
        <v>0</v>
      </c>
      <c r="I239" s="66">
        <v>0</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x14ac:dyDescent="0.2">
      <c r="A240" s="71" t="s">
        <v>201</v>
      </c>
      <c r="B240" s="71"/>
      <c r="C240" s="71"/>
      <c r="D240" s="71"/>
      <c r="E240" s="71"/>
      <c r="F240" s="66">
        <v>0</v>
      </c>
      <c r="G240" s="66">
        <v>0</v>
      </c>
      <c r="H240" s="66">
        <v>0</v>
      </c>
      <c r="I240" s="66">
        <v>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x14ac:dyDescent="0.2">
      <c r="A241" s="6" t="s">
        <v>202</v>
      </c>
      <c r="B241" s="6"/>
      <c r="C241" s="6"/>
      <c r="D241" s="6"/>
      <c r="E241" s="6"/>
      <c r="F241" s="66">
        <v>0</v>
      </c>
      <c r="G241" s="66">
        <v>0</v>
      </c>
      <c r="H241" s="66">
        <v>0</v>
      </c>
      <c r="I241" s="66">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ht="26.25" customHeight="1" x14ac:dyDescent="0.2">
      <c r="A242" s="72" t="s">
        <v>203</v>
      </c>
      <c r="B242" s="72"/>
      <c r="C242" s="72"/>
      <c r="D242" s="72"/>
      <c r="E242" s="72"/>
      <c r="F242" s="66">
        <v>0</v>
      </c>
      <c r="G242" s="66">
        <v>0</v>
      </c>
      <c r="H242" s="66">
        <v>0</v>
      </c>
      <c r="I242" s="66">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ht="28.5" customHeight="1" x14ac:dyDescent="0.2">
      <c r="A243" s="72" t="s">
        <v>103</v>
      </c>
      <c r="B243" s="72"/>
      <c r="C243" s="72"/>
      <c r="D243" s="72"/>
      <c r="E243" s="72"/>
      <c r="F243" s="66">
        <v>0</v>
      </c>
      <c r="G243" s="66">
        <v>0</v>
      </c>
      <c r="H243" s="66">
        <v>0</v>
      </c>
      <c r="I243" s="66">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x14ac:dyDescent="0.2">
      <c r="A244" s="6" t="s">
        <v>31</v>
      </c>
      <c r="B244" s="6"/>
      <c r="C244" s="6"/>
      <c r="D244" s="6"/>
      <c r="E244" s="6"/>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1:31" x14ac:dyDescent="0.2">
      <c r="A245" s="41" t="s">
        <v>33</v>
      </c>
      <c r="B245" s="6"/>
      <c r="C245" s="6"/>
      <c r="D245" s="6"/>
      <c r="E245" s="6"/>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71" t="s">
        <v>204</v>
      </c>
      <c r="B246" s="71"/>
      <c r="C246" s="71"/>
      <c r="D246" s="71"/>
      <c r="E246" s="71"/>
      <c r="F246" s="66">
        <v>68</v>
      </c>
      <c r="G246" s="66">
        <f>J162-F246</f>
        <v>1.0949999999999989</v>
      </c>
      <c r="H246" s="66">
        <v>0</v>
      </c>
      <c r="I246" s="66">
        <f>SUM(F246:H246)</f>
        <v>69.094999999999999</v>
      </c>
      <c r="J246" s="3" t="str">
        <f t="shared" ref="J246:J249" si="6">IF(I246&lt;&gt;SUM(E162:I162),"Sum stemmer ikke overens med tabel 10.1","")</f>
        <v/>
      </c>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71" t="s">
        <v>196</v>
      </c>
      <c r="B247" s="71"/>
      <c r="C247" s="71"/>
      <c r="D247" s="71"/>
      <c r="E247" s="71"/>
      <c r="F247" s="66">
        <v>0</v>
      </c>
      <c r="G247" s="66">
        <v>0</v>
      </c>
      <c r="H247" s="66">
        <v>0</v>
      </c>
      <c r="I247" s="66">
        <f t="shared" ref="I247:I249" si="7">SUM(F247:H247)</f>
        <v>0</v>
      </c>
      <c r="J247" s="3" t="str">
        <f t="shared" si="6"/>
        <v/>
      </c>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205</v>
      </c>
      <c r="B248" s="71"/>
      <c r="C248" s="71"/>
      <c r="D248" s="71"/>
      <c r="E248" s="71"/>
      <c r="F248" s="66">
        <v>873</v>
      </c>
      <c r="G248" s="66">
        <f>J164-F248</f>
        <v>7</v>
      </c>
      <c r="H248" s="66">
        <v>0</v>
      </c>
      <c r="I248" s="66">
        <f t="shared" si="7"/>
        <v>880</v>
      </c>
      <c r="J248" s="3" t="str">
        <f t="shared" si="6"/>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206</v>
      </c>
      <c r="B249" s="71"/>
      <c r="C249" s="71"/>
      <c r="D249" s="71"/>
      <c r="E249" s="71"/>
      <c r="F249" s="66">
        <v>0</v>
      </c>
      <c r="G249" s="66"/>
      <c r="H249" s="66"/>
      <c r="I249" s="66">
        <f t="shared" si="7"/>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40" t="s">
        <v>34</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71" t="s">
        <v>207</v>
      </c>
      <c r="B252" s="71"/>
      <c r="C252" s="71"/>
      <c r="D252" s="71"/>
      <c r="E252" s="71"/>
      <c r="F252" s="66">
        <v>2517</v>
      </c>
      <c r="G252" s="66">
        <f>J168-F252</f>
        <v>32</v>
      </c>
      <c r="H252" s="66">
        <v>0</v>
      </c>
      <c r="I252" s="66">
        <f>SUM(F252:H252)</f>
        <v>2549</v>
      </c>
      <c r="J252" s="3" t="str">
        <f t="shared" ref="J252:J253" si="8">IF(I252&lt;&gt;SUM(E168:I168),"Sum stemmer ikke overens med tabel 10.1","")</f>
        <v/>
      </c>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71" t="s">
        <v>208</v>
      </c>
      <c r="B253" s="71"/>
      <c r="C253" s="71"/>
      <c r="D253" s="71"/>
      <c r="E253" s="71"/>
      <c r="F253" s="66">
        <v>0</v>
      </c>
      <c r="G253" s="66">
        <v>0</v>
      </c>
      <c r="H253" s="66">
        <v>0</v>
      </c>
      <c r="I253" s="66">
        <f>SUM(F253:H253)</f>
        <v>0</v>
      </c>
      <c r="J253" s="3" t="str">
        <f t="shared" si="8"/>
        <v/>
      </c>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
      <c r="B254" s="7"/>
      <c r="C254" s="7"/>
      <c r="D254" s="7"/>
      <c r="E254" s="7"/>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1:31" ht="15.75" x14ac:dyDescent="0.25">
      <c r="A255" s="87" t="s">
        <v>51</v>
      </c>
      <c r="B255" s="87"/>
      <c r="C255" s="87"/>
      <c r="D255" s="87"/>
      <c r="E255" s="87"/>
      <c r="F255" s="87"/>
      <c r="G255" s="87"/>
      <c r="H255" s="87"/>
      <c r="I255" s="3"/>
      <c r="J255" s="3"/>
      <c r="K255" s="3"/>
      <c r="L255" s="3"/>
      <c r="M255" s="3"/>
      <c r="N255" s="3"/>
      <c r="O255" s="3"/>
      <c r="P255" s="3"/>
      <c r="Q255" s="3"/>
      <c r="R255" s="3"/>
      <c r="S255" s="3"/>
      <c r="T255" s="3"/>
      <c r="U255" s="3"/>
      <c r="V255" s="3"/>
      <c r="W255" s="3"/>
      <c r="X255" s="3"/>
      <c r="Y255" s="3"/>
      <c r="Z255" s="3"/>
      <c r="AA255" s="3"/>
      <c r="AB255" s="3"/>
      <c r="AC255" s="3"/>
      <c r="AD255" s="3"/>
      <c r="AE255" s="3"/>
    </row>
    <row r="256" spans="1:31" s="122" customFormat="1" ht="78.75" customHeight="1" x14ac:dyDescent="0.2">
      <c r="A256" s="73" t="s">
        <v>166</v>
      </c>
    </row>
    <row r="257" spans="1:31" x14ac:dyDescent="0.2">
      <c r="A257" s="3"/>
      <c r="B257" s="3"/>
      <c r="C257" s="3"/>
      <c r="D257" s="3"/>
      <c r="E257" s="3"/>
      <c r="F257" s="5" t="s">
        <v>53</v>
      </c>
      <c r="G257" s="5" t="s">
        <v>54</v>
      </c>
      <c r="H257" s="5" t="s">
        <v>55</v>
      </c>
      <c r="I257" s="5" t="s">
        <v>56</v>
      </c>
      <c r="J257" s="3"/>
      <c r="K257" s="3"/>
      <c r="L257" s="3"/>
      <c r="M257" s="3"/>
      <c r="N257" s="3"/>
      <c r="O257" s="3"/>
      <c r="P257" s="3"/>
      <c r="Q257" s="3"/>
      <c r="R257" s="3"/>
      <c r="S257" s="3"/>
      <c r="T257" s="3"/>
      <c r="U257" s="3"/>
      <c r="V257" s="3"/>
      <c r="W257" s="3"/>
      <c r="X257" s="3"/>
      <c r="Y257" s="3"/>
      <c r="Z257" s="3"/>
      <c r="AA257" s="3"/>
      <c r="AB257" s="3"/>
      <c r="AC257" s="3"/>
      <c r="AD257" s="3"/>
      <c r="AE257" s="3"/>
    </row>
    <row r="258" spans="1:31" x14ac:dyDescent="0.2">
      <c r="A258" s="111" t="s">
        <v>172</v>
      </c>
      <c r="B258" s="111"/>
      <c r="C258" s="111"/>
      <c r="D258" s="111"/>
      <c r="E258" s="111"/>
      <c r="F258" s="66">
        <f>SUM(F261:F267)</f>
        <v>23691697</v>
      </c>
      <c r="G258" s="66">
        <f>SUM(G261:G267)</f>
        <v>1791556</v>
      </c>
      <c r="H258" s="66">
        <f>SUM(H261:H267)</f>
        <v>132430</v>
      </c>
      <c r="I258" s="66">
        <f>SUM(I261:I267)</f>
        <v>25350823</v>
      </c>
      <c r="J258" s="3"/>
      <c r="K258" s="3"/>
      <c r="L258" s="3"/>
      <c r="M258" s="3"/>
      <c r="N258" s="3"/>
      <c r="O258" s="3"/>
      <c r="P258" s="3"/>
      <c r="Q258" s="3"/>
      <c r="R258" s="3"/>
      <c r="S258" s="3"/>
      <c r="T258" s="3"/>
      <c r="U258" s="3"/>
      <c r="V258" s="3"/>
      <c r="W258" s="3"/>
      <c r="X258" s="3"/>
      <c r="Y258" s="3"/>
      <c r="Z258" s="3"/>
      <c r="AA258" s="3"/>
      <c r="AB258" s="3"/>
      <c r="AC258" s="3"/>
      <c r="AD258" s="3"/>
      <c r="AE258" s="3"/>
    </row>
    <row r="259" spans="1:3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4" t="s">
        <v>52</v>
      </c>
      <c r="B260" s="74"/>
      <c r="C260" s="74"/>
      <c r="D260" s="74"/>
      <c r="E260" s="74"/>
      <c r="F260" s="5" t="s">
        <v>53</v>
      </c>
      <c r="G260" s="5" t="s">
        <v>54</v>
      </c>
      <c r="H260" s="5" t="s">
        <v>55</v>
      </c>
      <c r="I260" s="5" t="s">
        <v>56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96" t="s">
        <v>173</v>
      </c>
      <c r="B261" s="96"/>
      <c r="C261" s="96"/>
      <c r="D261" s="96"/>
      <c r="E261" s="96"/>
      <c r="F261" s="70">
        <v>460230</v>
      </c>
      <c r="G261" s="70">
        <v>364056</v>
      </c>
      <c r="H261" s="70">
        <v>132430</v>
      </c>
      <c r="I261" s="70">
        <f t="shared" ref="I261:I267" si="9">F261+G261-H261</f>
        <v>691856</v>
      </c>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6" t="s">
        <v>174</v>
      </c>
      <c r="B262" s="96"/>
      <c r="C262" s="96"/>
      <c r="D262" s="96"/>
      <c r="E262" s="96"/>
      <c r="F262" s="70">
        <v>3448144</v>
      </c>
      <c r="G262" s="70">
        <v>0</v>
      </c>
      <c r="H262" s="70">
        <v>0</v>
      </c>
      <c r="I262" s="70">
        <f t="shared" si="9"/>
        <v>3448144</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6" t="s">
        <v>175</v>
      </c>
      <c r="B263" s="96"/>
      <c r="C263" s="96"/>
      <c r="D263" s="96"/>
      <c r="E263" s="96"/>
      <c r="F263" s="70">
        <v>0</v>
      </c>
      <c r="G263" s="70">
        <v>0</v>
      </c>
      <c r="H263" s="70">
        <v>0</v>
      </c>
      <c r="I263" s="70">
        <f t="shared" si="9"/>
        <v>0</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6" t="s">
        <v>176</v>
      </c>
      <c r="B264" s="96"/>
      <c r="C264" s="96"/>
      <c r="D264" s="96"/>
      <c r="E264" s="96"/>
      <c r="F264" s="70">
        <v>19783323</v>
      </c>
      <c r="G264" s="70">
        <v>1427500</v>
      </c>
      <c r="H264" s="70">
        <v>0</v>
      </c>
      <c r="I264" s="70">
        <f t="shared" si="9"/>
        <v>21210823</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6" t="s">
        <v>177</v>
      </c>
      <c r="B265" s="96"/>
      <c r="C265" s="96"/>
      <c r="D265" s="96"/>
      <c r="E265" s="96"/>
      <c r="F265" s="70">
        <v>0</v>
      </c>
      <c r="G265" s="70">
        <v>0</v>
      </c>
      <c r="H265" s="70">
        <v>0</v>
      </c>
      <c r="I265" s="70">
        <f t="shared" si="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6" t="s">
        <v>178</v>
      </c>
      <c r="B266" s="96"/>
      <c r="C266" s="96"/>
      <c r="D266" s="96"/>
      <c r="E266" s="96"/>
      <c r="F266" s="70">
        <v>0</v>
      </c>
      <c r="G266" s="70">
        <v>0</v>
      </c>
      <c r="H266" s="70">
        <v>0</v>
      </c>
      <c r="I266" s="70">
        <f t="shared" si="9"/>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6" t="s">
        <v>179</v>
      </c>
      <c r="B267" s="96"/>
      <c r="C267" s="96"/>
      <c r="D267" s="96"/>
      <c r="E267" s="96"/>
      <c r="F267" s="70">
        <v>0</v>
      </c>
      <c r="G267" s="70">
        <v>0</v>
      </c>
      <c r="H267" s="70">
        <v>0</v>
      </c>
      <c r="I267" s="70">
        <f t="shared" si="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26"/>
      <c r="B268" s="26"/>
      <c r="C268" s="26"/>
      <c r="D268" s="26"/>
      <c r="E268" s="26"/>
      <c r="F268" s="26"/>
      <c r="G268" s="26"/>
      <c r="H268" s="26"/>
      <c r="I268" s="26"/>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39" t="s">
        <v>169</v>
      </c>
      <c r="B269" s="26"/>
      <c r="C269" s="26"/>
      <c r="D269" s="26"/>
      <c r="E269" s="26"/>
      <c r="F269" s="26"/>
      <c r="G269" s="26"/>
      <c r="H269" s="26"/>
      <c r="I269" s="26"/>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39" t="s">
        <v>170</v>
      </c>
      <c r="B270" s="26"/>
      <c r="C270" s="26"/>
      <c r="D270" s="118" t="s">
        <v>348</v>
      </c>
      <c r="E270" s="118"/>
      <c r="F270" s="118"/>
      <c r="G270" s="118"/>
      <c r="H270" s="118"/>
      <c r="I270" s="118"/>
      <c r="J270" s="118"/>
      <c r="K270" s="118"/>
      <c r="L270" s="3"/>
      <c r="M270" s="3"/>
      <c r="N270" s="3"/>
      <c r="O270" s="3"/>
      <c r="P270" s="3"/>
      <c r="Q270" s="3"/>
      <c r="R270" s="3"/>
      <c r="S270" s="3"/>
      <c r="T270" s="3"/>
      <c r="U270" s="3"/>
      <c r="V270" s="3"/>
      <c r="W270" s="3"/>
      <c r="X270" s="3"/>
      <c r="Y270" s="3"/>
      <c r="Z270" s="3"/>
      <c r="AA270" s="3"/>
      <c r="AB270" s="3"/>
      <c r="AC270" s="3"/>
      <c r="AD270" s="3"/>
      <c r="AE270" s="3"/>
    </row>
    <row r="271" spans="1:31" x14ac:dyDescent="0.2">
      <c r="A271" s="26"/>
      <c r="B271" s="26"/>
      <c r="C271" s="26"/>
      <c r="D271" s="26"/>
      <c r="E271" s="3"/>
      <c r="F271" s="3"/>
      <c r="G271" s="3"/>
      <c r="H271" s="3"/>
      <c r="I271" s="3"/>
      <c r="J271" s="3"/>
      <c r="K271" s="63"/>
      <c r="L271" s="3"/>
      <c r="M271" s="3"/>
      <c r="N271" s="3"/>
      <c r="O271" s="3"/>
      <c r="P271" s="3"/>
      <c r="Q271" s="3"/>
      <c r="R271" s="3"/>
      <c r="S271" s="3"/>
      <c r="T271" s="3"/>
      <c r="U271" s="3"/>
      <c r="V271" s="3"/>
      <c r="W271" s="3"/>
      <c r="X271" s="3"/>
      <c r="Y271" s="3"/>
      <c r="Z271" s="3"/>
      <c r="AA271" s="3"/>
      <c r="AB271" s="3"/>
      <c r="AC271" s="3"/>
      <c r="AD271" s="3"/>
      <c r="AE271" s="3"/>
    </row>
    <row r="272" spans="1:31" ht="20.25" x14ac:dyDescent="0.3">
      <c r="A272" s="83" t="s">
        <v>57</v>
      </c>
      <c r="B272" s="83"/>
      <c r="C272" s="83"/>
      <c r="D272" s="83"/>
      <c r="E272" s="83"/>
      <c r="F272" s="83"/>
      <c r="G272" s="83"/>
      <c r="H272" s="83"/>
      <c r="I272" s="18"/>
      <c r="J272" s="18"/>
      <c r="K272" s="3"/>
      <c r="L272" s="3"/>
      <c r="M272" s="3"/>
      <c r="N272" s="3"/>
      <c r="O272" s="3"/>
      <c r="P272" s="3"/>
      <c r="Q272" s="3"/>
      <c r="R272" s="3"/>
      <c r="S272" s="3"/>
      <c r="T272" s="3"/>
      <c r="U272" s="3"/>
      <c r="V272" s="3"/>
      <c r="W272" s="3"/>
      <c r="X272" s="3"/>
      <c r="Y272" s="3"/>
      <c r="Z272" s="3"/>
      <c r="AA272" s="3"/>
      <c r="AB272" s="3"/>
      <c r="AC272" s="3"/>
      <c r="AD272" s="3"/>
      <c r="AE272" s="3"/>
    </row>
    <row r="273" spans="1:31" s="111" customFormat="1" ht="53.25" customHeight="1" x14ac:dyDescent="0.2">
      <c r="A273" s="110" t="s">
        <v>167</v>
      </c>
    </row>
    <row r="274" spans="1:31" s="35" customFormat="1" ht="50.65" customHeight="1" x14ac:dyDescent="0.2">
      <c r="A274" s="34"/>
      <c r="I274" s="109" t="s">
        <v>222</v>
      </c>
    </row>
    <row r="275" spans="1:31" ht="70.5" customHeight="1" x14ac:dyDescent="0.3">
      <c r="A275" s="8"/>
      <c r="B275" s="8"/>
      <c r="C275" s="8"/>
      <c r="D275" s="8"/>
      <c r="E275" s="80" t="s">
        <v>291</v>
      </c>
      <c r="F275" s="80"/>
      <c r="G275" s="16" t="s">
        <v>292</v>
      </c>
      <c r="H275" s="56" t="s">
        <v>290</v>
      </c>
      <c r="I275" s="109"/>
      <c r="J275" s="119" t="s">
        <v>164</v>
      </c>
      <c r="K275" s="119"/>
      <c r="L275" s="3"/>
      <c r="M275" s="3"/>
      <c r="N275" s="3"/>
      <c r="O275" s="3"/>
      <c r="P275" s="3"/>
      <c r="Q275" s="3"/>
      <c r="R275" s="3"/>
      <c r="S275" s="3"/>
      <c r="T275" s="3"/>
      <c r="U275" s="3"/>
      <c r="V275" s="3"/>
      <c r="W275" s="3"/>
      <c r="X275" s="3"/>
      <c r="Y275" s="3"/>
      <c r="Z275" s="3"/>
      <c r="AA275" s="3"/>
      <c r="AB275" s="3"/>
      <c r="AC275" s="3"/>
      <c r="AD275" s="3"/>
      <c r="AE275" s="3"/>
    </row>
    <row r="276" spans="1:31" ht="28.5" customHeight="1" x14ac:dyDescent="0.2">
      <c r="A276" s="72" t="s">
        <v>106</v>
      </c>
      <c r="B276" s="72"/>
      <c r="C276" s="72"/>
      <c r="D276" s="72"/>
      <c r="E276" s="72"/>
      <c r="F276" s="66"/>
      <c r="G276" s="66"/>
      <c r="H276" s="66"/>
      <c r="I276" s="66"/>
      <c r="J276" s="107"/>
      <c r="K276" s="107"/>
      <c r="L276" s="3"/>
      <c r="M276" s="3"/>
      <c r="N276" s="3"/>
      <c r="O276" s="3"/>
      <c r="P276" s="3"/>
      <c r="Q276" s="3"/>
      <c r="R276" s="3"/>
      <c r="S276" s="3"/>
      <c r="T276" s="3"/>
      <c r="U276" s="3"/>
      <c r="V276" s="3"/>
      <c r="W276" s="3"/>
      <c r="X276" s="3"/>
      <c r="Y276" s="3"/>
      <c r="Z276" s="3"/>
      <c r="AA276" s="3"/>
      <c r="AB276" s="3"/>
      <c r="AC276" s="3"/>
      <c r="AD276" s="3"/>
      <c r="AE276" s="3"/>
    </row>
    <row r="277" spans="1:31" x14ac:dyDescent="0.2">
      <c r="A277" s="71" t="s">
        <v>107</v>
      </c>
      <c r="B277" s="71"/>
      <c r="C277" s="71"/>
      <c r="D277" s="71"/>
      <c r="E277" s="71"/>
      <c r="F277" s="66">
        <v>409755.67</v>
      </c>
      <c r="G277" s="66"/>
      <c r="H277" s="66"/>
      <c r="I277" s="66"/>
      <c r="J277" s="107" t="s">
        <v>349</v>
      </c>
      <c r="K277" s="107"/>
      <c r="L277" s="3"/>
      <c r="M277" s="3"/>
      <c r="N277" s="3"/>
      <c r="O277" s="3"/>
      <c r="P277" s="3"/>
      <c r="Q277" s="3"/>
      <c r="R277" s="3"/>
      <c r="S277" s="3"/>
      <c r="T277" s="3"/>
      <c r="U277" s="3"/>
      <c r="V277" s="3"/>
      <c r="W277" s="3"/>
      <c r="X277" s="3"/>
      <c r="Y277" s="3"/>
      <c r="Z277" s="3"/>
      <c r="AA277" s="3"/>
      <c r="AB277" s="3"/>
      <c r="AC277" s="3"/>
      <c r="AD277" s="3"/>
      <c r="AE277" s="3"/>
    </row>
    <row r="278" spans="1:31" ht="28.15" customHeight="1" x14ac:dyDescent="0.2">
      <c r="A278" s="72" t="s">
        <v>108</v>
      </c>
      <c r="B278" s="72"/>
      <c r="C278" s="72"/>
      <c r="D278" s="72"/>
      <c r="E278" s="72"/>
      <c r="F278" s="66"/>
      <c r="G278" s="66"/>
      <c r="H278" s="66"/>
      <c r="I278" s="66"/>
      <c r="J278" s="107"/>
      <c r="K278" s="107"/>
      <c r="L278" s="3"/>
      <c r="M278" s="3"/>
      <c r="N278" s="3"/>
      <c r="O278" s="3"/>
      <c r="P278" s="3"/>
      <c r="Q278" s="3"/>
      <c r="R278" s="3"/>
      <c r="S278" s="3"/>
      <c r="T278" s="3"/>
      <c r="U278" s="3"/>
      <c r="V278" s="3"/>
      <c r="W278" s="3"/>
      <c r="X278" s="3"/>
      <c r="Y278" s="3"/>
      <c r="Z278" s="3"/>
      <c r="AA278" s="3"/>
      <c r="AB278" s="3"/>
      <c r="AC278" s="3"/>
      <c r="AD278" s="3"/>
      <c r="AE278" s="3"/>
    </row>
    <row r="279" spans="1:31" ht="27.75" customHeight="1" x14ac:dyDescent="0.2">
      <c r="A279" s="72" t="s">
        <v>109</v>
      </c>
      <c r="B279" s="72"/>
      <c r="C279" s="72"/>
      <c r="D279" s="72"/>
      <c r="E279" s="72"/>
      <c r="F279" s="66"/>
      <c r="G279" s="66"/>
      <c r="H279" s="66"/>
      <c r="I279" s="66"/>
      <c r="J279" s="107"/>
      <c r="K279" s="107"/>
      <c r="L279" s="3"/>
      <c r="M279" s="3"/>
      <c r="N279" s="3"/>
      <c r="O279" s="3"/>
      <c r="P279" s="3"/>
      <c r="Q279" s="3"/>
      <c r="R279" s="3"/>
      <c r="S279" s="3"/>
      <c r="T279" s="3"/>
      <c r="U279" s="3"/>
      <c r="V279" s="3"/>
      <c r="W279" s="3"/>
      <c r="X279" s="3"/>
      <c r="Y279" s="3"/>
      <c r="Z279" s="3"/>
      <c r="AA279" s="3"/>
      <c r="AB279" s="3"/>
      <c r="AC279" s="3"/>
      <c r="AD279" s="3"/>
      <c r="AE279" s="3"/>
    </row>
    <row r="280" spans="1:31" x14ac:dyDescent="0.2">
      <c r="A280" s="71" t="s">
        <v>110</v>
      </c>
      <c r="B280" s="71"/>
      <c r="C280" s="71"/>
      <c r="D280" s="71"/>
      <c r="E280" s="71"/>
      <c r="F280" s="66"/>
      <c r="G280" s="66"/>
      <c r="H280" s="66"/>
      <c r="I280" s="66"/>
      <c r="J280" s="107"/>
      <c r="K280" s="107"/>
      <c r="L280" s="3"/>
      <c r="M280" s="3"/>
      <c r="N280" s="3"/>
      <c r="O280" s="3"/>
      <c r="P280" s="3"/>
      <c r="Q280" s="3"/>
      <c r="R280" s="3"/>
      <c r="S280" s="3"/>
      <c r="T280" s="3"/>
      <c r="U280" s="3"/>
      <c r="V280" s="3"/>
      <c r="W280" s="3"/>
      <c r="X280" s="3"/>
      <c r="Y280" s="3"/>
      <c r="Z280" s="3"/>
      <c r="AA280" s="3"/>
      <c r="AB280" s="3"/>
      <c r="AC280" s="3"/>
      <c r="AD280" s="3"/>
      <c r="AE280" s="3"/>
    </row>
    <row r="281" spans="1:31" x14ac:dyDescent="0.2">
      <c r="A281" s="71" t="s">
        <v>111</v>
      </c>
      <c r="B281" s="71"/>
      <c r="C281" s="71"/>
      <c r="D281" s="71"/>
      <c r="E281" s="71"/>
      <c r="F281" s="66"/>
      <c r="G281" s="66"/>
      <c r="H281" s="66"/>
      <c r="I281" s="66"/>
      <c r="J281" s="107"/>
      <c r="K281" s="107"/>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112</v>
      </c>
      <c r="B282" s="71"/>
      <c r="C282" s="71"/>
      <c r="D282" s="71"/>
      <c r="E282" s="71"/>
      <c r="F282" s="66"/>
      <c r="G282" s="66"/>
      <c r="H282" s="66"/>
      <c r="I282" s="66"/>
      <c r="J282" s="107"/>
      <c r="K282" s="107"/>
      <c r="L282" s="3"/>
      <c r="M282" s="3"/>
      <c r="N282" s="3"/>
      <c r="O282" s="3"/>
      <c r="P282" s="3"/>
      <c r="Q282" s="3"/>
      <c r="R282" s="3"/>
      <c r="S282" s="3"/>
      <c r="T282" s="3"/>
      <c r="U282" s="3"/>
      <c r="V282" s="3"/>
      <c r="W282" s="3"/>
      <c r="X282" s="3"/>
      <c r="Y282" s="3"/>
      <c r="Z282" s="3"/>
      <c r="AA282" s="3"/>
      <c r="AB282" s="3"/>
      <c r="AC282" s="3"/>
      <c r="AD282" s="3"/>
      <c r="AE282" s="3"/>
    </row>
    <row r="283" spans="1:31" ht="42" customHeight="1" x14ac:dyDescent="0.2">
      <c r="A283" s="72" t="s">
        <v>113</v>
      </c>
      <c r="B283" s="72"/>
      <c r="C283" s="72"/>
      <c r="D283" s="72"/>
      <c r="E283" s="72"/>
      <c r="F283" s="66"/>
      <c r="G283" s="66"/>
      <c r="H283" s="66"/>
      <c r="I283" s="66"/>
      <c r="J283" s="107"/>
      <c r="K283" s="107"/>
      <c r="L283" s="3"/>
      <c r="M283" s="3"/>
      <c r="N283" s="3"/>
      <c r="O283" s="3"/>
      <c r="P283" s="3"/>
      <c r="Q283" s="3"/>
      <c r="R283" s="3"/>
      <c r="S283" s="3"/>
      <c r="T283" s="3"/>
      <c r="U283" s="3"/>
      <c r="V283" s="3"/>
      <c r="W283" s="3"/>
      <c r="X283" s="3"/>
      <c r="Y283" s="3"/>
      <c r="Z283" s="3"/>
      <c r="AA283" s="3"/>
      <c r="AB283" s="3"/>
      <c r="AC283" s="3"/>
      <c r="AD283" s="3"/>
      <c r="AE283" s="3"/>
    </row>
    <row r="284" spans="1:31" ht="13.9" customHeight="1" x14ac:dyDescent="0.2">
      <c r="A284" s="58"/>
      <c r="B284" s="58"/>
      <c r="C284" s="58"/>
      <c r="D284" s="58"/>
      <c r="E284" s="58"/>
      <c r="F284" s="58"/>
      <c r="G284" s="58"/>
      <c r="H284" s="58"/>
      <c r="I284" s="58"/>
      <c r="J284" s="58"/>
      <c r="K284" s="58"/>
      <c r="L284" s="3"/>
      <c r="M284" s="3"/>
      <c r="N284" s="3"/>
      <c r="O284" s="3"/>
      <c r="P284" s="3"/>
      <c r="Q284" s="3"/>
      <c r="R284" s="3"/>
      <c r="S284" s="3"/>
      <c r="T284" s="3"/>
      <c r="U284" s="3"/>
      <c r="V284" s="3"/>
      <c r="W284" s="3"/>
      <c r="X284" s="3"/>
      <c r="Y284" s="3"/>
      <c r="Z284" s="3"/>
      <c r="AA284" s="3"/>
      <c r="AB284" s="3"/>
      <c r="AC284" s="3"/>
      <c r="AD284" s="3"/>
      <c r="AE284" s="3"/>
    </row>
    <row r="285" spans="1:31" ht="22.9" customHeight="1" x14ac:dyDescent="0.2">
      <c r="A285" s="19" t="s">
        <v>286</v>
      </c>
      <c r="B285" s="57"/>
      <c r="C285" s="57"/>
      <c r="D285" s="57"/>
      <c r="E285" s="57"/>
      <c r="F285" s="57"/>
      <c r="G285" s="57"/>
      <c r="H285" s="57"/>
      <c r="I285" s="57"/>
      <c r="J285" s="57"/>
      <c r="K285" s="57"/>
      <c r="L285" s="3"/>
      <c r="M285" s="3"/>
      <c r="N285" s="3"/>
      <c r="O285" s="3"/>
      <c r="P285" s="3"/>
      <c r="Q285" s="3"/>
      <c r="R285" s="3"/>
      <c r="S285" s="3"/>
      <c r="T285" s="3"/>
      <c r="U285" s="3"/>
      <c r="V285" s="3"/>
      <c r="W285" s="3"/>
      <c r="X285" s="3"/>
      <c r="Y285" s="3"/>
      <c r="Z285" s="3"/>
      <c r="AA285" s="3"/>
      <c r="AB285" s="3"/>
      <c r="AC285" s="3"/>
      <c r="AD285" s="3"/>
      <c r="AE285" s="3"/>
    </row>
    <row r="286" spans="1:31" ht="42" customHeight="1" x14ac:dyDescent="0.2">
      <c r="A286" s="73" t="s">
        <v>287</v>
      </c>
      <c r="B286" s="73"/>
      <c r="C286" s="73"/>
      <c r="D286" s="73"/>
      <c r="E286" s="73"/>
      <c r="F286" s="73"/>
      <c r="G286" s="73"/>
      <c r="H286" s="73"/>
      <c r="I286" s="73"/>
      <c r="J286" s="73"/>
      <c r="K286" s="57"/>
      <c r="L286" s="3"/>
      <c r="M286" s="3"/>
      <c r="N286" s="3"/>
      <c r="O286" s="3"/>
      <c r="P286" s="3"/>
      <c r="Q286" s="3"/>
      <c r="R286" s="3"/>
      <c r="S286" s="3"/>
      <c r="T286" s="3"/>
      <c r="U286" s="3"/>
      <c r="V286" s="3"/>
      <c r="W286" s="3"/>
      <c r="X286" s="3"/>
      <c r="Y286" s="3"/>
      <c r="Z286" s="3"/>
      <c r="AA286" s="3"/>
      <c r="AB286" s="3"/>
      <c r="AC286" s="3"/>
      <c r="AD286" s="3"/>
      <c r="AE286" s="3"/>
    </row>
    <row r="287" spans="1:31" ht="12.75" customHeight="1" x14ac:dyDescent="0.2">
      <c r="A287" s="54"/>
      <c r="B287" s="54"/>
      <c r="C287" s="54"/>
      <c r="D287" s="54"/>
      <c r="E287" s="54"/>
      <c r="F287" s="54"/>
      <c r="G287" s="54"/>
      <c r="H287" s="54"/>
      <c r="I287" s="54"/>
      <c r="J287" s="54"/>
      <c r="K287" s="57"/>
      <c r="L287" s="3"/>
      <c r="M287" s="3"/>
      <c r="N287" s="3"/>
      <c r="O287" s="3"/>
      <c r="P287" s="3"/>
      <c r="Q287" s="3"/>
      <c r="R287" s="3"/>
      <c r="S287" s="3"/>
      <c r="T287" s="3"/>
      <c r="U287" s="3"/>
      <c r="V287" s="3"/>
      <c r="W287" s="3"/>
      <c r="X287" s="3"/>
      <c r="Y287" s="3"/>
      <c r="Z287" s="3"/>
      <c r="AA287" s="3"/>
      <c r="AB287" s="3"/>
      <c r="AC287" s="3"/>
      <c r="AD287" s="3"/>
      <c r="AE287" s="3"/>
    </row>
    <row r="288" spans="1:31" ht="51" customHeight="1" x14ac:dyDescent="0.2">
      <c r="A288" s="74" t="s">
        <v>289</v>
      </c>
      <c r="B288" s="74"/>
      <c r="C288" s="74"/>
      <c r="D288" s="74"/>
      <c r="E288" s="74"/>
      <c r="F288" s="16" t="s">
        <v>335</v>
      </c>
      <c r="G288" s="16" t="s">
        <v>336</v>
      </c>
      <c r="H288" s="16" t="s">
        <v>337</v>
      </c>
      <c r="I288" s="54"/>
      <c r="J288" s="54"/>
      <c r="K288" s="57"/>
      <c r="L288" s="3"/>
      <c r="M288" s="3"/>
      <c r="N288" s="3"/>
      <c r="O288" s="3"/>
      <c r="P288" s="3"/>
      <c r="Q288" s="3"/>
      <c r="R288" s="3"/>
      <c r="S288" s="3"/>
      <c r="T288" s="3"/>
      <c r="U288" s="3"/>
      <c r="V288" s="3"/>
      <c r="W288" s="3"/>
      <c r="X288" s="3"/>
      <c r="Y288" s="3"/>
      <c r="Z288" s="3"/>
      <c r="AA288" s="3"/>
      <c r="AB288" s="3"/>
      <c r="AC288" s="3"/>
      <c r="AD288" s="3"/>
      <c r="AE288" s="3"/>
    </row>
    <row r="289" spans="1:31" ht="13.9" customHeight="1" x14ac:dyDescent="0.2">
      <c r="A289" s="72" t="s">
        <v>288</v>
      </c>
      <c r="B289" s="72"/>
      <c r="C289" s="72"/>
      <c r="D289" s="72"/>
      <c r="E289" s="72"/>
      <c r="F289" s="60">
        <f>G289+H289</f>
        <v>2759</v>
      </c>
      <c r="G289" s="60">
        <v>2563</v>
      </c>
      <c r="H289" s="60">
        <v>196</v>
      </c>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13.9" customHeight="1" x14ac:dyDescent="0.2">
      <c r="A290" s="44"/>
      <c r="B290" s="44"/>
      <c r="C290" s="44"/>
      <c r="D290" s="44"/>
      <c r="E290" s="44"/>
      <c r="F290" s="44"/>
      <c r="G290" s="33"/>
      <c r="H290" s="33"/>
      <c r="I290" s="33"/>
      <c r="J290" s="33"/>
      <c r="K290" s="63"/>
      <c r="L290" s="3"/>
      <c r="M290" s="3"/>
      <c r="N290" s="3"/>
      <c r="O290" s="3"/>
      <c r="P290" s="3"/>
      <c r="Q290" s="3"/>
      <c r="R290" s="3"/>
      <c r="S290" s="3"/>
      <c r="T290" s="3"/>
      <c r="U290" s="3"/>
      <c r="V290" s="3"/>
      <c r="W290" s="3"/>
      <c r="X290" s="3"/>
      <c r="Y290" s="3"/>
      <c r="Z290" s="3"/>
      <c r="AA290" s="3"/>
      <c r="AB290" s="3"/>
      <c r="AC290" s="3"/>
      <c r="AD290" s="3"/>
      <c r="AE290" s="3"/>
    </row>
    <row r="291" spans="1:31" ht="22.9" customHeight="1" x14ac:dyDescent="0.2">
      <c r="A291" s="19" t="s">
        <v>282</v>
      </c>
      <c r="B291" s="19"/>
      <c r="C291" s="19"/>
      <c r="D291" s="19"/>
      <c r="E291" s="19"/>
      <c r="F291" s="19"/>
      <c r="G291" s="19"/>
      <c r="H291" s="19"/>
      <c r="I291" s="18"/>
      <c r="J291" s="18"/>
      <c r="K291" s="3"/>
      <c r="L291" s="3"/>
      <c r="M291" s="3"/>
      <c r="N291" s="3"/>
      <c r="O291" s="3"/>
      <c r="P291" s="3"/>
      <c r="Q291" s="3"/>
      <c r="R291" s="3"/>
      <c r="S291" s="3"/>
      <c r="T291" s="3"/>
      <c r="U291" s="3"/>
      <c r="V291" s="3"/>
      <c r="W291" s="3"/>
      <c r="X291" s="3"/>
      <c r="Y291" s="3"/>
      <c r="Z291" s="3"/>
      <c r="AA291" s="3"/>
      <c r="AB291" s="3"/>
      <c r="AC291" s="3"/>
      <c r="AD291" s="3"/>
      <c r="AE291" s="3"/>
    </row>
    <row r="292" spans="1:31" s="38" customFormat="1" ht="15.75" x14ac:dyDescent="0.2">
      <c r="A292" s="36"/>
      <c r="B292" s="36"/>
      <c r="C292" s="36"/>
      <c r="D292" s="36"/>
      <c r="E292" s="36"/>
      <c r="F292" s="36"/>
      <c r="G292" s="36"/>
      <c r="H292" s="36"/>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row>
    <row r="293" spans="1:31" ht="29.25" customHeight="1" x14ac:dyDescent="0.2">
      <c r="A293" s="73" t="s">
        <v>168</v>
      </c>
      <c r="B293" s="73"/>
      <c r="C293" s="73"/>
      <c r="D293" s="73"/>
      <c r="E293" s="73"/>
      <c r="F293" s="73"/>
      <c r="G293" s="73"/>
      <c r="H293" s="73"/>
      <c r="I293" s="73"/>
      <c r="J293" s="73"/>
      <c r="K293" s="3"/>
      <c r="L293" s="3"/>
      <c r="M293" s="3"/>
      <c r="N293" s="3"/>
      <c r="O293" s="3"/>
      <c r="P293" s="3"/>
      <c r="Q293" s="3"/>
      <c r="R293" s="3"/>
      <c r="S293" s="3"/>
      <c r="T293" s="3"/>
      <c r="U293" s="3"/>
      <c r="V293" s="3"/>
      <c r="W293" s="3"/>
      <c r="X293" s="3"/>
      <c r="Y293" s="3"/>
      <c r="Z293" s="3"/>
      <c r="AA293" s="3"/>
      <c r="AB293" s="3"/>
      <c r="AC293" s="3"/>
      <c r="AD293" s="3"/>
      <c r="AE293" s="3"/>
    </row>
    <row r="294" spans="1:31" ht="19.899999999999999" customHeight="1" x14ac:dyDescent="0.2">
      <c r="A294" s="17"/>
      <c r="B294" s="17"/>
      <c r="C294" s="17"/>
      <c r="D294" s="17"/>
      <c r="E294" s="17"/>
      <c r="F294" s="17"/>
      <c r="G294" s="17"/>
      <c r="H294" s="17"/>
      <c r="I294" s="13" t="s">
        <v>100</v>
      </c>
      <c r="J294" s="108" t="s">
        <v>165</v>
      </c>
      <c r="K294" s="108"/>
      <c r="L294" s="3"/>
      <c r="M294" s="3"/>
      <c r="N294" s="3"/>
      <c r="O294" s="3"/>
      <c r="P294" s="3"/>
      <c r="Q294" s="3"/>
      <c r="R294" s="3"/>
      <c r="S294" s="3"/>
      <c r="T294" s="3"/>
      <c r="U294" s="3"/>
      <c r="V294" s="3"/>
      <c r="W294" s="3"/>
      <c r="X294" s="3"/>
      <c r="Y294" s="3"/>
      <c r="Z294" s="3"/>
      <c r="AA294" s="3"/>
      <c r="AB294" s="3"/>
      <c r="AC294" s="3"/>
      <c r="AD294" s="3"/>
      <c r="AE294" s="3"/>
    </row>
    <row r="295" spans="1:31" x14ac:dyDescent="0.2">
      <c r="A295" s="3" t="s">
        <v>171</v>
      </c>
      <c r="B295" s="3"/>
      <c r="C295" s="3"/>
      <c r="D295" s="3"/>
      <c r="E295" s="3"/>
      <c r="F295" s="3"/>
      <c r="G295" s="3"/>
      <c r="I295" s="31" t="s">
        <v>99</v>
      </c>
      <c r="J295" s="81"/>
      <c r="K295" s="81"/>
      <c r="L295" s="3"/>
      <c r="M295" s="3"/>
      <c r="N295" s="3"/>
      <c r="O295" s="3"/>
      <c r="P295" s="3"/>
      <c r="Q295" s="3"/>
      <c r="R295" s="3"/>
      <c r="S295" s="3"/>
      <c r="T295" s="3"/>
      <c r="U295" s="3"/>
      <c r="V295" s="3"/>
      <c r="W295" s="3"/>
      <c r="X295" s="3"/>
      <c r="Y295" s="3"/>
      <c r="Z295" s="3"/>
      <c r="AA295" s="3"/>
      <c r="AB295" s="3"/>
      <c r="AC295" s="3"/>
      <c r="AD295" s="3"/>
      <c r="AE295" s="3"/>
    </row>
    <row r="296" spans="1:31" x14ac:dyDescent="0.2">
      <c r="A296" s="3"/>
      <c r="B296" s="3"/>
      <c r="C296" s="3"/>
      <c r="D296" s="3"/>
      <c r="E296" s="3"/>
      <c r="F296" s="3"/>
      <c r="G296" s="3"/>
      <c r="H296" s="3"/>
      <c r="I296" s="3"/>
      <c r="J296" s="3"/>
      <c r="K296" s="63"/>
      <c r="L296" s="3"/>
      <c r="M296" s="3"/>
      <c r="N296" s="3"/>
      <c r="O296" s="3"/>
      <c r="P296" s="3"/>
      <c r="Q296" s="3"/>
      <c r="R296" s="3"/>
      <c r="S296" s="3"/>
      <c r="T296" s="3"/>
      <c r="U296" s="3"/>
      <c r="V296" s="3"/>
      <c r="W296" s="3"/>
      <c r="X296" s="3"/>
      <c r="Y296" s="3"/>
      <c r="Z296" s="3"/>
      <c r="AA296" s="3"/>
      <c r="AB296" s="3"/>
      <c r="AC296" s="3"/>
      <c r="AD296" s="3"/>
      <c r="AE296" s="3"/>
    </row>
    <row r="297" spans="1:31" ht="20.25" x14ac:dyDescent="0.3">
      <c r="A297" s="83" t="s">
        <v>283</v>
      </c>
      <c r="B297" s="83"/>
      <c r="C297" s="83"/>
      <c r="D297" s="83"/>
      <c r="E297" s="83"/>
      <c r="F297" s="83"/>
      <c r="G297" s="83"/>
      <c r="H297" s="83"/>
      <c r="I297" s="18"/>
      <c r="J297" s="18"/>
      <c r="K297" s="3"/>
      <c r="L297" s="3"/>
      <c r="M297" s="3"/>
      <c r="N297" s="3"/>
      <c r="O297" s="3"/>
      <c r="P297" s="3"/>
      <c r="Q297" s="3"/>
      <c r="R297" s="3"/>
      <c r="S297" s="3"/>
      <c r="T297" s="3"/>
      <c r="U297" s="3"/>
      <c r="V297" s="3"/>
      <c r="W297" s="3"/>
      <c r="X297" s="3"/>
      <c r="Y297" s="3"/>
      <c r="Z297" s="3"/>
      <c r="AA297" s="3"/>
      <c r="AB297" s="3"/>
      <c r="AC297" s="3"/>
      <c r="AD297" s="3"/>
      <c r="AE297" s="3"/>
    </row>
    <row r="298" spans="1:31" ht="13.9" customHeight="1" x14ac:dyDescent="0.2">
      <c r="A298" s="71" t="s">
        <v>284</v>
      </c>
      <c r="B298" s="71"/>
      <c r="C298" s="71"/>
      <c r="D298" s="71"/>
      <c r="E298" s="71"/>
      <c r="F298" s="71"/>
      <c r="G298" s="71"/>
      <c r="H298" s="71"/>
      <c r="I298" s="49">
        <v>0</v>
      </c>
      <c r="J298" s="71"/>
      <c r="K298" s="71"/>
      <c r="L298" s="3"/>
      <c r="M298" s="3"/>
      <c r="N298" s="3"/>
      <c r="O298" s="3"/>
      <c r="P298" s="3"/>
      <c r="Q298" s="3"/>
      <c r="R298" s="3"/>
      <c r="S298" s="3"/>
      <c r="T298" s="3"/>
      <c r="U298" s="3"/>
      <c r="V298" s="3"/>
      <c r="W298" s="3"/>
      <c r="X298" s="3"/>
      <c r="Y298" s="3"/>
      <c r="Z298" s="3"/>
      <c r="AA298" s="3"/>
      <c r="AB298" s="3"/>
      <c r="AC298" s="3"/>
      <c r="AD298" s="3"/>
      <c r="AE298" s="3"/>
    </row>
    <row r="299" spans="1:31" x14ac:dyDescent="0.2">
      <c r="A299" s="71" t="s">
        <v>285</v>
      </c>
      <c r="B299" s="71"/>
      <c r="C299" s="71"/>
      <c r="D299" s="71"/>
      <c r="E299" s="71"/>
      <c r="F299" s="71"/>
      <c r="G299" s="71"/>
      <c r="H299" s="71"/>
      <c r="I299" s="49">
        <v>0</v>
      </c>
      <c r="J299" s="71"/>
      <c r="K299" s="71"/>
      <c r="L299" s="3"/>
      <c r="M299" s="3"/>
      <c r="N299" s="3"/>
      <c r="O299" s="3"/>
      <c r="P299" s="3"/>
      <c r="Q299" s="3"/>
      <c r="R299" s="3"/>
      <c r="S299" s="3"/>
      <c r="T299" s="3"/>
      <c r="U299" s="3"/>
      <c r="V299" s="3"/>
      <c r="W299" s="3"/>
      <c r="X299" s="3"/>
      <c r="Y299" s="3"/>
      <c r="Z299" s="3"/>
      <c r="AA299" s="3"/>
      <c r="AB299" s="3"/>
      <c r="AC299" s="3"/>
      <c r="AD299" s="3"/>
      <c r="AE299" s="3"/>
    </row>
    <row r="300" spans="1:31" x14ac:dyDescent="0.2">
      <c r="A300" s="3"/>
      <c r="B300" s="3"/>
      <c r="C300" s="3"/>
      <c r="D300" s="3"/>
      <c r="E300" s="3"/>
      <c r="F300" s="3"/>
      <c r="G300" s="3"/>
      <c r="H300" s="3"/>
      <c r="I300" s="3"/>
      <c r="J300" s="3"/>
      <c r="K300" s="63"/>
      <c r="L300" s="3"/>
      <c r="M300" s="3"/>
      <c r="N300" s="3"/>
      <c r="O300" s="3"/>
      <c r="P300" s="3"/>
      <c r="Q300" s="3"/>
      <c r="R300" s="3"/>
      <c r="S300" s="3"/>
      <c r="T300" s="3"/>
      <c r="U300" s="3"/>
      <c r="V300" s="3"/>
      <c r="W300" s="3"/>
      <c r="X300" s="3"/>
      <c r="Y300" s="3"/>
      <c r="Z300" s="3"/>
      <c r="AA300" s="3"/>
      <c r="AB300" s="3"/>
      <c r="AC300" s="3"/>
      <c r="AD300" s="3"/>
      <c r="AE300" s="3"/>
    </row>
    <row r="301" spans="1:31" ht="20.25" x14ac:dyDescent="0.3">
      <c r="A301" s="83" t="s">
        <v>263</v>
      </c>
      <c r="B301" s="83"/>
      <c r="C301" s="83"/>
      <c r="D301" s="83"/>
      <c r="E301" s="83"/>
      <c r="F301" s="83"/>
      <c r="G301" s="83"/>
      <c r="H301" s="83"/>
      <c r="I301" s="18"/>
      <c r="J301" s="18"/>
      <c r="K301" s="3"/>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spans="1:31" x14ac:dyDescent="0.2">
      <c r="A303" s="3" t="s">
        <v>149</v>
      </c>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spans="1:31" ht="71.25" customHeight="1" x14ac:dyDescent="0.2">
      <c r="A304" s="106"/>
      <c r="B304" s="106"/>
      <c r="C304" s="106"/>
      <c r="D304" s="106"/>
      <c r="E304" s="106"/>
      <c r="F304" s="106"/>
      <c r="G304" s="106"/>
      <c r="H304" s="106"/>
      <c r="I304" s="106"/>
      <c r="J304" s="106"/>
      <c r="K304" s="106"/>
      <c r="L304" s="3"/>
      <c r="M304" s="3"/>
      <c r="N304" s="3"/>
      <c r="O304" s="3"/>
      <c r="P304" s="3"/>
      <c r="Q304" s="3"/>
      <c r="R304" s="3"/>
      <c r="S304" s="3"/>
      <c r="T304" s="3"/>
      <c r="U304" s="3"/>
      <c r="V304" s="3"/>
      <c r="W304" s="3"/>
      <c r="X304" s="3"/>
      <c r="Y304" s="3"/>
      <c r="Z304" s="3"/>
      <c r="AA304" s="3"/>
      <c r="AB304" s="3"/>
      <c r="AC304" s="3"/>
      <c r="AD304" s="3"/>
      <c r="AE304" s="3"/>
    </row>
    <row r="305" spans="1:31" x14ac:dyDescent="0.2">
      <c r="A305" s="3"/>
      <c r="B305" s="3"/>
      <c r="C305" s="3"/>
      <c r="D305" s="3"/>
      <c r="E305" s="3"/>
      <c r="F305" s="3"/>
      <c r="G305" s="3"/>
      <c r="H305" s="3"/>
      <c r="I305" s="3"/>
      <c r="J305" s="3"/>
      <c r="K305" s="63"/>
      <c r="L305" s="3"/>
      <c r="M305" s="3"/>
      <c r="N305" s="3"/>
      <c r="O305" s="3"/>
      <c r="P305" s="3"/>
      <c r="Q305" s="3"/>
      <c r="R305" s="3"/>
      <c r="S305" s="3"/>
      <c r="T305" s="3"/>
      <c r="U305" s="3"/>
      <c r="V305" s="3"/>
      <c r="W305" s="3"/>
      <c r="X305" s="3"/>
      <c r="Y305" s="3"/>
      <c r="Z305" s="3"/>
      <c r="AA305" s="3"/>
      <c r="AB305" s="3"/>
      <c r="AC305" s="3"/>
      <c r="AD305" s="3"/>
      <c r="AE305" s="3"/>
    </row>
    <row r="306" spans="1:31" ht="20.25" x14ac:dyDescent="0.3">
      <c r="A306" s="93" t="s">
        <v>262</v>
      </c>
      <c r="B306" s="93"/>
      <c r="C306" s="93"/>
      <c r="D306" s="93"/>
      <c r="E306" s="93"/>
      <c r="F306" s="93"/>
      <c r="G306" s="93"/>
      <c r="H306" s="93"/>
      <c r="I306" s="18"/>
      <c r="J306" s="18"/>
      <c r="K306" s="3"/>
      <c r="L306" s="3"/>
      <c r="M306" s="3"/>
      <c r="N306" s="3"/>
      <c r="O306" s="3"/>
      <c r="P306" s="3"/>
      <c r="Q306" s="3"/>
      <c r="R306" s="3"/>
      <c r="S306" s="3"/>
      <c r="T306" s="3"/>
      <c r="U306" s="3"/>
      <c r="V306" s="3"/>
      <c r="W306" s="3"/>
      <c r="X306" s="3"/>
      <c r="Y306" s="3"/>
      <c r="Z306" s="3"/>
      <c r="AA306" s="3"/>
      <c r="AB306" s="3"/>
      <c r="AC306" s="3"/>
      <c r="AD306" s="3"/>
      <c r="AE306" s="3"/>
    </row>
    <row r="307" spans="1:31" x14ac:dyDescent="0.2">
      <c r="B307" s="3"/>
      <c r="C307" s="3"/>
      <c r="D307" s="3"/>
      <c r="E307" s="3"/>
      <c r="F307" s="3"/>
      <c r="G307" s="3"/>
      <c r="H307" s="3"/>
      <c r="I307" s="13" t="s">
        <v>100</v>
      </c>
      <c r="J307" s="11"/>
      <c r="K307" s="3"/>
      <c r="L307" s="3"/>
      <c r="M307" s="3"/>
      <c r="N307" s="3"/>
      <c r="O307" s="3"/>
      <c r="P307" s="3"/>
      <c r="Q307" s="3"/>
      <c r="R307" s="3"/>
      <c r="S307" s="3"/>
      <c r="T307" s="3"/>
      <c r="U307" s="3"/>
      <c r="V307" s="3"/>
      <c r="W307" s="3"/>
      <c r="X307" s="3"/>
      <c r="Y307" s="3"/>
      <c r="Z307" s="3"/>
      <c r="AA307" s="3"/>
      <c r="AB307" s="3"/>
      <c r="AC307" s="3"/>
      <c r="AD307" s="3"/>
      <c r="AE307" s="3"/>
    </row>
    <row r="308" spans="1:31" x14ac:dyDescent="0.2">
      <c r="A308" s="3" t="s">
        <v>150</v>
      </c>
      <c r="B308" s="3"/>
      <c r="C308" s="3"/>
      <c r="D308" s="3"/>
      <c r="E308" s="3"/>
      <c r="F308" s="3"/>
      <c r="G308" s="3"/>
      <c r="H308" s="3"/>
      <c r="I308" s="31" t="s">
        <v>98</v>
      </c>
      <c r="J308" s="33"/>
      <c r="K308" s="3"/>
      <c r="L308" s="3"/>
      <c r="M308" s="3"/>
      <c r="N308" s="3"/>
      <c r="O308" s="3"/>
      <c r="P308" s="3"/>
      <c r="Q308" s="3"/>
      <c r="R308" s="3"/>
      <c r="S308" s="3"/>
      <c r="T308" s="3"/>
      <c r="U308" s="3"/>
      <c r="V308" s="3"/>
      <c r="W308" s="3"/>
      <c r="X308" s="3"/>
      <c r="Y308" s="3"/>
      <c r="Z308" s="3"/>
      <c r="AA308" s="3"/>
      <c r="AB308" s="3"/>
      <c r="AC308" s="3"/>
      <c r="AD308" s="3"/>
      <c r="AE308" s="3"/>
    </row>
    <row r="309" spans="1:31" x14ac:dyDescent="0.2">
      <c r="A309" s="3" t="s">
        <v>151</v>
      </c>
      <c r="B309" s="3"/>
      <c r="C309" s="3"/>
      <c r="D309" s="3"/>
      <c r="E309" s="3"/>
      <c r="F309" s="3"/>
      <c r="G309" s="3"/>
      <c r="H309" s="3"/>
      <c r="I309" s="31" t="s">
        <v>98</v>
      </c>
      <c r="J309" s="33"/>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152</v>
      </c>
      <c r="B310" s="3"/>
      <c r="C310" s="3"/>
      <c r="D310" s="3"/>
      <c r="E310" s="3"/>
      <c r="F310" s="3"/>
      <c r="G310" s="3"/>
      <c r="H310" s="3"/>
      <c r="I310" s="31" t="s">
        <v>98</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63"/>
      <c r="L313" s="3"/>
      <c r="M313" s="3"/>
      <c r="N313" s="3"/>
      <c r="O313" s="3"/>
      <c r="P313" s="3"/>
      <c r="Q313" s="3"/>
      <c r="R313" s="3"/>
      <c r="S313" s="3"/>
      <c r="T313" s="3"/>
      <c r="U313" s="3"/>
      <c r="V313" s="3"/>
      <c r="W313" s="3"/>
      <c r="X313" s="3"/>
      <c r="Y313" s="3"/>
      <c r="Z313" s="3"/>
      <c r="AA313" s="3"/>
      <c r="AB313" s="3"/>
      <c r="AC313" s="3"/>
      <c r="AD313" s="3"/>
      <c r="AE313" s="3"/>
    </row>
    <row r="314" spans="1:31" ht="20.25" x14ac:dyDescent="0.3">
      <c r="A314" s="83" t="s">
        <v>156</v>
      </c>
      <c r="B314" s="83"/>
      <c r="C314" s="83"/>
      <c r="D314" s="83"/>
      <c r="E314" s="83"/>
      <c r="F314" s="83"/>
      <c r="G314" s="83"/>
      <c r="H314" s="83"/>
      <c r="I314" s="18"/>
      <c r="J314" s="18"/>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t="s">
        <v>157</v>
      </c>
      <c r="B315" s="3"/>
      <c r="C315" s="3"/>
      <c r="D315" s="3"/>
      <c r="E315" s="3"/>
      <c r="F315" s="3"/>
      <c r="G315" s="3"/>
      <c r="H315" s="3"/>
      <c r="I315" s="31" t="s">
        <v>98</v>
      </c>
      <c r="J315" s="3"/>
      <c r="K315" s="3"/>
      <c r="L315" s="3"/>
      <c r="M315" s="3"/>
      <c r="N315" s="3"/>
      <c r="O315" s="3"/>
      <c r="P315" s="3"/>
      <c r="Q315" s="3"/>
      <c r="R315" s="3"/>
      <c r="S315" s="3"/>
      <c r="T315" s="3"/>
      <c r="U315" s="3"/>
      <c r="V315" s="3"/>
      <c r="W315" s="3"/>
      <c r="X315" s="3"/>
      <c r="Y315" s="3"/>
      <c r="Z315" s="3"/>
      <c r="AA315" s="3"/>
      <c r="AB315" s="3"/>
      <c r="AC315" s="3"/>
      <c r="AD315" s="3"/>
      <c r="AE315" s="3"/>
    </row>
    <row r="316" spans="1:3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spans="1:31" x14ac:dyDescent="0.2"/>
    <row r="318" spans="1:31" x14ac:dyDescent="0.2"/>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sheetData>
  <sheetProtection algorithmName="SHA-512" hashValue="MjkkBwa9HRMGBRFmxbp+bdVko7U2WHs4OmV+XdHaRx2IHCYfNZjgCEXx+XHxZa4fXz51wP1ww1et97a+AuOhZA==" saltValue="giAq3cBHH6IQGxAnu8KMkw==" spinCount="100000" sheet="1" objects="1" scenarios="1"/>
  <mergeCells count="249">
    <mergeCell ref="A301:H301"/>
    <mergeCell ref="A198:F198"/>
    <mergeCell ref="A239:E239"/>
    <mergeCell ref="A242:E242"/>
    <mergeCell ref="A243:E243"/>
    <mergeCell ref="A230:E230"/>
    <mergeCell ref="A231:E231"/>
    <mergeCell ref="A232:E232"/>
    <mergeCell ref="A233:E233"/>
    <mergeCell ref="A236:E236"/>
    <mergeCell ref="A237:E237"/>
    <mergeCell ref="A240:E240"/>
    <mergeCell ref="A258:E258"/>
    <mergeCell ref="A207:H207"/>
    <mergeCell ref="A205:H205"/>
    <mergeCell ref="A256:XFD256"/>
    <mergeCell ref="J277:K277"/>
    <mergeCell ref="J278:K278"/>
    <mergeCell ref="J279:K279"/>
    <mergeCell ref="J280:K280"/>
    <mergeCell ref="A277:E277"/>
    <mergeCell ref="A278:E278"/>
    <mergeCell ref="A279:E279"/>
    <mergeCell ref="A280:E280"/>
    <mergeCell ref="A32:H32"/>
    <mergeCell ref="A255:H255"/>
    <mergeCell ref="A225:E225"/>
    <mergeCell ref="A228:E228"/>
    <mergeCell ref="B93:G93"/>
    <mergeCell ref="B118:G118"/>
    <mergeCell ref="A139:D139"/>
    <mergeCell ref="A140:D140"/>
    <mergeCell ref="A229:E229"/>
    <mergeCell ref="A216:E216"/>
    <mergeCell ref="A206:H206"/>
    <mergeCell ref="A210:H210"/>
    <mergeCell ref="A147:D147"/>
    <mergeCell ref="A152:D152"/>
    <mergeCell ref="A223:E223"/>
    <mergeCell ref="A222:E222"/>
    <mergeCell ref="A217:E217"/>
    <mergeCell ref="A39:H39"/>
    <mergeCell ref="A40:H40"/>
    <mergeCell ref="A45:H45"/>
    <mergeCell ref="A49:H49"/>
    <mergeCell ref="A130:D130"/>
    <mergeCell ref="A131:D131"/>
    <mergeCell ref="A144:D144"/>
    <mergeCell ref="A266:E266"/>
    <mergeCell ref="A267:E267"/>
    <mergeCell ref="D270:K270"/>
    <mergeCell ref="J275:K275"/>
    <mergeCell ref="J276:K276"/>
    <mergeCell ref="A153:D153"/>
    <mergeCell ref="A159:D159"/>
    <mergeCell ref="A184:F184"/>
    <mergeCell ref="A185:F185"/>
    <mergeCell ref="A188:F188"/>
    <mergeCell ref="A253:E253"/>
    <mergeCell ref="A246:E246"/>
    <mergeCell ref="A247:E247"/>
    <mergeCell ref="A248:E248"/>
    <mergeCell ref="A249:E249"/>
    <mergeCell ref="A212:H212"/>
    <mergeCell ref="A208:H208"/>
    <mergeCell ref="A252:E252"/>
    <mergeCell ref="A238:E238"/>
    <mergeCell ref="A220:E220"/>
    <mergeCell ref="A221:E221"/>
    <mergeCell ref="A218:E218"/>
    <mergeCell ref="A219:E219"/>
    <mergeCell ref="A224:E224"/>
    <mergeCell ref="A28:H28"/>
    <mergeCell ref="A163:D163"/>
    <mergeCell ref="A164:D164"/>
    <mergeCell ref="A165:D165"/>
    <mergeCell ref="A182:F182"/>
    <mergeCell ref="A183:F183"/>
    <mergeCell ref="A33:H33"/>
    <mergeCell ref="A34:H34"/>
    <mergeCell ref="A36:H36"/>
    <mergeCell ref="A52:H52"/>
    <mergeCell ref="A55:H55"/>
    <mergeCell ref="A65:H65"/>
    <mergeCell ref="A67:H67"/>
    <mergeCell ref="A70:H70"/>
    <mergeCell ref="A38:H38"/>
    <mergeCell ref="A66:H66"/>
    <mergeCell ref="A37:H37"/>
    <mergeCell ref="A50:H50"/>
    <mergeCell ref="A51:H51"/>
    <mergeCell ref="A173:J173"/>
    <mergeCell ref="A141:D141"/>
    <mergeCell ref="A179:F179"/>
    <mergeCell ref="A180:F180"/>
    <mergeCell ref="A181:F181"/>
    <mergeCell ref="A314:H314"/>
    <mergeCell ref="A260:E260"/>
    <mergeCell ref="A304:K304"/>
    <mergeCell ref="A306:H306"/>
    <mergeCell ref="A293:J293"/>
    <mergeCell ref="A272:H272"/>
    <mergeCell ref="A299:H299"/>
    <mergeCell ref="A297:H297"/>
    <mergeCell ref="A298:H298"/>
    <mergeCell ref="J281:K281"/>
    <mergeCell ref="J282:K282"/>
    <mergeCell ref="J283:K283"/>
    <mergeCell ref="J294:K294"/>
    <mergeCell ref="J295:K295"/>
    <mergeCell ref="I274:I275"/>
    <mergeCell ref="A276:E276"/>
    <mergeCell ref="J298:K298"/>
    <mergeCell ref="J299:K299"/>
    <mergeCell ref="A261:E261"/>
    <mergeCell ref="A262:E262"/>
    <mergeCell ref="A273:XFD273"/>
    <mergeCell ref="A263:E263"/>
    <mergeCell ref="A264:E264"/>
    <mergeCell ref="A265:E265"/>
    <mergeCell ref="B87:G87"/>
    <mergeCell ref="B88:G88"/>
    <mergeCell ref="A44:K44"/>
    <mergeCell ref="J109:K109"/>
    <mergeCell ref="J111:K111"/>
    <mergeCell ref="J110:K110"/>
    <mergeCell ref="A73:H73"/>
    <mergeCell ref="B109:G109"/>
    <mergeCell ref="J112:K112"/>
    <mergeCell ref="B96:G96"/>
    <mergeCell ref="B99:G99"/>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0:G100"/>
    <mergeCell ref="A77:H77"/>
    <mergeCell ref="A71:H71"/>
    <mergeCell ref="A23:H23"/>
    <mergeCell ref="A24:H24"/>
    <mergeCell ref="A25:H25"/>
    <mergeCell ref="A26:H26"/>
    <mergeCell ref="A46:H46"/>
    <mergeCell ref="A47:H47"/>
    <mergeCell ref="A48:H48"/>
    <mergeCell ref="B95:G95"/>
    <mergeCell ref="A72:H72"/>
    <mergeCell ref="B94:G94"/>
    <mergeCell ref="A42:H42"/>
    <mergeCell ref="B85:G85"/>
    <mergeCell ref="B86:G86"/>
    <mergeCell ref="B90:G90"/>
    <mergeCell ref="B92:G92"/>
    <mergeCell ref="A54:H54"/>
    <mergeCell ref="A69:H69"/>
    <mergeCell ref="J113:K113"/>
    <mergeCell ref="J114:K114"/>
    <mergeCell ref="B111:G111"/>
    <mergeCell ref="A78:H78"/>
    <mergeCell ref="A80:H80"/>
    <mergeCell ref="A81:H81"/>
    <mergeCell ref="G108:H108"/>
    <mergeCell ref="B98:G98"/>
    <mergeCell ref="A107:H107"/>
    <mergeCell ref="B83:G83"/>
    <mergeCell ref="B84:G84"/>
    <mergeCell ref="B97:G97"/>
    <mergeCell ref="B91:G91"/>
    <mergeCell ref="B89:G89"/>
    <mergeCell ref="B110:G110"/>
    <mergeCell ref="J108:K108"/>
    <mergeCell ref="B114:G114"/>
    <mergeCell ref="B113:G113"/>
    <mergeCell ref="B112:G112"/>
    <mergeCell ref="B101:G101"/>
    <mergeCell ref="B104:G104"/>
    <mergeCell ref="B105:G105"/>
    <mergeCell ref="B102:G102"/>
    <mergeCell ref="B103:G103"/>
    <mergeCell ref="J115:K115"/>
    <mergeCell ref="J116:K116"/>
    <mergeCell ref="J117:K117"/>
    <mergeCell ref="J118:K118"/>
    <mergeCell ref="J119:K119"/>
    <mergeCell ref="J120:K120"/>
    <mergeCell ref="J121:K121"/>
    <mergeCell ref="J122:K122"/>
    <mergeCell ref="A125:K125"/>
    <mergeCell ref="B121:G121"/>
    <mergeCell ref="A123:H123"/>
    <mergeCell ref="B119:G119"/>
    <mergeCell ref="A127:H127"/>
    <mergeCell ref="B120:G120"/>
    <mergeCell ref="B115:G115"/>
    <mergeCell ref="B116:G116"/>
    <mergeCell ref="B117:G117"/>
    <mergeCell ref="E275:F275"/>
    <mergeCell ref="A132:D132"/>
    <mergeCell ref="A133:D133"/>
    <mergeCell ref="A135:D135"/>
    <mergeCell ref="A136:D136"/>
    <mergeCell ref="A137:D137"/>
    <mergeCell ref="A154:D154"/>
    <mergeCell ref="A149:D149"/>
    <mergeCell ref="A148:D148"/>
    <mergeCell ref="A186:F186"/>
    <mergeCell ref="A145:D145"/>
    <mergeCell ref="A203:F203"/>
    <mergeCell ref="A196:F196"/>
    <mergeCell ref="A193:F193"/>
    <mergeCell ref="A214:E214"/>
    <mergeCell ref="A215:E215"/>
    <mergeCell ref="A202:F202"/>
    <mergeCell ref="A157:D157"/>
    <mergeCell ref="A158:D158"/>
    <mergeCell ref="A281:E281"/>
    <mergeCell ref="A282:E282"/>
    <mergeCell ref="A283:E283"/>
    <mergeCell ref="A286:J286"/>
    <mergeCell ref="A289:E289"/>
    <mergeCell ref="A288:E288"/>
    <mergeCell ref="A138:D138"/>
    <mergeCell ref="A191:F191"/>
    <mergeCell ref="A192:F192"/>
    <mergeCell ref="A199:F199"/>
    <mergeCell ref="A200:F200"/>
    <mergeCell ref="A201:F201"/>
    <mergeCell ref="A197:F197"/>
    <mergeCell ref="A187:F187"/>
    <mergeCell ref="A194:F194"/>
    <mergeCell ref="A195:F195"/>
    <mergeCell ref="A190:F190"/>
    <mergeCell ref="A189:F189"/>
    <mergeCell ref="A168:D168"/>
    <mergeCell ref="A169:D169"/>
    <mergeCell ref="A155:D155"/>
    <mergeCell ref="A156:D156"/>
    <mergeCell ref="A146:D146"/>
    <mergeCell ref="A162:D162"/>
  </mergeCells>
  <phoneticPr fontId="30" type="noConversion"/>
  <conditionalFormatting sqref="E130:I141">
    <cfRule type="expression" dxfId="35" priority="24">
      <formula>AND($I$315="Ja",E130="")</formula>
    </cfRule>
  </conditionalFormatting>
  <conditionalFormatting sqref="E144:I149">
    <cfRule type="expression" dxfId="34" priority="23">
      <formula>AND($I$315="Ja",E144="")</formula>
    </cfRule>
  </conditionalFormatting>
  <conditionalFormatting sqref="E152:I159">
    <cfRule type="expression" dxfId="33" priority="22">
      <formula>AND($I$315="Ja",E152="")</formula>
    </cfRule>
  </conditionalFormatting>
  <conditionalFormatting sqref="E162:I165">
    <cfRule type="expression" dxfId="32" priority="21">
      <formula>AND($I$315="Ja",E162="")</formula>
    </cfRule>
  </conditionalFormatting>
  <conditionalFormatting sqref="E168:I169">
    <cfRule type="expression" dxfId="31" priority="20">
      <formula>AND($I$315="Ja",E168="")</formula>
    </cfRule>
  </conditionalFormatting>
  <conditionalFormatting sqref="F289:H289">
    <cfRule type="expression" dxfId="30" priority="2">
      <formula>AND(STORE(FJERN($I$313))="JA",LEN(FJERN(F289))=0)</formula>
    </cfRule>
    <cfRule type="expression" dxfId="29" priority="3">
      <formula>AND($I$313="Ja",ISBLANK(F289))</formula>
    </cfRule>
    <cfRule type="expression" dxfId="28" priority="1">
      <formula>AND($I$315="Ja",F289="")</formula>
    </cfRule>
  </conditionalFormatting>
  <conditionalFormatting sqref="F214:I225">
    <cfRule type="expression" dxfId="27" priority="16">
      <formula>AND($I$315="Ja",F214="")</formula>
    </cfRule>
  </conditionalFormatting>
  <conditionalFormatting sqref="F228:I233">
    <cfRule type="expression" dxfId="26" priority="15">
      <formula>AND($I$315="Ja",F228="")</formula>
    </cfRule>
  </conditionalFormatting>
  <conditionalFormatting sqref="F236:I243">
    <cfRule type="expression" dxfId="25" priority="14">
      <formula>AND($I$315="Ja",F236="")</formula>
    </cfRule>
  </conditionalFormatting>
  <conditionalFormatting sqref="F246:I249">
    <cfRule type="expression" dxfId="24" priority="13">
      <formula>AND($I$315="Ja",F246="")</formula>
    </cfRule>
  </conditionalFormatting>
  <conditionalFormatting sqref="F252:I253">
    <cfRule type="expression" dxfId="23" priority="12">
      <formula>AND($I$315="Ja",F252="")</formula>
    </cfRule>
  </conditionalFormatting>
  <conditionalFormatting sqref="F258:I258">
    <cfRule type="expression" dxfId="22" priority="11">
      <formula>AND($I$315="Ja",F258="")</formula>
    </cfRule>
  </conditionalFormatting>
  <conditionalFormatting sqref="F261:I267">
    <cfRule type="expression" dxfId="21" priority="10">
      <formula>AND($I$315="Ja",F261="")</formula>
    </cfRule>
  </conditionalFormatting>
  <conditionalFormatting sqref="H109:H121">
    <cfRule type="expression" dxfId="20" priority="30">
      <formula>AND($I$315="Ja",I109&lt;&gt;"Ja",I109&lt;&gt;"Nej")</formula>
    </cfRule>
  </conditionalFormatting>
  <conditionalFormatting sqref="I3:I7">
    <cfRule type="expression" dxfId="19" priority="47">
      <formula>AND($I$315="Ja",I3="")</formula>
    </cfRule>
  </conditionalFormatting>
  <conditionalFormatting sqref="I13:I15">
    <cfRule type="expression" dxfId="18" priority="46">
      <formula>AND($I$315="Ja",I13="")</formula>
    </cfRule>
  </conditionalFormatting>
  <conditionalFormatting sqref="I17:I26">
    <cfRule type="expression" dxfId="17" priority="45">
      <formula>AND($I$315="Ja",I17="")</formula>
    </cfRule>
  </conditionalFormatting>
  <conditionalFormatting sqref="I28:I30">
    <cfRule type="expression" dxfId="16" priority="44">
      <formula>AND($I$315="Ja",I28="")</formula>
    </cfRule>
  </conditionalFormatting>
  <conditionalFormatting sqref="I32:I34">
    <cfRule type="expression" dxfId="15" priority="43">
      <formula>AND($I$315="Ja",I32="")</formula>
    </cfRule>
  </conditionalFormatting>
  <conditionalFormatting sqref="I36">
    <cfRule type="expression" dxfId="14" priority="42">
      <formula>AND($I$315="Ja",I36="")</formula>
    </cfRule>
  </conditionalFormatting>
  <conditionalFormatting sqref="I38:I40">
    <cfRule type="expression" dxfId="13" priority="41">
      <formula>AND($I$315="Ja",I38="")</formula>
    </cfRule>
  </conditionalFormatting>
  <conditionalFormatting sqref="I46:I48">
    <cfRule type="expression" dxfId="12" priority="40">
      <formula>AND($I$315="Ja",I46="")</formula>
    </cfRule>
  </conditionalFormatting>
  <conditionalFormatting sqref="I50:I52">
    <cfRule type="expression" dxfId="11" priority="39">
      <formula>AND($I$315="Ja",I50="")</formula>
    </cfRule>
  </conditionalFormatting>
  <conditionalFormatting sqref="I55:I63">
    <cfRule type="expression" dxfId="10" priority="38">
      <formula>AND($I$315="Ja",I55="")</formula>
    </cfRule>
  </conditionalFormatting>
  <conditionalFormatting sqref="I65:I67">
    <cfRule type="expression" dxfId="9" priority="37">
      <formula>AND($I$315="Ja",I65="")</formula>
    </cfRule>
  </conditionalFormatting>
  <conditionalFormatting sqref="I70:I75">
    <cfRule type="expression" dxfId="8" priority="36">
      <formula>AND($I$315="Ja",I70="")</formula>
    </cfRule>
  </conditionalFormatting>
  <conditionalFormatting sqref="I83:I105">
    <cfRule type="expression" dxfId="7" priority="34">
      <formula>AND($I$315="Ja",I83="Vælg")</formula>
    </cfRule>
  </conditionalFormatting>
  <conditionalFormatting sqref="I175">
    <cfRule type="expression" dxfId="6" priority="19">
      <formula>AND($I$315="Ja",E175="Vælg")</formula>
    </cfRule>
    <cfRule type="expression" dxfId="5" priority="17">
      <formula>AND($I$315="Ja",I175&lt;&gt;"Ja",E175&lt;&gt;"Nej")</formula>
    </cfRule>
  </conditionalFormatting>
  <conditionalFormatting sqref="I207:I208">
    <cfRule type="expression" dxfId="4" priority="18">
      <formula>AND($I$315="Ja",I207="")</formula>
    </cfRule>
  </conditionalFormatting>
  <conditionalFormatting sqref="I295">
    <cfRule type="expression" dxfId="3" priority="8">
      <formula>AND($I$315="Ja",I295&lt;&gt;"Ja",I295&lt;&gt;"Nej")</formula>
    </cfRule>
  </conditionalFormatting>
  <conditionalFormatting sqref="I298:I299">
    <cfRule type="expression" dxfId="2" priority="9">
      <formula>AND($I$315="Ja",I298="")</formula>
    </cfRule>
  </conditionalFormatting>
  <conditionalFormatting sqref="I308:I310">
    <cfRule type="expression" dxfId="1" priority="7">
      <formula>AND($I$315="Ja",I308&lt;&gt;"Ja",I308&lt;&gt;"Nej")</formula>
    </cfRule>
  </conditionalFormatting>
  <conditionalFormatting sqref="I315">
    <cfRule type="expression" dxfId="0" priority="6">
      <formula>OR($I$315="Vælg",$I$315="Nej")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I315 I308:I310 H109:H121 I175 I295 I83:I105</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A179:A203</xm:sqref>
        </x14:dataValidation>
        <x14:dataValidation type="list" showInputMessage="1" showErrorMessage="1" xr:uid="{00000000-0002-0000-0000-000004000000}">
          <x14:formula1>
            <xm:f>Hjælpeark!$D$2:$D$7</xm:f>
          </x14:formula1>
          <xm:sqref>I179:I203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153</v>
      </c>
      <c r="C2" t="s">
        <v>153</v>
      </c>
      <c r="H2" s="29" t="s">
        <v>153</v>
      </c>
      <c r="I2" s="12"/>
      <c r="J2" s="6"/>
      <c r="K2" s="6"/>
    </row>
    <row r="3" spans="1:11" x14ac:dyDescent="0.2">
      <c r="A3" t="s">
        <v>58</v>
      </c>
      <c r="C3" t="s">
        <v>98</v>
      </c>
      <c r="D3" t="s">
        <v>35</v>
      </c>
      <c r="H3" s="30" t="s">
        <v>114</v>
      </c>
      <c r="I3" s="7"/>
      <c r="J3" s="7"/>
      <c r="K3" s="7"/>
    </row>
    <row r="4" spans="1:11" x14ac:dyDescent="0.2">
      <c r="A4" t="s">
        <v>59</v>
      </c>
      <c r="C4" t="s">
        <v>99</v>
      </c>
      <c r="D4" t="s">
        <v>36</v>
      </c>
      <c r="H4" s="30" t="s">
        <v>145</v>
      </c>
      <c r="I4" s="7"/>
      <c r="J4" s="7"/>
      <c r="K4" s="7"/>
    </row>
    <row r="5" spans="1:11" x14ac:dyDescent="0.2">
      <c r="A5" t="s">
        <v>60</v>
      </c>
      <c r="D5" t="s">
        <v>37</v>
      </c>
      <c r="H5" s="30" t="s">
        <v>117</v>
      </c>
      <c r="I5" s="7"/>
      <c r="J5" s="7"/>
      <c r="K5" s="7"/>
    </row>
    <row r="6" spans="1:11" x14ac:dyDescent="0.2">
      <c r="A6" t="s">
        <v>61</v>
      </c>
      <c r="D6" t="s">
        <v>38</v>
      </c>
      <c r="H6" s="30" t="s">
        <v>118</v>
      </c>
      <c r="I6" s="7"/>
      <c r="J6" s="7"/>
      <c r="K6" s="7"/>
    </row>
    <row r="7" spans="1:11" x14ac:dyDescent="0.2">
      <c r="A7" t="s">
        <v>62</v>
      </c>
      <c r="D7" t="s">
        <v>39</v>
      </c>
      <c r="H7" s="30" t="s">
        <v>119</v>
      </c>
      <c r="I7" s="6"/>
      <c r="J7" s="6"/>
      <c r="K7" s="6"/>
    </row>
    <row r="8" spans="1:11" ht="14.25" customHeight="1" x14ac:dyDescent="0.2">
      <c r="A8" t="s">
        <v>63</v>
      </c>
      <c r="H8" s="30" t="s">
        <v>120</v>
      </c>
      <c r="I8" s="14"/>
      <c r="J8" s="14"/>
      <c r="K8" s="14"/>
    </row>
    <row r="9" spans="1:11" ht="14.25" customHeight="1" x14ac:dyDescent="0.2">
      <c r="A9" t="s">
        <v>64</v>
      </c>
      <c r="H9" s="30" t="s">
        <v>121</v>
      </c>
      <c r="I9" s="14"/>
      <c r="J9" s="14"/>
      <c r="K9" s="14"/>
    </row>
    <row r="10" spans="1:11" x14ac:dyDescent="0.2">
      <c r="A10" t="s">
        <v>65</v>
      </c>
      <c r="H10" s="30" t="s">
        <v>122</v>
      </c>
      <c r="I10" s="7"/>
      <c r="J10" s="7"/>
      <c r="K10" s="7"/>
    </row>
    <row r="11" spans="1:11" x14ac:dyDescent="0.2">
      <c r="A11" t="s">
        <v>66</v>
      </c>
      <c r="H11" s="30" t="s">
        <v>123</v>
      </c>
      <c r="I11" s="7"/>
      <c r="J11" s="7"/>
      <c r="K11" s="7"/>
    </row>
    <row r="12" spans="1:11" x14ac:dyDescent="0.2">
      <c r="A12" t="s">
        <v>67</v>
      </c>
      <c r="H12" s="30" t="s">
        <v>124</v>
      </c>
      <c r="I12" s="7"/>
      <c r="J12" s="7"/>
      <c r="K12" s="7"/>
    </row>
    <row r="13" spans="1:11" x14ac:dyDescent="0.2">
      <c r="A13" t="s">
        <v>68</v>
      </c>
      <c r="H13" s="30" t="s">
        <v>125</v>
      </c>
      <c r="I13" s="7"/>
      <c r="J13" s="7"/>
      <c r="K13" s="7"/>
    </row>
    <row r="14" spans="1:11" x14ac:dyDescent="0.2">
      <c r="A14" t="s">
        <v>69</v>
      </c>
      <c r="H14" s="30" t="s">
        <v>126</v>
      </c>
      <c r="I14" s="7"/>
      <c r="J14" s="7"/>
      <c r="K14" s="7"/>
    </row>
    <row r="15" spans="1:11" x14ac:dyDescent="0.2">
      <c r="A15" t="s">
        <v>70</v>
      </c>
      <c r="H15" s="30" t="s">
        <v>127</v>
      </c>
      <c r="I15" s="7"/>
      <c r="J15" s="7"/>
      <c r="K15" s="7"/>
    </row>
    <row r="16" spans="1:11" x14ac:dyDescent="0.2">
      <c r="A16" t="s">
        <v>71</v>
      </c>
      <c r="H16" s="30" t="s">
        <v>128</v>
      </c>
      <c r="I16" s="7"/>
      <c r="J16" s="7"/>
      <c r="K16" s="7"/>
    </row>
    <row r="17" spans="1:11" x14ac:dyDescent="0.2">
      <c r="A17" t="s">
        <v>72</v>
      </c>
      <c r="H17" s="30" t="s">
        <v>129</v>
      </c>
      <c r="I17" s="7"/>
      <c r="J17" s="7"/>
      <c r="K17" s="7"/>
    </row>
    <row r="18" spans="1:11" x14ac:dyDescent="0.2">
      <c r="A18" t="s">
        <v>73</v>
      </c>
      <c r="H18" s="30" t="s">
        <v>130</v>
      </c>
      <c r="I18" s="7"/>
      <c r="J18" s="7"/>
      <c r="K18" s="7"/>
    </row>
    <row r="19" spans="1:11" x14ac:dyDescent="0.2">
      <c r="A19" t="s">
        <v>74</v>
      </c>
      <c r="H19" s="30" t="s">
        <v>131</v>
      </c>
      <c r="I19" s="7"/>
      <c r="J19" s="7"/>
      <c r="K19" s="7"/>
    </row>
    <row r="20" spans="1:11" x14ac:dyDescent="0.2">
      <c r="A20" t="s">
        <v>75</v>
      </c>
      <c r="H20" s="30" t="s">
        <v>132</v>
      </c>
      <c r="I20" s="7"/>
      <c r="J20" s="7"/>
      <c r="K20" s="7"/>
    </row>
    <row r="21" spans="1:11" x14ac:dyDescent="0.2">
      <c r="A21" t="s">
        <v>76</v>
      </c>
      <c r="H21" s="30" t="s">
        <v>133</v>
      </c>
      <c r="I21" s="7"/>
      <c r="J21" s="7"/>
      <c r="K21" s="7"/>
    </row>
    <row r="22" spans="1:11" x14ac:dyDescent="0.2">
      <c r="A22" t="s">
        <v>77</v>
      </c>
      <c r="H22" s="30" t="s">
        <v>134</v>
      </c>
      <c r="I22" s="7"/>
      <c r="J22" s="7"/>
      <c r="K22" s="7"/>
    </row>
    <row r="23" spans="1:11" x14ac:dyDescent="0.2">
      <c r="A23" t="s">
        <v>78</v>
      </c>
      <c r="H23" s="30" t="s">
        <v>135</v>
      </c>
      <c r="I23" s="7"/>
      <c r="J23" s="7"/>
      <c r="K23" s="7"/>
    </row>
    <row r="24" spans="1:11" x14ac:dyDescent="0.2">
      <c r="A24" t="s">
        <v>79</v>
      </c>
      <c r="H24" s="30" t="s">
        <v>136</v>
      </c>
      <c r="I24" s="7"/>
      <c r="J24" s="7"/>
      <c r="K24" s="7"/>
    </row>
    <row r="25" spans="1:11" x14ac:dyDescent="0.2">
      <c r="A25" t="s">
        <v>80</v>
      </c>
      <c r="H25" s="30" t="s">
        <v>137</v>
      </c>
      <c r="I25" s="7"/>
      <c r="J25" s="7"/>
      <c r="K25" s="7"/>
    </row>
    <row r="26" spans="1:11" ht="14.25" customHeight="1" x14ac:dyDescent="0.2">
      <c r="A26" t="s">
        <v>81</v>
      </c>
      <c r="H26" s="30" t="s">
        <v>138</v>
      </c>
      <c r="I26" s="7"/>
      <c r="J26" s="7"/>
      <c r="K26" s="7"/>
    </row>
    <row r="27" spans="1:11" ht="14.25" customHeight="1" x14ac:dyDescent="0.2">
      <c r="A27" t="s">
        <v>82</v>
      </c>
      <c r="H27" s="30" t="s">
        <v>139</v>
      </c>
      <c r="I27" s="7"/>
      <c r="J27" s="7"/>
      <c r="K27" s="7"/>
    </row>
    <row r="28" spans="1:11" ht="14.25" customHeight="1" x14ac:dyDescent="0.2">
      <c r="A28" t="s">
        <v>83</v>
      </c>
      <c r="H28" s="30" t="s">
        <v>140</v>
      </c>
      <c r="I28" s="7"/>
      <c r="J28" s="7"/>
      <c r="K28" s="7"/>
    </row>
    <row r="29" spans="1:11" x14ac:dyDescent="0.2">
      <c r="A29" t="s">
        <v>84</v>
      </c>
      <c r="H29" s="30" t="s">
        <v>141</v>
      </c>
      <c r="I29" s="7"/>
      <c r="J29" s="7"/>
      <c r="K29" s="7"/>
    </row>
    <row r="30" spans="1:11" x14ac:dyDescent="0.2">
      <c r="A30" t="s">
        <v>85</v>
      </c>
      <c r="H30" s="30" t="s">
        <v>142</v>
      </c>
      <c r="I30" s="7"/>
      <c r="J30" s="7"/>
      <c r="K30" s="7"/>
    </row>
    <row r="31" spans="1:11" x14ac:dyDescent="0.2">
      <c r="A31" t="s">
        <v>86</v>
      </c>
      <c r="H31" s="30" t="s">
        <v>143</v>
      </c>
      <c r="I31" s="7"/>
      <c r="J31" s="7"/>
      <c r="K31" s="7"/>
    </row>
    <row r="32" spans="1:11" x14ac:dyDescent="0.2">
      <c r="A32" t="s">
        <v>87</v>
      </c>
      <c r="H32" s="30" t="s">
        <v>144</v>
      </c>
      <c r="I32" s="7"/>
      <c r="J32" s="7"/>
      <c r="K32" s="7"/>
    </row>
    <row r="33" spans="1:11" x14ac:dyDescent="0.2">
      <c r="A33" t="s">
        <v>88</v>
      </c>
      <c r="H33" s="30" t="s">
        <v>115</v>
      </c>
      <c r="I33" s="7"/>
      <c r="J33" s="7"/>
      <c r="K33" s="7"/>
    </row>
    <row r="34" spans="1:11" x14ac:dyDescent="0.2">
      <c r="A34" t="s">
        <v>89</v>
      </c>
      <c r="H34" s="30" t="s">
        <v>116</v>
      </c>
      <c r="I34" s="7"/>
      <c r="J34" s="7"/>
      <c r="K34" s="7"/>
    </row>
    <row r="35" spans="1:11" x14ac:dyDescent="0.2">
      <c r="A35" t="s">
        <v>90</v>
      </c>
    </row>
    <row r="36" spans="1:11" x14ac:dyDescent="0.2">
      <c r="A36" t="s">
        <v>91</v>
      </c>
    </row>
    <row r="37" spans="1:11" x14ac:dyDescent="0.2">
      <c r="A37" t="s">
        <v>92</v>
      </c>
    </row>
    <row r="38" spans="1:11" x14ac:dyDescent="0.2">
      <c r="A38" t="s">
        <v>93</v>
      </c>
    </row>
    <row r="39" spans="1:11" x14ac:dyDescent="0.2">
      <c r="A39" t="s">
        <v>94</v>
      </c>
    </row>
    <row r="40" spans="1:11" x14ac:dyDescent="0.2">
      <c r="A40" t="s">
        <v>95</v>
      </c>
    </row>
    <row r="41" spans="1:11" x14ac:dyDescent="0.2">
      <c r="A41" t="s">
        <v>96</v>
      </c>
    </row>
    <row r="42" spans="1:11" x14ac:dyDescent="0.2">
      <c r="A42" t="s">
        <v>97</v>
      </c>
    </row>
    <row r="45" spans="1:11" ht="15" x14ac:dyDescent="0.25">
      <c r="A45" s="2"/>
    </row>
    <row r="46" spans="1:11" ht="15" x14ac:dyDescent="0.25">
      <c r="A46" s="2" t="s">
        <v>158</v>
      </c>
    </row>
    <row r="47" spans="1:11" x14ac:dyDescent="0.2">
      <c r="A47" t="s">
        <v>161</v>
      </c>
      <c r="B47">
        <f>+RR!I15</f>
        <v>0</v>
      </c>
    </row>
    <row r="48" spans="1:11" x14ac:dyDescent="0.2">
      <c r="A48" t="s">
        <v>159</v>
      </c>
      <c r="B48">
        <f>+SUM(RR!I17:I26)</f>
        <v>0</v>
      </c>
    </row>
    <row r="49" spans="1:2" x14ac:dyDescent="0.2">
      <c r="A49" t="s">
        <v>160</v>
      </c>
      <c r="B49" t="str">
        <f>+IF($B$48=$B$47,"","OBS: Opdelingen på selskabsniveau stemmer ikke")</f>
        <v/>
      </c>
    </row>
    <row r="51" spans="1:2" x14ac:dyDescent="0.2">
      <c r="A51" t="s">
        <v>162</v>
      </c>
      <c r="B51">
        <f>+RR!I36</f>
        <v>3458444</v>
      </c>
    </row>
    <row r="52" spans="1:2" x14ac:dyDescent="0.2">
      <c r="A52" t="s">
        <v>163</v>
      </c>
      <c r="B52">
        <f>+SUM(RR!I38:I40)</f>
        <v>3458444</v>
      </c>
    </row>
    <row r="53" spans="1:2" x14ac:dyDescent="0.2">
      <c r="A53" t="s">
        <v>160</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FE269DF2B8A348BE1052223B6499E1" ma:contentTypeVersion="3" ma:contentTypeDescription="Create a new document." ma:contentTypeScope="" ma:versionID="c087a6da78cc66254152580b2af23242">
  <xsd:schema xmlns:xsd="http://www.w3.org/2001/XMLSchema" xmlns:xs="http://www.w3.org/2001/XMLSchema" xmlns:p="http://schemas.microsoft.com/office/2006/metadata/properties" xmlns:ns2="af8be381-4e47-4d94-ad59-c0a264ccb7cb" targetNamespace="http://schemas.microsoft.com/office/2006/metadata/properties" ma:root="true" ma:fieldsID="0e47aa03536ea72f7845fbe5e1a2d95a" ns2:_="">
    <xsd:import namespace="af8be381-4e47-4d94-ad59-c0a264ccb7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be381-4e47-4d94-ad59-c0a264ccb7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D4CD08-72C0-481A-B59E-0BF1292DC2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be381-4e47-4d94-ad59-c0a264ccb7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B32E91-70E4-4779-9B09-771B69F856F8}">
  <ds:schemaRefs>
    <ds:schemaRef ds:uri="http://schemas.microsoft.com/sharepoint/v3/contenttype/forms"/>
  </ds:schemaRefs>
</ds:datastoreItem>
</file>

<file path=customXml/itemProps3.xml><?xml version="1.0" encoding="utf-8"?>
<ds:datastoreItem xmlns:ds="http://schemas.openxmlformats.org/officeDocument/2006/customXml" ds:itemID="{D0068D1D-AE37-4518-BC30-BD6CF3599EC3}">
  <ds:schemaRefs>
    <ds:schemaRef ds:uri="http://purl.org/dc/elements/1.1/"/>
    <ds:schemaRef ds:uri="http://purl.org/dc/dcmitype/"/>
    <ds:schemaRef ds:uri="http://purl.org/dc/terms/"/>
    <ds:schemaRef ds:uri="http://schemas.microsoft.com/office/2006/metadata/properties"/>
    <ds:schemaRef ds:uri="af8be381-4e47-4d94-ad59-c0a264ccb7cb"/>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Rasmus Rahbek (DK)</cp:lastModifiedBy>
  <cp:lastPrinted>2023-03-22T07:40:34Z</cp:lastPrinted>
  <dcterms:created xsi:type="dcterms:W3CDTF">2022-03-11T12:55:18Z</dcterms:created>
  <dcterms:modified xsi:type="dcterms:W3CDTF">2026-06-15T06:57:53Z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-1165583259</vt:i4>
  </property>
  <property fmtid="{D5CDD505-2E9C-101B-9397-08002B2CF9AE}" pid="3" name="_NewReviewCycle">
    <vt:lpwstr/>
  </property>
  <property fmtid="{D5CDD505-2E9C-101B-9397-08002B2CF9AE}" pid="4" name="_EmailSubject">
    <vt:lpwstr>Hjemmeside opdatering</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_ReviewingToolsShownOnce">
    <vt:lpwstr/>
  </property>
  <property fmtid="{D5CDD505-2E9C-101B-9397-08002B2CF9AE}" pid="9" name="MSIP_Label_b0c09810-65f4-4310-9cf4-19edb1aba362_Enabled">
    <vt:lpwstr>true</vt:lpwstr>
  </property>
  <property fmtid="{D5CDD505-2E9C-101B-9397-08002B2CF9AE}" pid="10" name="MSIP_Label_b0c09810-65f4-4310-9cf4-19edb1aba362_SetDate">
    <vt:lpwstr>2026-05-19T06:49:25Z</vt:lpwstr>
  </property>
  <property fmtid="{D5CDD505-2E9C-101B-9397-08002B2CF9AE}" pid="11" name="MSIP_Label_b0c09810-65f4-4310-9cf4-19edb1aba362_Method">
    <vt:lpwstr>Standard</vt:lpwstr>
  </property>
  <property fmtid="{D5CDD505-2E9C-101B-9397-08002B2CF9AE}" pid="12" name="MSIP_Label_b0c09810-65f4-4310-9cf4-19edb1aba362_Name">
    <vt:lpwstr>Internal - Open Access</vt:lpwstr>
  </property>
  <property fmtid="{D5CDD505-2E9C-101B-9397-08002B2CF9AE}" pid="13" name="MSIP_Label_b0c09810-65f4-4310-9cf4-19edb1aba362_SiteId">
    <vt:lpwstr>513294a0-3e20-41b2-a970-6d30bf1546fa</vt:lpwstr>
  </property>
  <property fmtid="{D5CDD505-2E9C-101B-9397-08002B2CF9AE}" pid="14" name="MSIP_Label_b0c09810-65f4-4310-9cf4-19edb1aba362_ActionId">
    <vt:lpwstr>4428d557-f11a-48fd-94dc-92ad3f4af3cf</vt:lpwstr>
  </property>
  <property fmtid="{D5CDD505-2E9C-101B-9397-08002B2CF9AE}" pid="15" name="MSIP_Label_b0c09810-65f4-4310-9cf4-19edb1aba362_ContentBits">
    <vt:lpwstr>0</vt:lpwstr>
  </property>
  <property fmtid="{D5CDD505-2E9C-101B-9397-08002B2CF9AE}" pid="16" name="MSIP_Label_b0c09810-65f4-4310-9cf4-19edb1aba362_Tag">
    <vt:lpwstr>10, 3, 0, 1</vt:lpwstr>
  </property>
  <property fmtid="{D5CDD505-2E9C-101B-9397-08002B2CF9AE}" pid="17" name="MediaServiceImageTags">
    <vt:lpwstr/>
  </property>
  <property fmtid="{D5CDD505-2E9C-101B-9397-08002B2CF9AE}" pid="18" name="ContentTypeId">
    <vt:lpwstr>0x0101008EFE269DF2B8A348BE1052223B6499E1</vt:lpwstr>
  </property>
</Properties>
</file>