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S:\152\Alle\2025 Reguleringsregnskaber\"/>
    </mc:Choice>
  </mc:AlternateContent>
  <xr:revisionPtr revIDLastSave="0" documentId="13_ncr:1_{5BFDE53F-7728-4CD5-90C1-1A168375BAF7}"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92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<sst xmlns="http://schemas.openxmlformats.org/spreadsheetml/2006/main" count="496" uniqueCount="358">
  <si>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</si>
  <si>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</si>
  <si>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</si>
  <si>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</si>
  <si>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</si>
  <si>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</si>
  <si>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</si>
  <si>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</si>
  <si>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</si>
  <si>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</si>
  <si>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</si>
  <si>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</si>
  <si>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</si>
  <si>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</si>
  <si>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</si>
  <si>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</si>
  <si>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</si>
  <si>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</si>
  <si>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</si>
  <si>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</si>
  <si>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</si>
  <si>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</si>
  <si>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</si>
  <si>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</si>
  <si>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</si>
  <si>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</si>
  <si>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</si>
  <si>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</si>
  <si>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</si>
  <si>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</si>
  <si>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</si>
  <si>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</si>
  <si>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</si>
  <si>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</si>
  <si>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</si>
  <si>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</si>
  <si>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</si>
  <si>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</si>
  <si>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</si>
  <si>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</si>
  <si>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</si>
  <si>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</si>
  <si>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</si>
  <si>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</si>
  <si>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</si>
  <si>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</si>
  <si>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</si>
  <si>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</si>
  <si>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</si>
  <si>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</si>
  <si>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</si>
  <si>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</si>
  <si>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</si>
  <si>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</si>
  <si>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</si>
  <si>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</si>
  <si>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</si>
  <si>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</si>
  <si>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</si>
  <si>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</si>
  <si>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</si>
  <si>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</si>
  <si>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</si>
  <si>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</si>
  <si>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</si>
  <si>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</si>
  <si>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</si>
  <si>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</si>
  <si>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</si>
  <si>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</si>
  <si>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</si>
  <si>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</si>
  <si>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</si>
  <si>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</si>
  <si>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</si>
  <si>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</si>
  <si>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</si>
  <si>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</si>
  <si>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</si>
  <si>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</si>
  <si>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</si>
  <si>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</si>
  <si>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</si>
  <si>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</si>
  <si>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</si>
  <si>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</si>
  <si>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</si>
  <si>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</si>
  <si>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</si>
  <si>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</si>
  <si>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</si>
  <si>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</si>
  <si>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</si>
  <si>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</si>
  <si>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</si>
  <si>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</si>
  <si>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</si>
  <si>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</si>
  <si>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</si>
  <si>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</si>
  <si>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</si>
  <si>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</si>
  <si>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</si>
  <si>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</si>
  <si>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</si>
  <si>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</si>
  <si>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</si>
  <si>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</si>
  <si>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</si>
  <si>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</si>
  <si>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</si>
  <si>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</si>
  <si>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</si>
  <si>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</si>
  <si>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</si>
  <si>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</si>
  <si>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</si>
  <si>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</si>
  <si>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</si>
  <si>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</si>
  <si>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</si>
  <si>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</si>
  <si>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</si>
  <si>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</si>
  <si>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</si>
  <si>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</si>
  <si>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</si>
  <si>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</si>
  <si>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</si>
  <si>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</si>
  <si>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</si>
  <si>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</si>
  <si>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</si>
  <si>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</si>
  <si>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</si>
  <si>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</si>
  <si>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</si>
  <si>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</si>
  <si>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</si>
  <si>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</si>
  <si>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</si>
  <si>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</si>
  <si>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</si>
  <si>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</si>
  <si>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</si>
  <si>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</si>
  <si>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</si>
  <si>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</si>
  <si>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</si>
  <si>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</si>
  <si>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</si>
  <si>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</si>
  <si>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</si>
  <si>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</si>
  <si>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</si>
  <si>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</si>
  <si>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</si>
  <si>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</si>
  <si>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</si>
  <si>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</si>
  <si>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</si>
  <si>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</si>
  <si>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</si>
  <si>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</si>
  <si>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</si>
  <si>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</si>
  <si>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</si>
  <si>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</si>
  <si>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</si>
  <si>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</si>
  <si>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</si>
  <si>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</si>
  <si>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</si>
  <si>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</si>
  <si>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</si>
  <si>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</si>
  <si>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</si>
  <si>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</si>
  <si>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</si>
  <si>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</si>
  <si>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</si>
  <si>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</si>
  <si>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</si>
  <si>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</si>
  <si>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</si>
  <si>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</si>
  <si>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</si>
  <si>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</si>
  <si>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</si>
  <si>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</si>
  <si>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</si>
  <si>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</si>
  <si>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</si>
  <si>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</si>
  <si>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</si>
  <si>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</si>
  <si>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</si>
  <si>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</si>
  <si>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</si>
  <si>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</si>
  <si>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</si>
  <si>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</si>
  <si>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</si>
  <si>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</si>
  <si>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</si>
  <si>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</si>
  <si>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</si>
  <si>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</si>
  <si>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</si>
  <si>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</si>
  <si>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</si>
  <si>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</si>
  <si>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</si>
  <si>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</si>
  <si>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</si>
  <si>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</si>
  <si>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</si>
  <si>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</si>
  <si>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</si>
  <si>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</si>
  <si>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</si>
  <si>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</si>
  <si>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</si>
  <si>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</si>
  <si>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</si>
  <si>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</si>
  <si>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</si>
  <si>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</si>
  <si>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</si>
  <si>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</si>
  <si>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</si>
  <si>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</si>
  <si>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</si>
  <si>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</si>
  <si>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</si>
  <si>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</si>
  <si>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</si>
  <si>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</si>
  <si>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</si>
  <si>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</si>
  <si>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</si>
  <si>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</si>
  <si>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</si>
  <si>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</si>
  <si>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</si>
  <si>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</si>
  <si>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</si>
  <si>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</si>
  <si>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</si>
  <si>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</si>
  <si>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</si>
  <si>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</si>
  <si>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</si>
  <si>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</si>
  <si>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</si>
  <si>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</si>
  <si>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</si>
  <si>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</si>
  <si>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</si>
  <si>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</si>
  <si>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</si>
  <si>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</si>
  <si>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</si>
  <si>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</si>
  <si>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</si>
  <si>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</si>
  <si>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</si>
  <si>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</si>
  <si>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</si>
  <si>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</si>
  <si>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</si>
  <si>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</si>
  <si>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</si>
  <si>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</si>
  <si>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</si>
  <si>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</si>
  <si>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</si>
  <si>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</si>
  <si>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</si>
  <si>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</si>
  <si>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</si>
  <si>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</si>
  <si>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</si>
  <si>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</si>
  <si>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</si>
  <si>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</si>
  <si>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</si>
  <si>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</si>
  <si>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</si>
  <si>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</si>
  <si>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</si>
  <si>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</si>
  <si>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</si>
  <si>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</si>
  <si>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</si>
  <si>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</si>
  <si>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</si>
  <si>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</si>
  <si>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</si>
  <si>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</si>
  <si>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</si>
  <si>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</si>
  <si>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</si>
  <si>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</si>
  <si>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</si>
  <si>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</si>
  <si>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</si>
  <si>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</si>
  <si>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</si>
  <si>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</si>
  <si>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</si>
  <si>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</si>
  <si>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</si>
  <si>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</si>
  <si>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</si>
  <si>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</si>
  <si>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</si>
  <si>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</si>
  <si>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</si>
  <si>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</si>
  <si>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</si>
  <si>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</si>
  <si>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</si>
  <si>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</si>
  <si>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</si>
  <si>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</si>
  <si>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</si>
  <si>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</si>
  <si>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</si>
  <si>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</si>
  <si>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</si>
  <si>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</si>
  <si>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</si>
  <si>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</si>
  <si>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</si>
  <si>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</si>
  <si>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</si>
  <si>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</si>
  <si>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</si>
  <si>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</si>
  <si>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</si>
  <si>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</si>
  <si>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</si>
  <si>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</si>
  <si>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</si>
  <si>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Ravdex A/S</t>
  </si>
  <si>
    <t>Jørgen Skov Rasmussen</t>
  </si>
  <si>
    <t>Tårupstrandvej 15</t>
  </si>
  <si>
    <t>Kerteminde</t>
  </si>
  <si>
    <t>FJMÅ Ansøgningsskema Ravdex 2025 - Fjernaflæste målere.xlsx</t>
  </si>
  <si>
    <t>MYBE Ansøgningsskema Ravdex 2025 - Myndighedsbehandling.xlsx</t>
  </si>
  <si>
    <t>NUPL - Ansøgningsskema Netudviklingsplan Ravdex 2025.xlsx</t>
  </si>
  <si>
    <t>FRDA Ansøgningsskema Frisættelse af data Ravdex 2025.xlsx</t>
  </si>
  <si>
    <t>X</t>
  </si>
  <si>
    <t>MYBE Ravdex 2025 Bilag Myndighedsbehandling.pdf  - BM3_Benchmark_Ansøgning om Særlige omk 2025 Ravdex.pdf</t>
  </si>
  <si>
    <t>BM4_Benchmark_Ansøgning Ukendt Skadevolder 2025 Ravdex.pdf - Ravdex 2025 - Sag 62100 Ukendt skadevolder.xlsx - Ravdex 2025 Ukendt skadevolder Faktura.pdf</t>
  </si>
  <si>
    <t>,</t>
  </si>
  <si>
    <t>Ansøgningsskema STBE Styrket beredskab Ravdex 2025.xlsx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</si>
</sst>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XFC400"/>
  <sheetViews>
    <sheetView showGridLines="0" tabSelected="1" topLeftCell="A291" zoomScaleNormal="100" workbookViewId="0">
      <selection activeCell="I319" sqref="I319"/>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5300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32836450</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35816</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142</v>
      </c>
      <c r="B17" s="85"/>
      <c r="C17" s="85"/>
      <c r="D17" s="85"/>
      <c r="E17" s="85"/>
      <c r="F17" s="85"/>
      <c r="G17" s="85"/>
      <c r="H17" s="85"/>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5" t="s">
        <v>142</v>
      </c>
      <c r="B18" s="85"/>
      <c r="C18" s="85"/>
      <c r="D18" s="85"/>
      <c r="E18" s="85"/>
      <c r="F18" s="85"/>
      <c r="G18" s="85"/>
      <c r="H18" s="85"/>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142</v>
      </c>
      <c r="B19" s="85"/>
      <c r="C19" s="85"/>
      <c r="D19" s="85"/>
      <c r="E19" s="85"/>
      <c r="F19" s="85"/>
      <c r="G19" s="85"/>
      <c r="H19" s="85"/>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142</v>
      </c>
      <c r="B20" s="85"/>
      <c r="C20" s="85"/>
      <c r="D20" s="85"/>
      <c r="E20" s="85"/>
      <c r="F20" s="85"/>
      <c r="G20" s="85"/>
      <c r="H20" s="85"/>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27444425</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9026325</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14036324.999999998</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21422427</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v>3933251</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1795106</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142</v>
      </c>
      <c r="B38" s="85"/>
      <c r="C38" s="85"/>
      <c r="D38" s="85"/>
      <c r="E38" s="85"/>
      <c r="F38" s="85"/>
      <c r="G38" s="85"/>
      <c r="H38" s="85"/>
      <c r="I38" s="60">
        <v>1795106</v>
      </c>
      <c r="J38" s="60"/>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85197722.182513446</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86615943.760048047</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6410529.4226107001</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6489141.9819824062</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156921661</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108681793</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99782639</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100473127</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106231868</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116224645</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103663818</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102478263</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105968918</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5020019</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t="s">
        <v>356</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5206190</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v>17853</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34</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430</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v>17677</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32</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423</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91</v>
      </c>
      <c r="J89" s="33" t="s">
        <v>349</v>
      </c>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91</v>
      </c>
      <c r="J90" s="33" t="s">
        <v>357</v>
      </c>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t="s">
        <v>350</v>
      </c>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91</v>
      </c>
      <c r="J93" s="33" t="s">
        <v>351</v>
      </c>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1" t="s">
        <v>263</v>
      </c>
      <c r="C96" s="81"/>
      <c r="D96" s="81"/>
      <c r="E96" s="81"/>
      <c r="F96" s="81"/>
      <c r="G96" s="81"/>
      <c r="H96" s="3"/>
      <c r="I96" s="31" t="s">
        <v>91</v>
      </c>
      <c r="J96" s="33" t="s">
        <v>352</v>
      </c>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3</v>
      </c>
      <c r="H136" s="65">
        <v>4</v>
      </c>
      <c r="I136" s="65">
        <v>0</v>
      </c>
      <c r="J136" s="66">
        <f t="shared" si="1"/>
        <v>7</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0</v>
      </c>
      <c r="H137" s="65">
        <v>3</v>
      </c>
      <c r="I137" s="65">
        <v>0</v>
      </c>
      <c r="J137" s="66">
        <f t="shared" si="1"/>
        <v>3</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3</v>
      </c>
      <c r="H138" s="65">
        <v>8</v>
      </c>
      <c r="I138" s="65">
        <v>0</v>
      </c>
      <c r="J138" s="66">
        <f t="shared" si="1"/>
        <v>11</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0</v>
      </c>
      <c r="F139" s="65">
        <v>0</v>
      </c>
      <c r="G139" s="65">
        <v>5</v>
      </c>
      <c r="H139" s="65">
        <v>6</v>
      </c>
      <c r="I139" s="65">
        <v>0</v>
      </c>
      <c r="J139" s="66">
        <f t="shared" si="1"/>
        <v>11</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0</v>
      </c>
      <c r="F140" s="65">
        <v>0</v>
      </c>
      <c r="G140" s="65">
        <v>1</v>
      </c>
      <c r="H140" s="65">
        <v>0</v>
      </c>
      <c r="I140" s="65">
        <v>0</v>
      </c>
      <c r="J140" s="66">
        <f t="shared" si="1"/>
        <v>1</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0</v>
      </c>
      <c r="F146" s="65">
        <v>0</v>
      </c>
      <c r="G146" s="65">
        <v>78</v>
      </c>
      <c r="H146" s="65">
        <v>37</v>
      </c>
      <c r="I146" s="65">
        <v>0</v>
      </c>
      <c r="J146" s="66">
        <f t="shared" ref="J146:J151" si="2">IF(SUM(E146:I146)=0, "", SUM(E146:I146))</f>
        <v>115</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2</v>
      </c>
      <c r="F147" s="65">
        <v>0</v>
      </c>
      <c r="G147" s="65">
        <v>49</v>
      </c>
      <c r="H147" s="65">
        <v>30</v>
      </c>
      <c r="I147" s="65">
        <v>0</v>
      </c>
      <c r="J147" s="66">
        <f t="shared" si="2"/>
        <v>81</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1</v>
      </c>
      <c r="F148" s="65">
        <v>1</v>
      </c>
      <c r="G148" s="65">
        <v>107</v>
      </c>
      <c r="H148" s="65">
        <v>203</v>
      </c>
      <c r="I148" s="65">
        <v>0</v>
      </c>
      <c r="J148" s="66">
        <f t="shared" si="2"/>
        <v>312</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v>
      </c>
      <c r="H149" s="65">
        <v>7</v>
      </c>
      <c r="I149" s="65">
        <v>0</v>
      </c>
      <c r="J149" s="66">
        <f t="shared" si="2"/>
        <v>7</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0</v>
      </c>
      <c r="F151" s="65">
        <v>0</v>
      </c>
      <c r="G151" s="65">
        <v>6</v>
      </c>
      <c r="H151" s="65">
        <v>8</v>
      </c>
      <c r="I151" s="65">
        <v>0</v>
      </c>
      <c r="J151" s="66">
        <f t="shared" si="2"/>
        <v>14</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1</v>
      </c>
      <c r="F154" s="65">
        <v>0</v>
      </c>
      <c r="G154" s="65">
        <v>9</v>
      </c>
      <c r="H154" s="65">
        <v>12</v>
      </c>
      <c r="I154" s="65">
        <v>0</v>
      </c>
      <c r="J154" s="66">
        <f t="shared" ref="J154:J161" si="3">IF(SUM(E154:I154)=0, "", SUM(E154:I154))</f>
        <v>22</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3</v>
      </c>
      <c r="F155" s="65">
        <v>1</v>
      </c>
      <c r="G155" s="65">
        <v>114</v>
      </c>
      <c r="H155" s="65">
        <v>146</v>
      </c>
      <c r="I155" s="65">
        <v>0</v>
      </c>
      <c r="J155" s="66">
        <f t="shared" si="3"/>
        <v>264</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1</v>
      </c>
      <c r="F156" s="65">
        <v>3</v>
      </c>
      <c r="G156" s="65">
        <v>93</v>
      </c>
      <c r="H156" s="65">
        <v>32</v>
      </c>
      <c r="I156" s="65">
        <v>0</v>
      </c>
      <c r="J156" s="66">
        <f t="shared" si="3"/>
        <v>129</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0</v>
      </c>
      <c r="F159" s="65">
        <v>0</v>
      </c>
      <c r="G159" s="65">
        <v>3</v>
      </c>
      <c r="H159" s="65">
        <v>0</v>
      </c>
      <c r="I159" s="65">
        <v>0</v>
      </c>
      <c r="J159" s="66">
        <f t="shared" si="3"/>
        <v>3</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8</v>
      </c>
      <c r="F164" s="65">
        <v>4</v>
      </c>
      <c r="G164" s="65">
        <v>312</v>
      </c>
      <c r="H164" s="65">
        <v>254</v>
      </c>
      <c r="I164" s="65">
        <v>0</v>
      </c>
      <c r="J164" s="66">
        <f>IF(SUM(E164:I164)=0, "", SUM(E164:I164))</f>
        <v>578</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251</v>
      </c>
      <c r="F166" s="65">
        <v>59</v>
      </c>
      <c r="G166" s="65">
        <v>5843</v>
      </c>
      <c r="H166" s="65">
        <v>1663</v>
      </c>
      <c r="I166" s="65">
        <v>0</v>
      </c>
      <c r="J166" s="66">
        <f>IF(SUM(E166:I166)=0, "", SUM(E166:I166))</f>
        <v>7816</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938</v>
      </c>
      <c r="F170" s="65">
        <v>332</v>
      </c>
      <c r="G170" s="65">
        <v>14304</v>
      </c>
      <c r="H170" s="65">
        <v>2279</v>
      </c>
      <c r="I170" s="65">
        <v>34</v>
      </c>
      <c r="J170" s="66">
        <f>IF(SUM(E170:I170)=0, "", SUM(E170:I170))</f>
        <v>17887</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121</v>
      </c>
      <c r="B181" s="72"/>
      <c r="C181" s="72"/>
      <c r="D181" s="72"/>
      <c r="E181" s="72"/>
      <c r="F181" s="72"/>
      <c r="G181" s="64">
        <v>13634</v>
      </c>
      <c r="H181" s="52"/>
      <c r="I181" s="32" t="s">
        <v>31</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121</v>
      </c>
      <c r="B182" s="72"/>
      <c r="C182" s="72"/>
      <c r="D182" s="72"/>
      <c r="E182" s="72"/>
      <c r="F182" s="72"/>
      <c r="G182" s="64">
        <v>1266</v>
      </c>
      <c r="H182" s="52"/>
      <c r="I182" s="32" t="s">
        <v>30</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119</v>
      </c>
      <c r="B183" s="72"/>
      <c r="C183" s="72"/>
      <c r="D183" s="72"/>
      <c r="E183" s="72"/>
      <c r="F183" s="72"/>
      <c r="G183" s="64">
        <v>3</v>
      </c>
      <c r="H183" s="52"/>
      <c r="I183" s="32" t="s">
        <v>31</v>
      </c>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119</v>
      </c>
      <c r="B184" s="72"/>
      <c r="C184" s="72"/>
      <c r="D184" s="72"/>
      <c r="E184" s="72"/>
      <c r="F184" s="72"/>
      <c r="G184" s="64">
        <v>2</v>
      </c>
      <c r="H184" s="52"/>
      <c r="I184" s="32" t="s">
        <v>30</v>
      </c>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111</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176</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7</v>
      </c>
      <c r="G220" s="65">
        <v>0</v>
      </c>
      <c r="H220" s="65">
        <v>0</v>
      </c>
      <c r="I220" s="65">
        <v>7</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3</v>
      </c>
      <c r="G221" s="65">
        <v>0</v>
      </c>
      <c r="H221" s="65">
        <v>0</v>
      </c>
      <c r="I221" s="65">
        <v>3</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11</v>
      </c>
      <c r="G222" s="65">
        <v>0</v>
      </c>
      <c r="H222" s="65">
        <v>0</v>
      </c>
      <c r="I222" s="65">
        <v>11</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11</v>
      </c>
      <c r="G223" s="65">
        <v>0</v>
      </c>
      <c r="H223" s="65">
        <v>0</v>
      </c>
      <c r="I223" s="65">
        <v>11</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1</v>
      </c>
      <c r="G224" s="65">
        <v>0</v>
      </c>
      <c r="H224" s="65">
        <v>0</v>
      </c>
      <c r="I224" s="65">
        <v>1</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115</v>
      </c>
      <c r="G230" s="65">
        <v>0</v>
      </c>
      <c r="H230" s="65">
        <v>0</v>
      </c>
      <c r="I230" s="65">
        <v>115</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81</v>
      </c>
      <c r="G231" s="65">
        <v>0</v>
      </c>
      <c r="H231" s="65">
        <v>0</v>
      </c>
      <c r="I231" s="65">
        <v>81</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311</v>
      </c>
      <c r="G232" s="65">
        <v>1</v>
      </c>
      <c r="H232" s="65">
        <v>0</v>
      </c>
      <c r="I232" s="65">
        <v>312</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v>7</v>
      </c>
      <c r="G233" s="65">
        <v>0</v>
      </c>
      <c r="H233" s="65">
        <v>0</v>
      </c>
      <c r="I233" s="65">
        <v>7</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v>14</v>
      </c>
      <c r="G235" s="65">
        <v>0</v>
      </c>
      <c r="H235" s="65">
        <v>0</v>
      </c>
      <c r="I235" s="65">
        <v>14</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22</v>
      </c>
      <c r="G238" s="65">
        <v>0</v>
      </c>
      <c r="H238" s="65">
        <v>0</v>
      </c>
      <c r="I238" s="65">
        <v>22</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265</v>
      </c>
      <c r="G239" s="65">
        <v>0</v>
      </c>
      <c r="H239" s="65">
        <v>1</v>
      </c>
      <c r="I239" s="65">
        <v>264</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122</v>
      </c>
      <c r="G240" s="65">
        <v>7</v>
      </c>
      <c r="H240" s="65">
        <v>0</v>
      </c>
      <c r="I240" s="65">
        <v>129</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2</v>
      </c>
      <c r="G243" s="65">
        <v>1</v>
      </c>
      <c r="H243" s="65">
        <v>0</v>
      </c>
      <c r="I243" s="65">
        <v>3</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576</v>
      </c>
      <c r="G248" s="65">
        <v>2</v>
      </c>
      <c r="H248" s="65">
        <v>0</v>
      </c>
      <c r="I248" s="65">
        <v>578</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7796</v>
      </c>
      <c r="G250" s="65">
        <v>20</v>
      </c>
      <c r="H250" s="65">
        <v>0</v>
      </c>
      <c r="I250" s="65">
        <v>7816</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17677</v>
      </c>
      <c r="G254" s="65">
        <v>210</v>
      </c>
      <c r="H254" s="65">
        <v>0</v>
      </c>
      <c r="I254" s="65">
        <v>17887</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358274846</v>
      </c>
      <c r="G260" s="65">
        <v>14952658</v>
      </c>
      <c r="H260" s="65">
        <v>0</v>
      </c>
      <c r="I260" s="65">
        <v>373227504</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33822871</v>
      </c>
      <c r="G263" s="69">
        <v>2801298</v>
      </c>
      <c r="H263" s="69">
        <v>0</v>
      </c>
      <c r="I263" s="69">
        <v>36624169</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44540739</v>
      </c>
      <c r="G264" s="69">
        <v>1569165</v>
      </c>
      <c r="H264" s="69">
        <v>0</v>
      </c>
      <c r="I264" s="69">
        <v>46109904</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939512</v>
      </c>
      <c r="G265" s="69">
        <v>0</v>
      </c>
      <c r="H265" s="69">
        <v>0</v>
      </c>
      <c r="I265" s="69">
        <v>939512</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241056076</v>
      </c>
      <c r="G266" s="69">
        <v>10582195</v>
      </c>
      <c r="H266" s="69">
        <v>0</v>
      </c>
      <c r="I266" s="69">
        <v>251638271</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37915648</v>
      </c>
      <c r="G267" s="69">
        <v>0</v>
      </c>
      <c r="H267" s="69">
        <v>0</v>
      </c>
      <c r="I267" s="69">
        <v>37915648</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0</v>
      </c>
      <c r="G269" s="69">
        <v>0</v>
      </c>
      <c r="H269" s="69">
        <v>0</v>
      </c>
      <c r="I269" s="69">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6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356351</v>
      </c>
      <c r="G279" s="65"/>
      <c r="H279" s="65"/>
      <c r="I279" s="65" t="s">
        <v>353</v>
      </c>
      <c r="J279" s="79" t="s">
        <v>354</v>
      </c>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v>282687</v>
      </c>
      <c r="G281" s="65"/>
      <c r="H281" s="65"/>
      <c r="I281" s="65" t="s">
        <v>353</v>
      </c>
      <c r="J281" s="79" t="s">
        <v>355</v>
      </c>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8" scale="70" fitToHeight="0"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1795106</v>
      </c>
    </row>
    <row r="52" spans="1:2" x14ac:dyDescent="0.2">
      <c r="A52" t="s">
        <v>152</v>
      </c>
      <c r="B52">
        <f>+SUM(RR!I38:I40)</f>
        <v>1795106</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Steen Jeppesen</cp:lastModifiedBy>
  <cp:lastPrinted>2026-06-26T11:03:59Z</cp:lastPrinted>
  <dcterms:created xsi:type="dcterms:W3CDTF">2022-03-11T12:55:18Z</dcterms:created>
  <dcterms:modified xsi:type="dcterms:W3CDTF">2026-06-29T09:04:58Z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-1148625688</vt:i4>
  </property>
  <property fmtid="{D5CDD505-2E9C-101B-9397-08002B2CF9AE}" pid="3" name="_NewReviewCycle">
    <vt:lpwstr/>
  </property>
  <property fmtid="{D5CDD505-2E9C-101B-9397-08002B2CF9AE}" pid="4" name="_EmailSubject">
    <vt:lpwstr>Hjemmeside upload rettes</vt:lpwstr>
  </property>
  <property fmtid="{D5CDD505-2E9C-101B-9397-08002B2CF9AE}" pid="5" name="_AuthorEmail">
    <vt:lpwstr>kaas@forsyningstilsynet.dk</vt:lpwstr>
  </property>
  <property fmtid="{D5CDD505-2E9C-101B-9397-08002B2CF9AE}" pid="6" name="_AuthorEmailDisplayName">
    <vt:lpwstr>Katrine Abildgaard Strands</vt:lpwstr>
  </property>
  <property fmtid="{D5CDD505-2E9C-101B-9397-08002B2CF9AE}" pid="7" name="_PreviousAdHocReviewCycleID">
    <vt:i4>2019071405</vt:i4>
  </property>
  <property fmtid="{D5CDD505-2E9C-101B-9397-08002B2CF9AE}" pid="8" name="_ReviewingToolsShownOnce">
    <vt:lpwstr/>
  </property>
</Properties>
</file>