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sef5700.sharepoint.com/sites/Reguleringsregnskab_FlowElnet/Shared Documents/2025/"/>
    </mc:Choice>
  </mc:AlternateContent>
  <xr:revisionPtr revIDLastSave="175" documentId="8_{939AD243-5EEE-447E-8BBD-E135E4120C1F}" xr6:coauthVersionLast="47" xr6:coauthVersionMax="47" xr10:uidLastSave="{57962487-7F85-454E-A792-67BECD9686A6}"/>
  <workbookProtection workbookAlgorithmName="SHA-512" workbookHashValue="ZLEmDFVJkoy1mlyS27A+rxyJL8+pNsk+OGcYbZz4/rdzl9w9a6FA8SO6kGhUyWVpVk3DUtRKeIuUwiQR5EaPdA==" workbookSaltValue="ztXbCTsVB1ma3PMgZVMrow==" workbookSpinCount="100000" lockStructure="1"/>
  <bookViews>
    <workbookView xWindow="30612" yWindow="-108" windowWidth="30936" windowHeight="16776" xr2:uid="{00000000-000D-0000-FFFF-FFFF00000000}"/>
  </bookViews>
  <sheets>
    <sheet name="RR" sheetId="1" r:id="rId1"/>
    <sheet name="Hjælpeark" sheetId="2" state="hidden" r:id="rId2"/>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3" i="1" l="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<sst xmlns="http://schemas.openxmlformats.org/spreadsheetml/2006/main" count="493" uniqueCount="355">
  <si>
    <t>Reguleringsregnskab 2025</t>
  </si>
  <si>
    <t>Version 2026.3</t>
  </si>
  <si>
    <t>Oplysninger</t>
  </si>
  <si>
    <r>
      <t>Netvirksomhed</t>
    </r>
    <r>
      <rPr>
        <sz val="11"/>
        <color rgb="FFFF0000"/>
        <rFont val="Arial"/>
        <family val="2"/>
        <scheme val="major"/>
      </rPr>
      <t>*</t>
    </r>
  </si>
  <si>
    <t>FLOW Elnet A/S</t>
  </si>
  <si>
    <r>
      <t>Kontaktperson</t>
    </r>
    <r>
      <rPr>
        <sz val="11"/>
        <color rgb="FFFF0000"/>
        <rFont val="Arial"/>
        <family val="2"/>
        <scheme val="major"/>
      </rPr>
      <t>*</t>
    </r>
  </si>
  <si>
    <t>Charlotte Andersen</t>
  </si>
  <si>
    <r>
      <t>Adresse</t>
    </r>
    <r>
      <rPr>
        <sz val="11"/>
        <color rgb="FFFF0000"/>
        <rFont val="Arial"/>
        <family val="2"/>
        <scheme val="major"/>
      </rPr>
      <t>*</t>
    </r>
  </si>
  <si>
    <t>Fåborgvej 44</t>
  </si>
  <si>
    <r>
      <t>Postnummer</t>
    </r>
    <r>
      <rPr>
        <sz val="11"/>
        <color rgb="FFFF0000"/>
        <rFont val="Arial"/>
        <family val="2"/>
        <scheme val="major"/>
      </rPr>
      <t>*</t>
    </r>
  </si>
  <si>
    <r>
      <t>By</t>
    </r>
    <r>
      <rPr>
        <sz val="11"/>
        <color rgb="FFFF0000"/>
        <rFont val="Arial"/>
        <family val="2"/>
        <scheme val="major"/>
      </rPr>
      <t>*</t>
    </r>
  </si>
  <si>
    <t>Svendborg</t>
  </si>
  <si>
    <r>
      <t>Regnskabsår afsluttet</t>
    </r>
    <r>
      <rPr>
        <sz val="11"/>
        <color rgb="FFFF0000"/>
        <rFont val="Arial"/>
        <family val="2"/>
        <scheme val="major"/>
      </rPr>
      <t>*</t>
    </r>
  </si>
  <si>
    <t>Introduktion</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</si>
  <si>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</si>
  <si>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1.-3. Indtægter og omkostninger</t>
  </si>
  <si>
    <r>
      <t xml:space="preserve">1. Indtægter fra bevillingspligtige aktiviteter i 2025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</si>
  <si>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</si>
  <si>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r>
      <t>1.2 - Indtægter fra underliggende distributionsnet (kr.):</t>
    </r>
    <r>
      <rPr>
        <sz val="11"/>
        <color rgb="FFFF0000"/>
        <rFont val="Arial"/>
        <family val="2"/>
        <scheme val="major"/>
      </rPr>
      <t>*</t>
    </r>
  </si>
  <si>
    <t>1.2 -Opdeling på virksomhedsniveau</t>
  </si>
  <si>
    <t>Indtægt</t>
  </si>
  <si>
    <t>Rabatter</t>
  </si>
  <si>
    <t>Vælg</t>
  </si>
  <si>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</si>
  <si>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</si>
  <si>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</si>
  <si>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 xml:space="preserve">2. Driftsomkostninger i 2025  (kr.): </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</si>
  <si>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</si>
  <si>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</si>
  <si>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</si>
  <si>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t>3. -Opdeling på virksomhedsniveau</t>
  </si>
  <si>
    <t>Vores Elnet A/S</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</si>
  <si>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</si>
  <si>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</si>
  <si>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</si>
  <si>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</si>
  <si>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</si>
  <si>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</si>
  <si>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t>5. Afskrivninger</t>
  </si>
  <si>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</si>
  <si>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</si>
  <si>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</si>
  <si>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t>6.-7. Leveret elektricitet og nettab</t>
  </si>
  <si>
    <r>
      <t xml:space="preserve">6. Leveret elektricitet i  2025 (kWh): </t>
    </r>
    <r>
      <rPr>
        <sz val="11"/>
        <color rgb="FFFF0000"/>
        <rFont val="Arial"/>
        <family val="2"/>
        <scheme val="major"/>
      </rPr>
      <t>*</t>
    </r>
  </si>
  <si>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</si>
  <si>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</si>
  <si>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</si>
  <si>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</si>
  <si>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</si>
  <si>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</si>
  <si>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</si>
  <si>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</si>
  <si>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</si>
  <si>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</si>
  <si>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</si>
  <si>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 Aktivitetsniveau</t>
  </si>
  <si>
    <r>
      <t xml:space="preserve">8.1 Antal elmålere ultimo 2025 ekskl. antal elmålere betalt af tredjemand og ekskl. produktionsmålere (stk.): </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</si>
  <si>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</si>
  <si>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</si>
  <si>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t>8.3 Antal stationer ultimo 2025 ekskl. antal stationer betalt af tredjemand(stk.): *</t>
  </si>
  <si>
    <r>
      <t xml:space="preserve">8.4 Antal stationer i 2025, der er ansøgt forhøjelse for efter § 31, stk. 1, nr. 2 og § 32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</si>
  <si>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</si>
  <si>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</si>
  <si>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t>8.6 Antal stationer ultimo 2024 ekskl. antal stationer betalt af tredjemand (stk.): *</t>
  </si>
  <si>
    <t>9. Justeringer</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</si>
  <si>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</si>
  <si>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</si>
  <si>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</si>
  <si>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Ansøgningsid</t>
  </si>
  <si>
    <r>
      <t xml:space="preserve">Ansøgningsbaseret forhøjelse </t>
    </r>
    <r>
      <rPr>
        <i/>
        <sz val="10"/>
        <color rgb="FFFF0000"/>
        <rFont val="Arial"/>
        <family val="2"/>
        <scheme val="major"/>
      </rPr>
      <t>*</t>
    </r>
  </si>
  <si>
    <t>Vælg Ja/Nej</t>
  </si>
  <si>
    <t>NTEX</t>
  </si>
  <si>
    <t>Omkostninger til nettab, jf. § 21.</t>
  </si>
  <si>
    <t>NEJ</t>
  </si>
  <si>
    <t>TMBE</t>
  </si>
  <si>
    <t>Tab på grund af manglende betaling fra elhandelsvirksomheder, jf. § 23.</t>
  </si>
  <si>
    <t>MYPÅ</t>
  </si>
  <si>
    <t>Myndighedspålæg, jf. § 27, stk. 1.</t>
  </si>
  <si>
    <t>ÆNOP</t>
  </si>
  <si>
    <t>Ændrede krav ved lov, jf. § 28, stk. 1.</t>
  </si>
  <si>
    <t>FJMÅ</t>
  </si>
  <si>
    <t>Fjernaflæste målere, jf. § 29, stk. 1 og stk. 3, nr. 1.</t>
  </si>
  <si>
    <t>STBE</t>
  </si>
  <si>
    <t>Beredskab, jf. § 29, stk. 1 og stk. 3, nr. 2.</t>
  </si>
  <si>
    <t>JA</t>
  </si>
  <si>
    <t>MYBE</t>
  </si>
  <si>
    <t>Omkostninger til myndighedsbehandling, jf. § 29, stk. 1 og stk. 3, nr. 3.</t>
  </si>
  <si>
    <t>Myndighedsbehandling - MYBE 2025</t>
  </si>
  <si>
    <t>MÅTT</t>
  </si>
  <si>
    <t>Overdragelse og varetagelse af måleransvar ved kunder tilsluttet transmissionsnettet, jf. § 29, stk. 1 og stk. 3, nr. 4.</t>
  </si>
  <si>
    <t>NUPL</t>
  </si>
  <si>
    <t>Udarbejdelse af netudviklingsplaner, jf. § 29, stk. 1 og stk. 3, nr. 5.</t>
  </si>
  <si>
    <t>Netudviklingsplan - NUPL 2025</t>
  </si>
  <si>
    <t>ENSP</t>
  </si>
  <si>
    <t>Omkostninger knyttet til realisering af energibesparelser, jf. § 29, stk. 1 og stk. 3, nr. 6.</t>
  </si>
  <si>
    <t>DILI</t>
  </si>
  <si>
    <t>Omkostninger i forbindelse med etablering af direkte linjer, jf. § 29, stk. 1 og stk. 3, nr. 7.</t>
  </si>
  <si>
    <t>FRDA</t>
  </si>
  <si>
    <t>Omkostninger i forbindelse med frisættelse af data i henhold til regler fastsat af klima-, energi- og forsyningsministeren i medfør af § 22, stk. 5, i lov om elforsyning, jf. § 29, stk. 1 og stk. 3, nr. 8 .</t>
  </si>
  <si>
    <t>ELAG</t>
  </si>
  <si>
    <t>Udfasning af energilageraktiviteter, jf. § 30.</t>
  </si>
  <si>
    <t>FOHØ</t>
  </si>
  <si>
    <t>Projekter i højspændingsnettet som følge af elforbrug, jf. § 31, stk. 1, nr. 1.</t>
  </si>
  <si>
    <t>PROD</t>
  </si>
  <si>
    <t>Tilslutning af større ny produktionsenhed, jf. § 31, stk. 1, nr. 2.</t>
  </si>
  <si>
    <t>TIVE</t>
  </si>
  <si>
    <t>Tilslutning af VE-anlæg, jf. § 32</t>
  </si>
  <si>
    <t>FOME</t>
  </si>
  <si>
    <t xml:space="preserve">Tilslutning af nye kunder eller udvidet leveringsomgang i mellemspændingsnettet, jf. § 33 </t>
  </si>
  <si>
    <t>TRNI</t>
  </si>
  <si>
    <t>Ændringer på transmissionsniveau, jf. § 34, stk. 1.</t>
  </si>
  <si>
    <t>KABL</t>
  </si>
  <si>
    <t>Kabellægning af luftledninger, jf. § 35.</t>
  </si>
  <si>
    <t>ATRE</t>
  </si>
  <si>
    <t>Overtagelse af anlæg, jf. § 36, stk. 1.</t>
  </si>
  <si>
    <t>RTRE</t>
  </si>
  <si>
    <t>Reinvesteringer i kabellagte net overtaget fra tredjemand, jf. § 37, stk. 1.</t>
  </si>
  <si>
    <t>EXFO</t>
  </si>
  <si>
    <t>Væsentlig afvigelse i udviklingen i eksogene forhold, jf. § 38.</t>
  </si>
  <si>
    <t>FOMA</t>
  </si>
  <si>
    <t>Force majeure, jf. § 39.</t>
  </si>
  <si>
    <t>9.2 Nedsættelse af omkostningsramme og forrentningsgrundlag</t>
  </si>
  <si>
    <t xml:space="preserve">Punkt </t>
  </si>
  <si>
    <r>
      <t>Nedsættelse</t>
    </r>
    <r>
      <rPr>
        <i/>
        <sz val="10"/>
        <color rgb="FFFF0000"/>
        <rFont val="Arial"/>
        <family val="2"/>
        <scheme val="major"/>
      </rPr>
      <t xml:space="preserve"> *</t>
    </r>
  </si>
  <si>
    <t>Har der været færre omkostninger i 2025? 
Vælg Ja/Nej</t>
  </si>
  <si>
    <t>Hvis ja, angiv beløb (kr.)</t>
  </si>
  <si>
    <t>Hvis Ja: Skriv navn(e) på dokumentation</t>
  </si>
  <si>
    <t>R.1</t>
  </si>
  <si>
    <t>Dækning af tab på grund af manglende betaling fra elhandelsvirksomheder, jf. § 24.</t>
  </si>
  <si>
    <t xml:space="preserve">R.2 </t>
  </si>
  <si>
    <t>Myndighedspålæg, jf. § 27, stk. 2.</t>
  </si>
  <si>
    <t xml:space="preserve">R.3 </t>
  </si>
  <si>
    <t>Ændrede krav ved lov, jf. § 28, stk. 2 .</t>
  </si>
  <si>
    <t xml:space="preserve">R.4 </t>
  </si>
  <si>
    <t>Fjernaflæste elmålere, jf. § 29, stk. 2 og stk. 3, nr. 1.</t>
  </si>
  <si>
    <t xml:space="preserve">R.5 </t>
  </si>
  <si>
    <t>Beredskab, jf. § 29, stk. 2 og stk. 3, nr. 2.</t>
  </si>
  <si>
    <t xml:space="preserve">R.6 </t>
  </si>
  <si>
    <t>Omkostninger til myndighedsbehandling, jf. § 29, stk. 2 og stk. 3, nr. 3.</t>
  </si>
  <si>
    <t xml:space="preserve">R.7 </t>
  </si>
  <si>
    <t>Overdragelse og varetagelse af måleransvar ved kunder tilsluttet transmissionsnettet, jf. § 29, stk. 2 og stk. 3, nr. 4.</t>
  </si>
  <si>
    <t xml:space="preserve">R.8 </t>
  </si>
  <si>
    <t>Udarbejdelse af netudviklingsplaner, jf. § 29, stk. 2 og stk. 3, nr. 5.</t>
  </si>
  <si>
    <t>R.9</t>
  </si>
  <si>
    <t>Omkostninger knyttet til realisering af energibesparelser, jf. § 29, stk. 2 og stk. 3, nr. 6.</t>
  </si>
  <si>
    <t xml:space="preserve">R.10 </t>
  </si>
  <si>
    <t>Omkostninger i forbindelse med etablering af direkte linjer, jf. § 29, stk. 2 og stk. 3, nr. 7.</t>
  </si>
  <si>
    <t>R.11</t>
  </si>
  <si>
    <t>Omkostninger i forbindelse med frisættelse af data i henhold til regler fastsat af klima-, energi- og forsyningsministeren i medfør af § 22, stk. 5, i lov om elforsyning, jf. § 29, stk. 2 og stk. 3, nr. 8.</t>
  </si>
  <si>
    <t>R.12</t>
  </si>
  <si>
    <t>Ændringer på transmissionsniveau, jf. § 34, stk. 2.</t>
  </si>
  <si>
    <t>R.13</t>
  </si>
  <si>
    <t>Nedsættelse ved overdragelse af anlæg, jf. § 36, stk. 2.</t>
  </si>
  <si>
    <t>10. Netkomponenter og GIS-fordeling</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</si>
  <si>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</si>
  <si>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10.1 Indberetning af netkomponenter ultimo 2025</t>
  </si>
  <si>
    <t xml:space="preserve">30-60 kV komponenter </t>
  </si>
  <si>
    <t>Zone 1</t>
  </si>
  <si>
    <t>Zone 2</t>
  </si>
  <si>
    <t>Zone 3</t>
  </si>
  <si>
    <t>Zone 4</t>
  </si>
  <si>
    <t>Ikke fordelt</t>
  </si>
  <si>
    <t>(Autosum)</t>
  </si>
  <si>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</si>
  <si>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</si>
  <si>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</si>
  <si>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</si>
  <si>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</si>
  <si>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</si>
  <si>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</si>
  <si>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</si>
  <si>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</si>
  <si>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</si>
  <si>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</si>
  <si>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</si>
  <si>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t xml:space="preserve"> </t>
  </si>
  <si>
    <t xml:space="preserve">10-20 kV komponenter </t>
  </si>
  <si>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</si>
  <si>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</si>
  <si>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</si>
  <si>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</si>
  <si>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</si>
  <si>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t xml:space="preserve">10-20/0,4 kV netstationer </t>
  </si>
  <si>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</si>
  <si>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</si>
  <si>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</si>
  <si>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</si>
  <si>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</si>
  <si>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</si>
  <si>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</si>
  <si>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</si>
  <si>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t xml:space="preserve">0,4 kV komponenter </t>
  </si>
  <si>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</si>
  <si>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</si>
  <si>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</si>
  <si>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t xml:space="preserve">Målere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</si>
  <si>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</si>
  <si>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</si>
  <si>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10.2 Netkomponenter omfattet udligningsordning eller kompensationsordningen ultimo 2025</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</si>
  <si>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</si>
  <si>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r>
      <t xml:space="preserve">Har netvirksomheden anlæg der er omfattet af kompensationsordningen eller udligningsordningen? </t>
    </r>
    <r>
      <rPr>
        <sz val="11"/>
        <color rgb="FFFF0000"/>
        <rFont val="Arial"/>
        <family val="2"/>
        <scheme val="major"/>
      </rPr>
      <t>*</t>
    </r>
  </si>
  <si>
    <t>Tilføj netkomponent</t>
  </si>
  <si>
    <t>Antal (stk./km)</t>
  </si>
  <si>
    <t>Egenfinansieringsgrad (pct.)</t>
  </si>
  <si>
    <t>Zone</t>
  </si>
  <si>
    <t xml:space="preserve">10-20 kV Felt med effektafbryder </t>
  </si>
  <si>
    <t xml:space="preserve">10-20 kV Landkabel, PEX </t>
  </si>
  <si>
    <t>11. Øvrige tekniske data</t>
  </si>
  <si>
    <t>I felterne nedenfor angives samlet mængde af den installeret transformerkapacitet (MVA).</t>
  </si>
  <si>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</si>
  <si>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</si>
  <si>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t>12. Tilgange og afgange af aktiver og netaktiver i 2025</t>
  </si>
  <si>
    <t>12.1 Tilgange og afgange af netkomponenter</t>
  </si>
  <si>
    <t>Primo</t>
  </si>
  <si>
    <t>Tilgange</t>
  </si>
  <si>
    <t>Afgange</t>
  </si>
  <si>
    <t>Ultimo</t>
  </si>
  <si>
    <r>
      <t xml:space="preserve">Gasisoleret felt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</si>
  <si>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</si>
  <si>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</si>
  <si>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</si>
  <si>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</si>
  <si>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t xml:space="preserve">Automateret med transformereffekt  &gt; 2000 kVA 
(stk.): * </t>
  </si>
  <si>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</si>
  <si>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</si>
  <si>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t>12.2  Tilgange og afgange af aktiver og netaktiver baseret på kostpris</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</si>
  <si>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</si>
  <si>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Primo (kr.)</t>
  </si>
  <si>
    <t>Tilgange (kr.)</t>
  </si>
  <si>
    <t>Afgange (kr.)</t>
  </si>
  <si>
    <t>Ultimo (kr.)</t>
  </si>
  <si>
    <r>
      <t>Årets totale kostpriser i aktivbasen: </t>
    </r>
    <r>
      <rPr>
        <sz val="11"/>
        <color rgb="FFFF0000"/>
        <rFont val="Arial"/>
        <family val="2"/>
        <scheme val="major"/>
      </rPr>
      <t>*</t>
    </r>
  </si>
  <si>
    <t>Afskrivningsperiode</t>
  </si>
  <si>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</si>
  <si>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</si>
  <si>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</si>
  <si>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</si>
  <si>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</si>
  <si>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</si>
  <si>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</si>
  <si>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t>Hvis noget angives under ukendt periode skal dokumentation for dette vedhæftes.</t>
  </si>
  <si>
    <t>Navn på dokumentation:</t>
  </si>
  <si>
    <t>Køb af grunde til hovedstationer. Der afskrives ikke på grunde.</t>
  </si>
  <si>
    <t>13. Data, der ikke kan indgå i benchmarkingen</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</si>
  <si>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</si>
  <si>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Netvirksomhed søger om særlige omkostninger på kapitalsiden (sæt X ved relevante kategorier¨)</t>
  </si>
  <si>
    <t>Driftsomkostninger (kr.)</t>
  </si>
  <si>
    <t>Afskriv-
ninger (kr.)</t>
  </si>
  <si>
    <t>Bogført anlægsværdi (kr.)</t>
  </si>
  <si>
    <t>Dokumentation hvis rækken er udfyldt</t>
  </si>
  <si>
    <t xml:space="preserve">Omkostninger til forsknings-, udviklings- og demonstrations-
projekter, hvor der er offentlig medfinansiering (kr.): </t>
  </si>
  <si>
    <t xml:space="preserve">Omkostninger til myndighedsbehandling (kr.): </t>
  </si>
  <si>
    <t>Myndighedsbehandling - MYBE 2025.xlsx</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</si>
  <si>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</si>
  <si>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</si>
  <si>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</si>
  <si>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</si>
  <si>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</si>
  <si>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</si>
  <si>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14. Yderligere ydelser til benchmarkingen</t>
  </si>
  <si>
    <t>Til benchmarkingen skal bruges yderlige information om ydelser (også ofte kaldet cost-drivere eller outputs). Disse skal udfyldes i tabellen herunder.</t>
  </si>
  <si>
    <t>Ydelse</t>
  </si>
  <si>
    <t>Aftagenumre i alt (stk.)</t>
  </si>
  <si>
    <r>
      <t xml:space="preserve">Aftagenumre (stk.) </t>
    </r>
    <r>
      <rPr>
        <sz val="11"/>
        <color rgb="FFFF0000"/>
        <rFont val="Arial"/>
        <family val="2"/>
        <scheme val="major"/>
      </rPr>
      <t>*</t>
    </r>
  </si>
  <si>
    <t>15. Andre individuelle forhold</t>
  </si>
  <si>
    <t>Der skal uploades en dybdegående beskrivelse, hvis netvirksomheden mener at være underlagt et individuelt rammevilkår, som er
fordyrende for netvirksomheden.</t>
  </si>
  <si>
    <r>
      <t xml:space="preserve">Har der været andre individuelle fordyrende rammevilkår? </t>
    </r>
    <r>
      <rPr>
        <sz val="11"/>
        <color rgb="FFFF0000"/>
        <rFont val="Arial"/>
        <family val="2"/>
        <scheme val="major"/>
      </rPr>
      <t>*</t>
    </r>
  </si>
  <si>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</si>
  <si>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</si>
  <si>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</si>
  <si>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Bemærkninger til reguleringsregnskabet</t>
  </si>
  <si>
    <t>Netvirksomheden kan anføre eventuelle bemærkninger i feltet nedenfor:</t>
  </si>
  <si>
    <t>Bilag fra ledelse og revisor</t>
  </si>
  <si>
    <r>
      <t xml:space="preserve">17. Er ledelsesberetning vedlagt? </t>
    </r>
    <r>
      <rPr>
        <sz val="11"/>
        <color rgb="FFFF0000"/>
        <rFont val="Arial"/>
        <family val="2"/>
        <scheme val="major"/>
      </rPr>
      <t>*</t>
    </r>
  </si>
  <si>
    <t>Flow Elnet Reguleringsregnskab 2025.docx</t>
  </si>
  <si>
    <r>
      <t>18. Er ledelsespåtegning vedlagt?</t>
    </r>
    <r>
      <rPr>
        <sz val="11"/>
        <color rgb="FFFF0000"/>
        <rFont val="Arial"/>
        <family val="2"/>
        <scheme val="major"/>
      </rPr>
      <t>*</t>
    </r>
  </si>
  <si>
    <r>
      <t>19. Er revisorerklæring vedlagt?</t>
    </r>
    <r>
      <rPr>
        <sz val="11"/>
        <color rgb="FFFF0000"/>
        <rFont val="Arial"/>
        <family val="2"/>
        <scheme val="major"/>
      </rPr>
      <t>*</t>
    </r>
  </si>
  <si>
    <t>Kontrol af input</t>
  </si>
  <si>
    <r>
      <t xml:space="preserve">Er du færdig med at udfylde skabelonen? (Vælg Ja/Nej) </t>
    </r>
    <r>
      <rPr>
        <sz val="11"/>
        <color rgb="FFFF0000"/>
        <rFont val="Arial"/>
        <family val="2"/>
        <scheme val="major"/>
      </rPr>
      <t>*</t>
    </r>
  </si>
  <si>
    <t>Cerius A/S</t>
  </si>
  <si>
    <t>30-60 kV Kabel, tryksat oliekabel</t>
  </si>
  <si>
    <t>Dinel A/S</t>
  </si>
  <si>
    <t>30-60 kV Kabel, andre</t>
  </si>
  <si>
    <t>ELEKTRUS A/S</t>
  </si>
  <si>
    <t>30-60 kV Kabel, sø</t>
  </si>
  <si>
    <t>ELINORD A/S</t>
  </si>
  <si>
    <t>30-60 kV Luftledning</t>
  </si>
  <si>
    <t>El-net Kongerslev A/S</t>
  </si>
  <si>
    <t xml:space="preserve">30-60 kV Åbent felt med effektafbryder </t>
  </si>
  <si>
    <t>Elnet Midt A/S</t>
  </si>
  <si>
    <t>30-60 kV Åbent felt med adskiller uden effektafbryder</t>
  </si>
  <si>
    <t>El-Net Øst A/S</t>
  </si>
  <si>
    <t xml:space="preserve">30-60 kV Gasisoleret felt med effektafbryder med effektafbryder </t>
  </si>
  <si>
    <t>FLOW ELNET A/S</t>
  </si>
  <si>
    <t xml:space="preserve">30-60 kV Transformer &lt; 20 MVA </t>
  </si>
  <si>
    <t>Forsyning Elnet A/S</t>
  </si>
  <si>
    <t xml:space="preserve">30-60 kV Transformer ≥ 20 MVA </t>
  </si>
  <si>
    <t>GEV Elnet A/S</t>
  </si>
  <si>
    <t xml:space="preserve">30-60 kV Shuntreaktor </t>
  </si>
  <si>
    <t>Hammel Elforsyning Net A/S</t>
  </si>
  <si>
    <t xml:space="preserve">30-60 kV Kondensatorbatteri </t>
  </si>
  <si>
    <t>Hjerting Transformatorforening</t>
  </si>
  <si>
    <t xml:space="preserve">30-60 kV Slukkespole </t>
  </si>
  <si>
    <t>Hurup Elværk Net A/S</t>
  </si>
  <si>
    <t>Ikast El Net A/S</t>
  </si>
  <si>
    <t xml:space="preserve">10-20 kV Landkabel, APB </t>
  </si>
  <si>
    <t>Konstant Net A/S</t>
  </si>
  <si>
    <t>L-Net A/S</t>
  </si>
  <si>
    <t xml:space="preserve">10-20 kV Kabel, sø </t>
  </si>
  <si>
    <t>Læsø Elnet A/S</t>
  </si>
  <si>
    <t xml:space="preserve">10-20 kV Luftledning </t>
  </si>
  <si>
    <t>Midtfyns Elforsyning a.m.b.a.</t>
  </si>
  <si>
    <t xml:space="preserve">10-20 kV Slukkespole </t>
  </si>
  <si>
    <t>N1 A/S</t>
  </si>
  <si>
    <t xml:space="preserve">10-20/0,4 kV Konventionel uden transformer </t>
  </si>
  <si>
    <t>N1 Hillerød A/S</t>
  </si>
  <si>
    <t xml:space="preserve">10-20/0,4 kV Konventionel med 
transformereffekt &lt; 500 kVA </t>
  </si>
  <si>
    <t>N1 Randers A/S</t>
  </si>
  <si>
    <t xml:space="preserve">10-20/0,4 kV Konventionel med transformereffekt  
500-2000 kVA </t>
  </si>
  <si>
    <t>Nakskov Elnet A/S</t>
  </si>
  <si>
    <t xml:space="preserve">10-20/0,4 kV Konventionel med 
transformereffekt  &gt; 2000 kVA </t>
  </si>
  <si>
    <t>NKE Elnet A/S</t>
  </si>
  <si>
    <t xml:space="preserve">10-20/0,4 kV Automateret uden transformer </t>
  </si>
  <si>
    <t>NOE Net A/S</t>
  </si>
  <si>
    <t xml:space="preserve">10-20/0,4 kV Automateret med 
transformereffekt &lt; 500 kVA </t>
  </si>
  <si>
    <t>Nord Energi Net A/S</t>
  </si>
  <si>
    <t xml:space="preserve">10-20/0,4 kV Automateret med transformereffekt
500-2000 kVA </t>
  </si>
  <si>
    <t>Radius Elnet A/S</t>
  </si>
  <si>
    <t xml:space="preserve">10-20/0,4 kV Automateret med 
transformereffekt  &gt; 2000 kVA </t>
  </si>
  <si>
    <t>RAH Net A/S</t>
  </si>
  <si>
    <t xml:space="preserve">0,4 kV Kabel </t>
  </si>
  <si>
    <t>RAVDEX A/S</t>
  </si>
  <si>
    <t xml:space="preserve">0,4 kV Luftledning </t>
  </si>
  <si>
    <t>Sunds Elforsyning</t>
  </si>
  <si>
    <t xml:space="preserve">0,4 kV Kabelskabe </t>
  </si>
  <si>
    <t>Tarm Elværk Net A/S</t>
  </si>
  <si>
    <t xml:space="preserve">0,4 kV Stikledninger </t>
  </si>
  <si>
    <t>Thy-Mors Energi Elnet A/S</t>
  </si>
  <si>
    <t xml:space="preserve">Fjernaflæste </t>
  </si>
  <si>
    <t>TRE-FOR El-Net A/S</t>
  </si>
  <si>
    <t>Ikke-fjernaflæste</t>
  </si>
  <si>
    <t>VEKSEL A/S</t>
  </si>
  <si>
    <t>Vestjyske Net 60kV A/S</t>
  </si>
  <si>
    <t>Videbæk Elnet A/S</t>
  </si>
  <si>
    <t>Vildbjerg Elnet A/S</t>
  </si>
  <si>
    <t>Zeanet A/S</t>
  </si>
  <si>
    <t>Aal El-Net a.m.b.a.</t>
  </si>
  <si>
    <t>Aars-Hornum Net A/S</t>
  </si>
  <si>
    <t>Kontrol af udfyldning i 1.2 og 3.</t>
  </si>
  <si>
    <t>Input 1.2</t>
  </si>
  <si>
    <t>Sum opdeling 1.2</t>
  </si>
  <si>
    <t>Output</t>
  </si>
  <si>
    <t>Input 3.</t>
  </si>
  <si>
    <t>Sum opdeling 3.</t>
  </si>
  <si>
    <t>Styrket beredskab - STBE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</si>
</sst>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7"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
      <sz val="11"/>
      <color rgb="FF000000"/>
      <name val="Arial"/>
      <family val="2"/>
      <scheme val="minor"/>
    </font>
    <font>
      <sz val="11"/>
      <color rgb="FF000000"/>
      <name val="Aptos"/>
      <family val="2"/>
    </font>
    <font>
      <sz val="9"/>
      <color rgb="FF000000"/>
      <name val="Aptos"/>
      <family val="2"/>
    </font>
    <font>
      <sz val="9"/>
      <color rgb="FF242424"/>
      <name val="Aptos Narrow"/>
      <family val="2"/>
    </font>
  </fonts>
  <fills count="6">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
      <patternFill patternType="solid">
        <fgColor rgb="FF7CCCBF"/>
        <bgColor rgb="FF000000"/>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6">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3" fontId="33" fillId="5" borderId="0" xfId="0" applyNumberFormat="1" applyFont="1" applyFill="1" applyProtection="1">
      <protection locked="0"/>
    </xf>
    <xf numFmtId="3" fontId="34" fillId="3" borderId="0" xfId="0" applyNumberFormat="1" applyFont="1" applyFill="1" applyProtection="1">
      <protection locked="0"/>
    </xf>
    <xf numFmtId="3" fontId="35" fillId="3" borderId="0" xfId="0" applyNumberFormat="1" applyFont="1" applyFill="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xf numFmtId="3" fontId="36" fillId="3" borderId="0" xfId="0" applyNumberFormat="1" applyFont="1" applyFill="1" applyProtection="1">
      <protection locked="0"/>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topLeftCell="A306" zoomScale="130" zoomScaleNormal="130" workbookViewId="0">
      <selection activeCell="K324" sqref="K324"/>
    </sheetView>
  </sheetViews>
  <sheetFormatPr defaultColWidth="9" defaultRowHeight="13.8" zeroHeight="1" x14ac:dyDescent="0.25"/>
  <cols>
    <col min="1" max="1" width="11" style="10" customWidth="1"/>
    <col min="2" max="2" width="12.69921875" style="10" customWidth="1"/>
    <col min="3" max="5" width="9" style="10" customWidth="1"/>
    <col min="6" max="6" width="19.19921875" style="10" customWidth="1"/>
    <col min="7" max="7" width="16.19921875" style="10" customWidth="1"/>
    <col min="8" max="8" width="17.19921875" style="10" customWidth="1"/>
    <col min="9" max="9" width="17.097656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5">
      <c r="A1" s="103" t="s">
        <v>0</v>
      </c>
      <c r="B1" s="103"/>
      <c r="C1" s="103"/>
      <c r="D1" s="103"/>
      <c r="E1" s="103"/>
      <c r="F1" s="103"/>
      <c r="G1" s="103"/>
      <c r="H1" s="103"/>
      <c r="I1" s="67"/>
      <c r="J1" s="3"/>
      <c r="K1" s="68" t="s">
        <v>1</v>
      </c>
      <c r="L1" s="3"/>
      <c r="M1" s="3"/>
      <c r="N1" s="3"/>
      <c r="O1" s="3"/>
      <c r="P1" s="3"/>
      <c r="Q1" s="3"/>
      <c r="R1" s="3"/>
      <c r="S1" s="3"/>
      <c r="T1" s="3"/>
      <c r="U1" s="3"/>
      <c r="V1" s="3"/>
      <c r="W1" s="3"/>
      <c r="X1" s="3"/>
      <c r="Y1" s="3"/>
      <c r="Z1" s="3"/>
      <c r="AA1" s="3"/>
      <c r="AB1" s="3"/>
      <c r="AC1" s="3"/>
      <c r="AD1" s="3"/>
      <c r="AE1" s="3"/>
    </row>
    <row r="2" spans="1:31" ht="21" x14ac:dyDescent="0.4">
      <c r="A2" s="85" t="s">
        <v>2</v>
      </c>
      <c r="B2" s="85"/>
      <c r="C2" s="85"/>
      <c r="D2" s="85"/>
      <c r="E2" s="85"/>
      <c r="F2" s="85"/>
      <c r="G2" s="85"/>
      <c r="H2" s="85"/>
      <c r="I2" s="18"/>
      <c r="J2" s="18"/>
      <c r="K2" s="3"/>
      <c r="L2" s="3"/>
      <c r="M2" s="3"/>
      <c r="N2" s="3"/>
      <c r="O2" s="3"/>
      <c r="P2" s="3"/>
      <c r="Q2" s="3"/>
      <c r="R2" s="3"/>
      <c r="S2" s="3"/>
      <c r="T2" s="3"/>
      <c r="U2" s="3"/>
      <c r="V2" s="3"/>
      <c r="W2" s="3"/>
      <c r="X2" s="3"/>
      <c r="Y2" s="3"/>
      <c r="Z2" s="3"/>
      <c r="AA2" s="3"/>
      <c r="AB2" s="3"/>
      <c r="AC2" s="3"/>
      <c r="AD2" s="3"/>
      <c r="AE2" s="3"/>
    </row>
    <row r="3" spans="1:31" x14ac:dyDescent="0.25">
      <c r="A3" s="42" t="s">
        <v>3</v>
      </c>
      <c r="B3" s="3"/>
      <c r="C3" s="3"/>
      <c r="D3" s="3"/>
      <c r="E3" s="3"/>
      <c r="F3" s="3"/>
      <c r="G3" s="3"/>
      <c r="H3" s="3"/>
      <c r="I3" s="28" t="s">
        <v>4</v>
      </c>
      <c r="J3" s="3"/>
      <c r="K3" s="3"/>
      <c r="L3" s="3"/>
      <c r="M3" s="3"/>
      <c r="N3" s="3"/>
      <c r="O3" s="3"/>
      <c r="P3" s="3"/>
      <c r="Q3" s="3"/>
      <c r="R3" s="3"/>
      <c r="S3" s="3"/>
      <c r="T3" s="3"/>
      <c r="U3" s="3"/>
      <c r="V3" s="3"/>
      <c r="W3" s="3"/>
      <c r="X3" s="3"/>
      <c r="Y3" s="3"/>
      <c r="Z3" s="3"/>
      <c r="AA3" s="3"/>
      <c r="AB3" s="3"/>
      <c r="AC3" s="3"/>
      <c r="AD3" s="3"/>
      <c r="AE3" s="3"/>
    </row>
    <row r="4" spans="1:31" x14ac:dyDescent="0.25">
      <c r="A4" s="42" t="s">
        <v>5</v>
      </c>
      <c r="B4" s="3"/>
      <c r="C4" s="3"/>
      <c r="D4" s="3"/>
      <c r="E4" s="3"/>
      <c r="F4" s="3"/>
      <c r="G4" s="3"/>
      <c r="H4" s="3"/>
      <c r="I4" s="28" t="s">
        <v>6</v>
      </c>
      <c r="J4" s="3"/>
      <c r="K4" s="3"/>
      <c r="L4" s="3"/>
      <c r="M4" s="3"/>
      <c r="N4" s="3"/>
      <c r="O4" s="3"/>
      <c r="P4" s="3"/>
      <c r="Q4" s="3"/>
      <c r="R4" s="3"/>
      <c r="S4" s="3"/>
      <c r="T4" s="3"/>
      <c r="U4" s="3"/>
      <c r="V4" s="3"/>
      <c r="W4" s="3"/>
      <c r="X4" s="3"/>
      <c r="Y4" s="3"/>
      <c r="Z4" s="3"/>
      <c r="AA4" s="3"/>
      <c r="AB4" s="3"/>
      <c r="AC4" s="3"/>
      <c r="AD4" s="3"/>
      <c r="AE4" s="3"/>
    </row>
    <row r="5" spans="1:31" x14ac:dyDescent="0.25">
      <c r="A5" s="42" t="s">
        <v>7</v>
      </c>
      <c r="B5" s="3"/>
      <c r="C5" s="3"/>
      <c r="D5" s="3"/>
      <c r="E5" s="3"/>
      <c r="F5" s="3"/>
      <c r="G5" s="3"/>
      <c r="H5" s="3"/>
      <c r="I5" s="28" t="s">
        <v>8</v>
      </c>
      <c r="J5" s="3"/>
      <c r="K5" s="3"/>
      <c r="L5" s="3"/>
      <c r="M5" s="3"/>
      <c r="N5" s="3"/>
      <c r="O5" s="3"/>
      <c r="P5" s="3"/>
      <c r="Q5" s="3"/>
      <c r="R5" s="3"/>
      <c r="S5" s="3"/>
      <c r="T5" s="3"/>
      <c r="U5" s="3"/>
      <c r="V5" s="3"/>
      <c r="W5" s="3"/>
      <c r="X5" s="3"/>
      <c r="Y5" s="3"/>
      <c r="Z5" s="3"/>
      <c r="AA5" s="3"/>
      <c r="AB5" s="3"/>
      <c r="AC5" s="3"/>
      <c r="AD5" s="3"/>
      <c r="AE5" s="3"/>
    </row>
    <row r="6" spans="1:31" x14ac:dyDescent="0.25">
      <c r="A6" s="42" t="s">
        <v>9</v>
      </c>
      <c r="B6" s="3"/>
      <c r="C6" s="3"/>
      <c r="D6" s="3"/>
      <c r="E6" s="3"/>
      <c r="F6" s="3"/>
      <c r="G6" s="3"/>
      <c r="H6" s="3"/>
      <c r="I6" s="28">
        <v>5700</v>
      </c>
      <c r="J6" s="3"/>
      <c r="K6" s="3"/>
      <c r="L6" s="3"/>
      <c r="M6" s="3"/>
      <c r="N6" s="3"/>
      <c r="O6" s="3"/>
      <c r="P6" s="3"/>
      <c r="Q6" s="3"/>
      <c r="R6" s="3"/>
      <c r="S6" s="3"/>
      <c r="T6" s="3"/>
      <c r="U6" s="3"/>
      <c r="V6" s="3"/>
      <c r="W6" s="3"/>
      <c r="X6" s="3"/>
      <c r="Y6" s="3"/>
      <c r="Z6" s="3"/>
      <c r="AA6" s="3"/>
      <c r="AB6" s="3"/>
      <c r="AC6" s="3"/>
      <c r="AD6" s="3"/>
      <c r="AE6" s="3"/>
    </row>
    <row r="7" spans="1:31" x14ac:dyDescent="0.25">
      <c r="A7" s="42" t="s">
        <v>10</v>
      </c>
      <c r="B7" s="3"/>
      <c r="C7" s="3"/>
      <c r="D7" s="3"/>
      <c r="E7" s="3"/>
      <c r="F7" s="3"/>
      <c r="G7" s="3"/>
      <c r="H7" s="3"/>
      <c r="I7" s="28" t="s">
        <v>11</v>
      </c>
      <c r="J7" s="3"/>
      <c r="K7" s="3"/>
      <c r="L7" s="3"/>
      <c r="M7" s="3"/>
      <c r="N7" s="3"/>
      <c r="O7" s="3"/>
      <c r="P7" s="3"/>
      <c r="Q7" s="3"/>
      <c r="R7" s="3"/>
      <c r="S7" s="3"/>
      <c r="T7" s="3"/>
      <c r="U7" s="3"/>
      <c r="V7" s="3"/>
      <c r="W7" s="3"/>
      <c r="X7" s="3"/>
      <c r="Y7" s="3"/>
      <c r="Z7" s="3"/>
      <c r="AA7" s="3"/>
      <c r="AB7" s="3"/>
      <c r="AC7" s="3"/>
      <c r="AD7" s="3"/>
      <c r="AE7" s="3"/>
    </row>
    <row r="8" spans="1:31" x14ac:dyDescent="0.25">
      <c r="A8" s="42" t="s">
        <v>12</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5">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1" x14ac:dyDescent="0.4">
      <c r="A10" s="85" t="s">
        <v>13</v>
      </c>
      <c r="B10" s="85"/>
      <c r="C10" s="85"/>
      <c r="D10" s="85"/>
      <c r="E10" s="85"/>
      <c r="F10" s="85"/>
      <c r="G10" s="85"/>
      <c r="H10" s="85"/>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5">
      <c r="A11" s="106" t="s">
        <v>14</v>
      </c>
      <c r="B11" s="106"/>
      <c r="C11" s="106"/>
      <c r="D11" s="106"/>
      <c r="E11" s="106"/>
      <c r="F11" s="106"/>
      <c r="G11" s="106"/>
      <c r="H11" s="106"/>
      <c r="I11" s="106"/>
      <c r="J11" s="106"/>
      <c r="K11" s="106"/>
      <c r="L11" s="3"/>
      <c r="M11" s="3"/>
      <c r="N11" s="3"/>
      <c r="O11" s="3"/>
      <c r="P11" s="3"/>
      <c r="Q11" s="3"/>
      <c r="R11" s="3"/>
      <c r="S11" s="3"/>
      <c r="T11" s="3"/>
      <c r="U11" s="3"/>
      <c r="V11" s="3"/>
      <c r="W11" s="3"/>
      <c r="X11" s="3"/>
      <c r="Y11" s="3"/>
      <c r="Z11" s="3"/>
      <c r="AA11" s="3"/>
      <c r="AB11" s="3"/>
      <c r="AC11" s="3"/>
      <c r="AD11" s="3"/>
      <c r="AE11" s="3"/>
    </row>
    <row r="12" spans="1:31" ht="21" x14ac:dyDescent="0.4">
      <c r="A12" s="104" t="s">
        <v>15</v>
      </c>
      <c r="B12" s="104"/>
      <c r="C12" s="104"/>
      <c r="D12" s="104"/>
      <c r="E12" s="104"/>
      <c r="F12" s="104"/>
      <c r="G12" s="104"/>
      <c r="H12" s="104"/>
      <c r="I12" s="3"/>
      <c r="J12" s="3"/>
      <c r="K12" s="3"/>
      <c r="L12" s="3"/>
      <c r="M12" s="3"/>
      <c r="N12" s="3"/>
      <c r="O12" s="3"/>
      <c r="P12" s="3"/>
      <c r="Q12" s="3"/>
      <c r="R12" s="3"/>
      <c r="S12" s="3"/>
      <c r="T12" s="3"/>
      <c r="U12" s="3"/>
      <c r="V12" s="3"/>
      <c r="W12" s="3"/>
      <c r="X12" s="3"/>
      <c r="Y12" s="3"/>
      <c r="Z12" s="3"/>
      <c r="AA12" s="3"/>
      <c r="AB12" s="3"/>
      <c r="AC12" s="3"/>
      <c r="AD12" s="3"/>
      <c r="AE12" s="3"/>
    </row>
    <row r="13" spans="1:31" x14ac:dyDescent="0.25">
      <c r="A13" s="3" t="s">
        <v>16</v>
      </c>
      <c r="B13" s="3"/>
      <c r="C13" s="3"/>
      <c r="D13" s="3"/>
      <c r="E13" s="3"/>
      <c r="F13" s="3"/>
      <c r="G13" s="3"/>
      <c r="H13" s="3"/>
      <c r="I13" s="49">
        <v>70954171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5">
      <c r="A14" s="75" t="s">
        <v>17</v>
      </c>
      <c r="B14" s="75"/>
      <c r="C14" s="75"/>
      <c r="D14" s="75"/>
      <c r="E14" s="75"/>
      <c r="F14" s="75"/>
      <c r="G14" s="75"/>
      <c r="H14" s="75"/>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5">
      <c r="A15" s="74" t="s">
        <v>18</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x14ac:dyDescent="0.25">
      <c r="A16" s="105" t="s">
        <v>19</v>
      </c>
      <c r="B16" s="105"/>
      <c r="C16" s="105"/>
      <c r="D16" s="105"/>
      <c r="E16" s="105"/>
      <c r="F16" s="105"/>
      <c r="G16" s="105"/>
      <c r="H16" s="105"/>
      <c r="I16" s="13" t="s">
        <v>20</v>
      </c>
      <c r="J16" s="13" t="s">
        <v>21</v>
      </c>
      <c r="K16" s="3"/>
      <c r="L16" s="3"/>
      <c r="M16" s="3"/>
      <c r="N16" s="3"/>
      <c r="O16" s="3"/>
      <c r="P16" s="3"/>
      <c r="Q16" s="3"/>
      <c r="R16" s="3"/>
      <c r="S16" s="3"/>
      <c r="T16" s="3"/>
      <c r="U16" s="3"/>
      <c r="V16" s="3"/>
      <c r="W16" s="3"/>
      <c r="X16" s="3"/>
      <c r="Y16" s="3"/>
      <c r="Z16" s="3"/>
      <c r="AA16" s="3"/>
      <c r="AB16" s="3"/>
      <c r="AC16" s="3"/>
      <c r="AD16" s="3"/>
      <c r="AE16" s="3"/>
    </row>
    <row r="17" spans="1:31" x14ac:dyDescent="0.25">
      <c r="A17" s="83" t="s">
        <v>22</v>
      </c>
      <c r="B17" s="83"/>
      <c r="C17" s="83"/>
      <c r="D17" s="83"/>
      <c r="E17" s="83"/>
      <c r="F17" s="83"/>
      <c r="G17" s="83"/>
      <c r="H17" s="83"/>
      <c r="I17" s="60"/>
      <c r="J17" s="60"/>
      <c r="K17" s="3"/>
      <c r="L17" s="3"/>
      <c r="M17" s="3"/>
      <c r="N17" s="3"/>
      <c r="O17" s="3"/>
      <c r="P17" s="3"/>
      <c r="Q17" s="3"/>
      <c r="R17" s="3"/>
      <c r="S17" s="3"/>
      <c r="T17" s="3"/>
      <c r="U17" s="3"/>
      <c r="V17" s="3"/>
      <c r="W17" s="3"/>
      <c r="X17" s="3"/>
      <c r="Y17" s="3"/>
      <c r="Z17" s="3"/>
      <c r="AA17" s="3"/>
      <c r="AB17" s="3"/>
      <c r="AC17" s="3"/>
      <c r="AD17" s="3"/>
      <c r="AE17" s="3"/>
    </row>
    <row r="18" spans="1:31" x14ac:dyDescent="0.25">
      <c r="A18" s="83" t="s">
        <v>22</v>
      </c>
      <c r="B18" s="83"/>
      <c r="C18" s="83"/>
      <c r="D18" s="83"/>
      <c r="E18" s="83"/>
      <c r="F18" s="83"/>
      <c r="G18" s="83"/>
      <c r="H18" s="83"/>
      <c r="I18" s="60"/>
      <c r="J18" s="60"/>
      <c r="K18" s="3"/>
      <c r="L18" s="3"/>
      <c r="M18" s="3"/>
      <c r="N18" s="3"/>
      <c r="O18" s="3"/>
      <c r="P18" s="3"/>
      <c r="Q18" s="3"/>
      <c r="R18" s="3"/>
      <c r="S18" s="3"/>
      <c r="T18" s="3"/>
      <c r="U18" s="3"/>
      <c r="V18" s="3"/>
      <c r="W18" s="3"/>
      <c r="X18" s="3"/>
      <c r="Y18" s="3"/>
      <c r="Z18" s="3"/>
      <c r="AA18" s="3"/>
      <c r="AB18" s="3"/>
      <c r="AC18" s="3"/>
      <c r="AD18" s="3"/>
      <c r="AE18" s="3"/>
    </row>
    <row r="19" spans="1:31" x14ac:dyDescent="0.25">
      <c r="A19" s="83" t="s">
        <v>22</v>
      </c>
      <c r="B19" s="83"/>
      <c r="C19" s="83"/>
      <c r="D19" s="83"/>
      <c r="E19" s="83"/>
      <c r="F19" s="83"/>
      <c r="G19" s="83"/>
      <c r="H19" s="83"/>
      <c r="I19" s="60"/>
      <c r="J19" s="60"/>
      <c r="K19" s="3"/>
      <c r="L19" s="3"/>
      <c r="M19" s="3"/>
      <c r="N19" s="3"/>
      <c r="O19" s="3"/>
      <c r="P19" s="3"/>
      <c r="Q19" s="3"/>
      <c r="R19" s="3"/>
      <c r="S19" s="3"/>
      <c r="T19" s="3"/>
      <c r="U19" s="3"/>
      <c r="V19" s="3"/>
      <c r="W19" s="3"/>
      <c r="X19" s="3"/>
      <c r="Y19" s="3"/>
      <c r="Z19" s="3"/>
      <c r="AA19" s="3"/>
      <c r="AB19" s="3"/>
      <c r="AC19" s="3"/>
      <c r="AD19" s="3"/>
      <c r="AE19" s="3"/>
    </row>
    <row r="20" spans="1:31" x14ac:dyDescent="0.25">
      <c r="A20" s="83" t="s">
        <v>22</v>
      </c>
      <c r="B20" s="83"/>
      <c r="C20" s="83"/>
      <c r="D20" s="83"/>
      <c r="E20" s="83"/>
      <c r="F20" s="83"/>
      <c r="G20" s="83"/>
      <c r="H20" s="83"/>
      <c r="I20" s="60"/>
      <c r="J20" s="60"/>
      <c r="K20" s="3"/>
      <c r="L20" s="3"/>
      <c r="M20" s="3"/>
      <c r="N20" s="3"/>
      <c r="O20" s="3"/>
      <c r="P20" s="3"/>
      <c r="Q20" s="3"/>
      <c r="R20" s="3"/>
      <c r="S20" s="3"/>
      <c r="T20" s="3"/>
      <c r="U20" s="3"/>
      <c r="V20" s="3"/>
      <c r="W20" s="3"/>
      <c r="X20" s="3"/>
      <c r="Y20" s="3"/>
      <c r="Z20" s="3"/>
      <c r="AA20" s="3"/>
      <c r="AB20" s="3"/>
      <c r="AC20" s="3"/>
      <c r="AD20" s="3"/>
      <c r="AE20" s="3"/>
    </row>
    <row r="21" spans="1:31" x14ac:dyDescent="0.25">
      <c r="A21" s="83" t="s">
        <v>22</v>
      </c>
      <c r="B21" s="83"/>
      <c r="C21" s="83"/>
      <c r="D21" s="83"/>
      <c r="E21" s="83"/>
      <c r="F21" s="83"/>
      <c r="G21" s="83"/>
      <c r="H21" s="83"/>
      <c r="I21" s="60"/>
      <c r="J21" s="60"/>
      <c r="K21" s="3"/>
      <c r="L21" s="3"/>
      <c r="M21" s="3"/>
      <c r="N21" s="3"/>
      <c r="O21" s="3"/>
      <c r="P21" s="3"/>
      <c r="Q21" s="3"/>
      <c r="R21" s="3"/>
      <c r="S21" s="3"/>
      <c r="T21" s="3"/>
      <c r="U21" s="3"/>
      <c r="V21" s="3"/>
      <c r="W21" s="3"/>
      <c r="X21" s="3"/>
      <c r="Y21" s="3"/>
      <c r="Z21" s="3"/>
      <c r="AA21" s="3"/>
      <c r="AB21" s="3"/>
      <c r="AC21" s="3"/>
      <c r="AD21" s="3"/>
      <c r="AE21" s="3"/>
    </row>
    <row r="22" spans="1:31" x14ac:dyDescent="0.25">
      <c r="A22" s="83" t="s">
        <v>22</v>
      </c>
      <c r="B22" s="83"/>
      <c r="C22" s="83"/>
      <c r="D22" s="83"/>
      <c r="E22" s="83"/>
      <c r="F22" s="83"/>
      <c r="G22" s="83"/>
      <c r="H22" s="83"/>
      <c r="I22" s="60"/>
      <c r="J22" s="60"/>
      <c r="K22" s="3"/>
      <c r="L22" s="3"/>
      <c r="M22" s="3"/>
      <c r="N22" s="3"/>
      <c r="O22" s="3"/>
      <c r="P22" s="3"/>
      <c r="Q22" s="3"/>
      <c r="R22" s="3"/>
      <c r="S22" s="3"/>
      <c r="T22" s="3"/>
      <c r="U22" s="3"/>
      <c r="V22" s="3"/>
      <c r="W22" s="3"/>
      <c r="X22" s="3"/>
      <c r="Y22" s="3"/>
      <c r="Z22" s="3"/>
      <c r="AA22" s="3"/>
      <c r="AB22" s="3"/>
      <c r="AC22" s="3"/>
      <c r="AD22" s="3"/>
      <c r="AE22" s="3"/>
    </row>
    <row r="23" spans="1:31" x14ac:dyDescent="0.25">
      <c r="A23" s="83" t="s">
        <v>22</v>
      </c>
      <c r="B23" s="83"/>
      <c r="C23" s="83"/>
      <c r="D23" s="83"/>
      <c r="E23" s="83"/>
      <c r="F23" s="83"/>
      <c r="G23" s="83"/>
      <c r="H23" s="83"/>
      <c r="I23" s="60"/>
      <c r="J23" s="60"/>
      <c r="K23" s="3"/>
      <c r="L23" s="3"/>
      <c r="M23" s="3"/>
      <c r="N23" s="3"/>
      <c r="O23" s="3"/>
      <c r="P23" s="3"/>
      <c r="Q23" s="3"/>
      <c r="R23" s="3"/>
      <c r="S23" s="3"/>
      <c r="T23" s="3"/>
      <c r="U23" s="3"/>
      <c r="V23" s="3"/>
      <c r="W23" s="3"/>
      <c r="X23" s="3"/>
      <c r="Y23" s="3"/>
      <c r="Z23" s="3"/>
      <c r="AA23" s="3"/>
      <c r="AB23" s="3"/>
      <c r="AC23" s="3"/>
      <c r="AD23" s="3"/>
      <c r="AE23" s="3"/>
    </row>
    <row r="24" spans="1:31" x14ac:dyDescent="0.25">
      <c r="A24" s="83" t="s">
        <v>22</v>
      </c>
      <c r="B24" s="83"/>
      <c r="C24" s="83"/>
      <c r="D24" s="83"/>
      <c r="E24" s="83"/>
      <c r="F24" s="83"/>
      <c r="G24" s="83"/>
      <c r="H24" s="83"/>
      <c r="I24" s="60"/>
      <c r="J24" s="60"/>
      <c r="K24" s="3"/>
      <c r="L24" s="3"/>
      <c r="M24" s="3"/>
      <c r="N24" s="3"/>
      <c r="O24" s="3"/>
      <c r="P24" s="3"/>
      <c r="Q24" s="3"/>
      <c r="R24" s="3"/>
      <c r="S24" s="3"/>
      <c r="T24" s="3"/>
      <c r="U24" s="3"/>
      <c r="V24" s="3"/>
      <c r="W24" s="3"/>
      <c r="X24" s="3"/>
      <c r="Y24" s="3"/>
      <c r="Z24" s="3"/>
      <c r="AA24" s="3"/>
      <c r="AB24" s="3"/>
      <c r="AC24" s="3"/>
      <c r="AD24" s="3"/>
      <c r="AE24" s="3"/>
    </row>
    <row r="25" spans="1:31" x14ac:dyDescent="0.25">
      <c r="A25" s="83" t="s">
        <v>22</v>
      </c>
      <c r="B25" s="83"/>
      <c r="C25" s="83"/>
      <c r="D25" s="83"/>
      <c r="E25" s="83"/>
      <c r="F25" s="83"/>
      <c r="G25" s="83"/>
      <c r="H25" s="83"/>
      <c r="I25" s="60"/>
      <c r="J25" s="60"/>
      <c r="K25" s="3"/>
      <c r="L25" s="3"/>
      <c r="M25" s="3"/>
      <c r="N25" s="3"/>
      <c r="O25" s="3"/>
      <c r="P25" s="3"/>
      <c r="Q25" s="3"/>
      <c r="R25" s="3"/>
      <c r="S25" s="3"/>
      <c r="T25" s="3"/>
      <c r="U25" s="3"/>
      <c r="V25" s="3"/>
      <c r="W25" s="3"/>
      <c r="X25" s="3"/>
      <c r="Y25" s="3"/>
      <c r="Z25" s="3"/>
      <c r="AA25" s="3"/>
      <c r="AB25" s="3"/>
      <c r="AC25" s="3"/>
      <c r="AD25" s="3"/>
      <c r="AE25" s="3"/>
    </row>
    <row r="26" spans="1:31" x14ac:dyDescent="0.25">
      <c r="A26" s="83" t="s">
        <v>22</v>
      </c>
      <c r="B26" s="83"/>
      <c r="C26" s="83"/>
      <c r="D26" s="83"/>
      <c r="E26" s="83"/>
      <c r="F26" s="83"/>
      <c r="G26" s="83"/>
      <c r="H26" s="83"/>
      <c r="I26" s="60"/>
      <c r="J26" s="60"/>
      <c r="K26" s="3"/>
      <c r="L26" s="3"/>
      <c r="M26" s="3"/>
      <c r="N26" s="3"/>
      <c r="O26" s="3"/>
      <c r="P26" s="3"/>
      <c r="Q26" s="3"/>
      <c r="R26" s="3"/>
      <c r="S26" s="3"/>
      <c r="T26" s="3"/>
      <c r="U26" s="3"/>
      <c r="V26" s="3"/>
      <c r="W26" s="3"/>
      <c r="X26" s="3"/>
      <c r="Y26" s="3"/>
      <c r="Z26" s="3"/>
      <c r="AA26" s="3"/>
      <c r="AB26" s="3"/>
      <c r="AC26" s="3"/>
      <c r="AD26" s="3"/>
      <c r="AE26" s="3"/>
    </row>
    <row r="27" spans="1:31" x14ac:dyDescent="0.25">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5">
      <c r="A28" s="114" t="s">
        <v>23</v>
      </c>
      <c r="B28" s="114"/>
      <c r="C28" s="114"/>
      <c r="D28" s="114"/>
      <c r="E28" s="114"/>
      <c r="F28" s="114"/>
      <c r="G28" s="114"/>
      <c r="H28" s="114"/>
      <c r="I28" s="49">
        <v>65563463</v>
      </c>
      <c r="J28" s="3"/>
      <c r="K28" s="3"/>
      <c r="L28" s="3"/>
      <c r="M28" s="3"/>
      <c r="N28" s="3"/>
      <c r="O28" s="3"/>
      <c r="P28" s="3"/>
      <c r="Q28" s="3"/>
      <c r="R28" s="3"/>
      <c r="S28" s="3"/>
      <c r="T28" s="3"/>
      <c r="U28" s="3"/>
      <c r="V28" s="3"/>
      <c r="W28" s="3"/>
      <c r="X28" s="3"/>
      <c r="Y28" s="3"/>
      <c r="Z28" s="3"/>
      <c r="AA28" s="3"/>
      <c r="AB28" s="3"/>
      <c r="AC28" s="3"/>
      <c r="AD28" s="3"/>
      <c r="AE28" s="3"/>
    </row>
    <row r="29" spans="1:31" x14ac:dyDescent="0.25">
      <c r="A29" s="62" t="s">
        <v>24</v>
      </c>
      <c r="B29" s="62"/>
      <c r="C29" s="62"/>
      <c r="D29" s="62"/>
      <c r="E29" s="62"/>
      <c r="F29" s="62"/>
      <c r="G29" s="62"/>
      <c r="H29" s="62"/>
      <c r="I29" s="49">
        <v>29295123</v>
      </c>
      <c r="J29" s="3"/>
      <c r="K29" s="3"/>
      <c r="L29" s="3"/>
      <c r="M29" s="3"/>
      <c r="N29" s="3"/>
      <c r="O29" s="3"/>
      <c r="P29" s="3"/>
      <c r="Q29" s="3"/>
      <c r="R29" s="3"/>
      <c r="S29" s="3"/>
      <c r="T29" s="3"/>
      <c r="U29" s="3"/>
      <c r="V29" s="3"/>
      <c r="W29" s="3"/>
      <c r="X29" s="3"/>
      <c r="Y29" s="3"/>
      <c r="Z29" s="3"/>
      <c r="AA29" s="3"/>
      <c r="AB29" s="3"/>
      <c r="AC29" s="3"/>
      <c r="AD29" s="3"/>
      <c r="AE29" s="3"/>
    </row>
    <row r="30" spans="1:31" x14ac:dyDescent="0.25">
      <c r="A30" s="62" t="s">
        <v>25</v>
      </c>
      <c r="B30" s="62"/>
      <c r="C30" s="62"/>
      <c r="D30" s="62"/>
      <c r="E30" s="62"/>
      <c r="F30" s="62"/>
      <c r="G30" s="62"/>
      <c r="H30" s="62"/>
      <c r="I30" s="49">
        <v>31831060</v>
      </c>
      <c r="J30" s="3"/>
      <c r="K30" s="3"/>
      <c r="L30" s="3"/>
      <c r="M30" s="3"/>
      <c r="N30" s="3"/>
      <c r="O30" s="3"/>
      <c r="P30" s="3"/>
      <c r="Q30" s="3"/>
      <c r="R30" s="3"/>
      <c r="S30" s="3"/>
      <c r="T30" s="3"/>
      <c r="U30" s="3"/>
      <c r="V30" s="3"/>
      <c r="W30" s="3"/>
      <c r="X30" s="3"/>
      <c r="Y30" s="3"/>
      <c r="Z30" s="3"/>
      <c r="AA30" s="3"/>
      <c r="AB30" s="3"/>
      <c r="AC30" s="3"/>
      <c r="AD30" s="3"/>
      <c r="AE30" s="3"/>
    </row>
    <row r="31" spans="1:31" x14ac:dyDescent="0.25">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5">
      <c r="A32" s="74" t="s">
        <v>26</v>
      </c>
      <c r="B32" s="74"/>
      <c r="C32" s="74"/>
      <c r="D32" s="74"/>
      <c r="E32" s="74"/>
      <c r="F32" s="74"/>
      <c r="G32" s="74"/>
      <c r="H32" s="74"/>
      <c r="I32" s="49">
        <v>33732706</v>
      </c>
      <c r="J32" s="3"/>
      <c r="K32" s="3"/>
      <c r="L32" s="3"/>
      <c r="M32" s="3"/>
      <c r="N32" s="3"/>
      <c r="O32" s="3"/>
      <c r="P32" s="3"/>
      <c r="Q32" s="3"/>
      <c r="R32" s="3"/>
      <c r="S32" s="3"/>
      <c r="T32" s="3"/>
      <c r="U32" s="3"/>
      <c r="V32" s="3"/>
      <c r="W32" s="3"/>
      <c r="X32" s="3"/>
      <c r="Y32" s="3"/>
      <c r="Z32" s="3"/>
      <c r="AA32" s="3"/>
      <c r="AB32" s="3"/>
      <c r="AC32" s="3"/>
      <c r="AD32" s="3"/>
      <c r="AE32" s="3"/>
    </row>
    <row r="33" spans="1:31" x14ac:dyDescent="0.25">
      <c r="A33" s="74" t="s">
        <v>27</v>
      </c>
      <c r="B33" s="74"/>
      <c r="C33" s="74"/>
      <c r="D33" s="74"/>
      <c r="E33" s="74"/>
      <c r="F33" s="74"/>
      <c r="G33" s="74"/>
      <c r="H33" s="74"/>
      <c r="I33" s="49">
        <v>9444885</v>
      </c>
      <c r="J33" s="3"/>
      <c r="K33" s="3"/>
      <c r="L33" s="3"/>
      <c r="M33" s="3"/>
      <c r="N33" s="3"/>
      <c r="O33" s="3"/>
      <c r="P33" s="3"/>
      <c r="Q33" s="3"/>
      <c r="R33" s="3"/>
      <c r="S33" s="3"/>
      <c r="T33" s="3"/>
      <c r="U33" s="3"/>
      <c r="V33" s="3"/>
      <c r="W33" s="3"/>
      <c r="X33" s="3"/>
      <c r="Y33" s="3"/>
      <c r="Z33" s="3"/>
      <c r="AA33" s="3"/>
      <c r="AB33" s="3"/>
      <c r="AC33" s="3"/>
      <c r="AD33" s="3"/>
      <c r="AE33" s="3"/>
    </row>
    <row r="34" spans="1:31" x14ac:dyDescent="0.25">
      <c r="A34" s="74" t="s">
        <v>28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5">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5">
      <c r="A36" s="74" t="s">
        <v>29</v>
      </c>
      <c r="B36" s="74"/>
      <c r="C36" s="74"/>
      <c r="D36" s="74"/>
      <c r="E36" s="74"/>
      <c r="F36" s="74"/>
      <c r="G36" s="74"/>
      <c r="H36" s="74"/>
      <c r="I36" s="49">
        <v>3579430</v>
      </c>
      <c r="J36" s="3"/>
      <c r="K36" s="3"/>
      <c r="L36" s="3"/>
      <c r="M36" s="3"/>
      <c r="N36" s="3"/>
      <c r="O36" s="3"/>
      <c r="P36" s="3"/>
      <c r="Q36" s="3"/>
      <c r="R36" s="3"/>
      <c r="S36" s="3"/>
      <c r="T36" s="3"/>
      <c r="U36" s="3"/>
      <c r="V36" s="3"/>
      <c r="W36" s="3"/>
      <c r="X36" s="3"/>
      <c r="Y36" s="3"/>
      <c r="Z36" s="3"/>
      <c r="AA36" s="3"/>
      <c r="AB36" s="3"/>
      <c r="AC36" s="3"/>
      <c r="AD36" s="3"/>
      <c r="AE36" s="3"/>
    </row>
    <row r="37" spans="1:31" x14ac:dyDescent="0.25">
      <c r="A37" s="105" t="s">
        <v>30</v>
      </c>
      <c r="B37" s="105"/>
      <c r="C37" s="105"/>
      <c r="D37" s="105"/>
      <c r="E37" s="105"/>
      <c r="F37" s="105"/>
      <c r="G37" s="105"/>
      <c r="H37" s="105"/>
      <c r="I37" s="13" t="s">
        <v>20</v>
      </c>
      <c r="J37" s="13" t="s">
        <v>21</v>
      </c>
      <c r="K37" s="3"/>
      <c r="L37" s="3"/>
      <c r="M37" s="3"/>
      <c r="N37" s="3"/>
      <c r="O37" s="3"/>
      <c r="P37" s="3"/>
      <c r="Q37" s="3"/>
      <c r="R37" s="3"/>
      <c r="S37" s="3"/>
      <c r="T37" s="3"/>
      <c r="U37" s="3"/>
      <c r="V37" s="3"/>
      <c r="W37" s="3"/>
      <c r="X37" s="3"/>
      <c r="Y37" s="3"/>
      <c r="Z37" s="3"/>
      <c r="AA37" s="3"/>
      <c r="AB37" s="3"/>
      <c r="AC37" s="3"/>
      <c r="AD37" s="3"/>
      <c r="AE37" s="3"/>
    </row>
    <row r="38" spans="1:31" x14ac:dyDescent="0.25">
      <c r="A38" s="83" t="s">
        <v>31</v>
      </c>
      <c r="B38" s="83"/>
      <c r="C38" s="83"/>
      <c r="D38" s="83"/>
      <c r="E38" s="83"/>
      <c r="F38" s="83"/>
      <c r="G38" s="83"/>
      <c r="H38" s="83"/>
      <c r="I38" s="60">
        <v>3579430</v>
      </c>
      <c r="J38" s="60">
        <v>0</v>
      </c>
      <c r="K38" s="3"/>
      <c r="L38" s="3"/>
      <c r="M38" s="3"/>
      <c r="N38" s="3"/>
      <c r="O38" s="3"/>
      <c r="P38" s="3"/>
      <c r="Q38" s="3"/>
      <c r="R38" s="3"/>
      <c r="S38" s="3"/>
      <c r="T38" s="3"/>
      <c r="U38" s="3"/>
      <c r="V38" s="3"/>
      <c r="W38" s="3"/>
      <c r="X38" s="3"/>
      <c r="Y38" s="3"/>
      <c r="Z38" s="3"/>
      <c r="AA38" s="3"/>
      <c r="AB38" s="3"/>
      <c r="AC38" s="3"/>
      <c r="AD38" s="3"/>
      <c r="AE38" s="3"/>
    </row>
    <row r="39" spans="1:31" x14ac:dyDescent="0.25">
      <c r="A39" s="83" t="s">
        <v>22</v>
      </c>
      <c r="B39" s="83"/>
      <c r="C39" s="83"/>
      <c r="D39" s="83"/>
      <c r="E39" s="83"/>
      <c r="F39" s="83"/>
      <c r="G39" s="83"/>
      <c r="H39" s="83"/>
      <c r="I39" s="60"/>
      <c r="J39" s="60"/>
      <c r="K39" s="3"/>
      <c r="L39" s="3"/>
      <c r="M39" s="3"/>
      <c r="N39" s="3"/>
      <c r="O39" s="3"/>
      <c r="P39" s="3"/>
      <c r="Q39" s="3"/>
      <c r="R39" s="3"/>
      <c r="S39" s="3"/>
      <c r="T39" s="3"/>
      <c r="U39" s="3"/>
      <c r="V39" s="3"/>
      <c r="W39" s="3"/>
      <c r="X39" s="3"/>
      <c r="Y39" s="3"/>
      <c r="Z39" s="3"/>
      <c r="AA39" s="3"/>
      <c r="AB39" s="3"/>
      <c r="AC39" s="3"/>
      <c r="AD39" s="3"/>
      <c r="AE39" s="3"/>
    </row>
    <row r="40" spans="1:31" x14ac:dyDescent="0.25">
      <c r="A40" s="83" t="s">
        <v>22</v>
      </c>
      <c r="B40" s="83"/>
      <c r="C40" s="83"/>
      <c r="D40" s="83"/>
      <c r="E40" s="83"/>
      <c r="F40" s="83"/>
      <c r="G40" s="83"/>
      <c r="H40" s="83"/>
      <c r="I40" s="60"/>
      <c r="J40" s="60"/>
      <c r="K40" s="3"/>
      <c r="L40" s="3"/>
      <c r="M40" s="3"/>
      <c r="N40" s="3"/>
      <c r="O40" s="3"/>
      <c r="P40" s="3"/>
      <c r="Q40" s="3"/>
      <c r="R40" s="3"/>
      <c r="S40" s="3"/>
      <c r="T40" s="3"/>
      <c r="U40" s="3"/>
      <c r="V40" s="3"/>
      <c r="W40" s="3"/>
      <c r="X40" s="3"/>
      <c r="Y40" s="3"/>
      <c r="Z40" s="3"/>
      <c r="AA40" s="3"/>
      <c r="AB40" s="3"/>
      <c r="AC40" s="3"/>
      <c r="AD40" s="3"/>
      <c r="AE40" s="3"/>
    </row>
    <row r="41" spans="1:31" x14ac:dyDescent="0.25">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1" x14ac:dyDescent="0.4">
      <c r="A42" s="85" t="s">
        <v>32</v>
      </c>
      <c r="B42" s="85"/>
      <c r="C42" s="85"/>
      <c r="D42" s="85"/>
      <c r="E42" s="85"/>
      <c r="F42" s="85"/>
      <c r="G42" s="85"/>
      <c r="H42" s="85"/>
      <c r="I42" s="18"/>
      <c r="J42" s="18"/>
      <c r="K42" s="3"/>
      <c r="L42" s="3"/>
      <c r="M42" s="3"/>
      <c r="N42" s="3"/>
      <c r="O42" s="3"/>
      <c r="P42" s="3"/>
      <c r="Q42" s="3"/>
      <c r="R42" s="3"/>
      <c r="S42" s="3"/>
      <c r="T42" s="3"/>
      <c r="U42" s="3"/>
      <c r="V42" s="3"/>
      <c r="W42" s="3"/>
      <c r="X42" s="3"/>
      <c r="Y42" s="3"/>
      <c r="Z42" s="3"/>
      <c r="AA42" s="3"/>
      <c r="AB42" s="3"/>
      <c r="AC42" s="3"/>
      <c r="AD42" s="3"/>
      <c r="AE42" s="3"/>
    </row>
    <row r="43" spans="1:3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5">
      <c r="A44" s="88" t="s">
        <v>33</v>
      </c>
      <c r="B44" s="88"/>
      <c r="C44" s="88"/>
      <c r="D44" s="88"/>
      <c r="E44" s="88"/>
      <c r="F44" s="88"/>
      <c r="G44" s="88"/>
      <c r="H44" s="88"/>
      <c r="I44" s="88"/>
      <c r="J44" s="88"/>
      <c r="K44" s="88"/>
      <c r="L44" s="3"/>
      <c r="M44" s="3"/>
      <c r="N44" s="3"/>
      <c r="O44" s="3"/>
      <c r="P44" s="3"/>
      <c r="Q44" s="3"/>
      <c r="R44" s="3"/>
      <c r="S44" s="3"/>
      <c r="T44" s="3"/>
      <c r="U44" s="3"/>
      <c r="V44" s="3"/>
      <c r="W44" s="3"/>
      <c r="X44" s="3"/>
      <c r="Y44" s="3"/>
      <c r="Z44" s="3"/>
      <c r="AA44" s="3"/>
      <c r="AB44" s="3"/>
      <c r="AC44" s="3"/>
      <c r="AD44" s="3"/>
      <c r="AE44" s="3"/>
    </row>
    <row r="45" spans="1:31" ht="25.95" customHeight="1" x14ac:dyDescent="0.25">
      <c r="A45" s="123" t="s">
        <v>34</v>
      </c>
      <c r="B45" s="123"/>
      <c r="C45" s="123"/>
      <c r="D45" s="123"/>
      <c r="E45" s="123"/>
      <c r="F45" s="123"/>
      <c r="G45" s="123"/>
      <c r="H45" s="123"/>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5">
      <c r="A46" s="97" t="s">
        <v>35</v>
      </c>
      <c r="B46" s="97"/>
      <c r="C46" s="97"/>
      <c r="D46" s="97"/>
      <c r="E46" s="97"/>
      <c r="F46" s="97"/>
      <c r="G46" s="97"/>
      <c r="H46" s="97"/>
      <c r="I46" s="49">
        <v>172434220.68999973</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5">
      <c r="A47" s="97" t="s">
        <v>36</v>
      </c>
      <c r="B47" s="97"/>
      <c r="C47" s="97"/>
      <c r="D47" s="97"/>
      <c r="E47" s="97"/>
      <c r="F47" s="97"/>
      <c r="G47" s="97"/>
      <c r="H47" s="97"/>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5">
      <c r="A48" s="97" t="s">
        <v>37</v>
      </c>
      <c r="B48" s="97"/>
      <c r="C48" s="97"/>
      <c r="D48" s="97"/>
      <c r="E48" s="97"/>
      <c r="F48" s="97"/>
      <c r="G48" s="97"/>
      <c r="H48" s="97"/>
      <c r="I48" s="49">
        <v>182495686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3" t="s">
        <v>38</v>
      </c>
      <c r="B49" s="123"/>
      <c r="C49" s="123"/>
      <c r="D49" s="123"/>
      <c r="E49" s="123"/>
      <c r="F49" s="123"/>
      <c r="G49" s="123"/>
      <c r="H49" s="123"/>
      <c r="I49" s="3"/>
      <c r="J49" s="3"/>
      <c r="K49" s="3"/>
      <c r="L49" s="3"/>
      <c r="M49" s="3"/>
      <c r="N49" s="3"/>
      <c r="O49" s="3"/>
      <c r="P49" s="3"/>
      <c r="Q49" s="3"/>
      <c r="R49" s="3"/>
      <c r="S49" s="3"/>
      <c r="T49" s="3"/>
      <c r="U49" s="3"/>
      <c r="V49" s="3"/>
      <c r="W49" s="3"/>
      <c r="X49" s="3"/>
      <c r="Y49" s="3"/>
      <c r="Z49" s="3"/>
      <c r="AA49" s="3"/>
      <c r="AB49" s="3"/>
      <c r="AC49" s="3"/>
      <c r="AD49" s="3"/>
      <c r="AE49" s="3"/>
    </row>
    <row r="50" spans="1:31" x14ac:dyDescent="0.25">
      <c r="A50" s="97" t="s">
        <v>39</v>
      </c>
      <c r="B50" s="97"/>
      <c r="C50" s="97"/>
      <c r="D50" s="97"/>
      <c r="E50" s="97"/>
      <c r="F50" s="97"/>
      <c r="G50" s="97"/>
      <c r="H50" s="97"/>
      <c r="I50" s="49">
        <v>14861944.25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5">
      <c r="A51" s="97" t="s">
        <v>40</v>
      </c>
      <c r="B51" s="97"/>
      <c r="C51" s="97"/>
      <c r="D51" s="97"/>
      <c r="E51" s="97"/>
      <c r="F51" s="97"/>
      <c r="G51" s="97"/>
      <c r="H51" s="97"/>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5">
      <c r="A52" s="115" t="s">
        <v>41</v>
      </c>
      <c r="B52" s="115"/>
      <c r="C52" s="115"/>
      <c r="D52" s="115"/>
      <c r="E52" s="115"/>
      <c r="F52" s="115"/>
      <c r="G52" s="115"/>
      <c r="H52" s="115"/>
      <c r="I52" s="49">
        <v>5448237</v>
      </c>
      <c r="J52" s="3"/>
      <c r="K52" s="3"/>
      <c r="L52" s="3"/>
      <c r="M52" s="3"/>
      <c r="N52" s="3"/>
      <c r="O52" s="3"/>
      <c r="P52" s="3"/>
      <c r="Q52" s="3"/>
      <c r="R52" s="3"/>
      <c r="S52" s="3"/>
      <c r="T52" s="3"/>
      <c r="U52" s="3"/>
      <c r="V52" s="3"/>
      <c r="W52" s="3"/>
      <c r="X52" s="3"/>
      <c r="Y52" s="3"/>
      <c r="Z52" s="3"/>
      <c r="AA52" s="3"/>
      <c r="AB52" s="3"/>
      <c r="AC52" s="3"/>
      <c r="AD52" s="3"/>
      <c r="AE52" s="3"/>
    </row>
    <row r="53" spans="1:31" x14ac:dyDescent="0.25">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1" x14ac:dyDescent="0.4">
      <c r="A54" s="101" t="s">
        <v>42</v>
      </c>
      <c r="B54" s="101"/>
      <c r="C54" s="101"/>
      <c r="D54" s="101"/>
      <c r="E54" s="101"/>
      <c r="F54" s="101"/>
      <c r="G54" s="101"/>
      <c r="H54" s="101"/>
      <c r="J54" s="3"/>
      <c r="K54" s="3"/>
      <c r="L54" s="3"/>
      <c r="M54" s="3"/>
      <c r="N54" s="3"/>
      <c r="O54" s="3"/>
      <c r="P54" s="3"/>
      <c r="Q54" s="3"/>
      <c r="R54" s="3"/>
      <c r="S54" s="3"/>
      <c r="T54" s="3"/>
      <c r="U54" s="3"/>
      <c r="V54" s="3"/>
      <c r="W54" s="3"/>
      <c r="X54" s="3"/>
      <c r="Y54" s="3"/>
      <c r="Z54" s="3"/>
      <c r="AA54" s="3"/>
      <c r="AB54" s="3"/>
      <c r="AC54" s="3"/>
      <c r="AD54" s="3"/>
      <c r="AE54" s="3"/>
    </row>
    <row r="55" spans="1:31" x14ac:dyDescent="0.25">
      <c r="A55" s="116" t="s">
        <v>43</v>
      </c>
      <c r="B55" s="116"/>
      <c r="C55" s="116"/>
      <c r="D55" s="116"/>
      <c r="E55" s="116"/>
      <c r="F55" s="116"/>
      <c r="G55" s="116"/>
      <c r="H55" s="116"/>
      <c r="I55" s="49">
        <v>311439871.14900005</v>
      </c>
      <c r="J55" s="3"/>
      <c r="K55" s="3"/>
      <c r="L55" s="3"/>
      <c r="M55" s="3"/>
      <c r="N55" s="3"/>
      <c r="O55" s="3"/>
      <c r="P55" s="3"/>
      <c r="Q55" s="3"/>
      <c r="R55" s="3"/>
      <c r="S55" s="3"/>
      <c r="T55" s="3"/>
      <c r="U55" s="3"/>
      <c r="V55" s="3"/>
      <c r="W55" s="3"/>
      <c r="X55" s="3"/>
      <c r="Y55" s="3"/>
      <c r="Z55" s="3"/>
      <c r="AA55" s="3"/>
      <c r="AB55" s="3"/>
      <c r="AC55" s="3"/>
      <c r="AD55" s="3"/>
      <c r="AE55" s="3"/>
    </row>
    <row r="56" spans="1:31" ht="14.4" x14ac:dyDescent="0.3">
      <c r="A56" s="61" t="s">
        <v>44</v>
      </c>
      <c r="B56" s="61"/>
      <c r="C56" s="61"/>
      <c r="D56" s="61"/>
      <c r="E56" s="61"/>
      <c r="F56" s="61"/>
      <c r="G56" s="61"/>
      <c r="H56" s="61"/>
      <c r="I56" s="72">
        <v>233188057</v>
      </c>
      <c r="J56" s="3"/>
      <c r="K56" s="3"/>
      <c r="L56" s="3"/>
      <c r="M56" s="3"/>
      <c r="N56" s="3"/>
      <c r="O56" s="3"/>
      <c r="P56" s="3"/>
      <c r="Q56" s="3"/>
      <c r="R56" s="3"/>
      <c r="S56" s="3"/>
      <c r="T56" s="3"/>
      <c r="U56" s="3"/>
      <c r="V56" s="3"/>
      <c r="W56" s="3"/>
      <c r="X56" s="3"/>
      <c r="Y56" s="3"/>
      <c r="Z56" s="3"/>
      <c r="AA56" s="3"/>
      <c r="AB56" s="3"/>
      <c r="AC56" s="3"/>
      <c r="AD56" s="3"/>
      <c r="AE56" s="3"/>
    </row>
    <row r="57" spans="1:31" x14ac:dyDescent="0.25">
      <c r="A57" s="61" t="s">
        <v>45</v>
      </c>
      <c r="B57" s="61"/>
      <c r="C57" s="61"/>
      <c r="D57" s="61"/>
      <c r="E57" s="61"/>
      <c r="F57" s="61"/>
      <c r="G57" s="61"/>
      <c r="H57" s="61"/>
      <c r="I57" s="73">
        <v>197446926</v>
      </c>
      <c r="J57" s="3"/>
      <c r="K57" s="3"/>
      <c r="L57" s="3"/>
      <c r="M57" s="3"/>
      <c r="N57" s="3"/>
      <c r="O57" s="3"/>
      <c r="P57" s="3"/>
      <c r="Q57" s="3"/>
      <c r="R57" s="3"/>
      <c r="S57" s="3"/>
      <c r="T57" s="3"/>
      <c r="U57" s="3"/>
      <c r="V57" s="3"/>
      <c r="W57" s="3"/>
      <c r="X57" s="3"/>
      <c r="Y57" s="3"/>
      <c r="Z57" s="3"/>
      <c r="AA57" s="3"/>
      <c r="AB57" s="3"/>
      <c r="AC57" s="3"/>
      <c r="AD57" s="3"/>
      <c r="AE57" s="3"/>
    </row>
    <row r="58" spans="1:31" ht="14.4" x14ac:dyDescent="0.3">
      <c r="A58" s="61" t="s">
        <v>46</v>
      </c>
      <c r="B58" s="61"/>
      <c r="C58" s="61"/>
      <c r="D58" s="61"/>
      <c r="E58" s="61"/>
      <c r="F58" s="61"/>
      <c r="G58" s="61"/>
      <c r="H58" s="61"/>
      <c r="I58" s="72">
        <v>193934446</v>
      </c>
      <c r="J58" s="3"/>
      <c r="K58" s="3"/>
      <c r="L58" s="3"/>
      <c r="M58" s="3"/>
      <c r="N58" s="3"/>
      <c r="O58" s="3"/>
      <c r="P58" s="3"/>
      <c r="Q58" s="3"/>
      <c r="R58" s="3"/>
      <c r="S58" s="3"/>
      <c r="T58" s="3"/>
      <c r="U58" s="3"/>
      <c r="V58" s="3"/>
      <c r="W58" s="3"/>
      <c r="X58" s="3"/>
      <c r="Y58" s="3"/>
      <c r="Z58" s="3"/>
      <c r="AA58" s="3"/>
      <c r="AB58" s="3"/>
      <c r="AC58" s="3"/>
      <c r="AD58" s="3"/>
      <c r="AE58" s="3"/>
    </row>
    <row r="59" spans="1:31" ht="14.4" x14ac:dyDescent="0.3">
      <c r="A59" s="61" t="s">
        <v>47</v>
      </c>
      <c r="B59" s="61"/>
      <c r="C59" s="61"/>
      <c r="D59" s="61"/>
      <c r="E59" s="61"/>
      <c r="F59" s="61"/>
      <c r="G59" s="61"/>
      <c r="H59" s="61"/>
      <c r="I59" s="72">
        <v>199524574</v>
      </c>
      <c r="J59" s="3"/>
      <c r="K59" s="3"/>
      <c r="L59" s="3"/>
      <c r="M59" s="3"/>
      <c r="N59" s="3"/>
      <c r="O59" s="3"/>
      <c r="P59" s="3"/>
      <c r="Q59" s="3"/>
      <c r="R59" s="3"/>
      <c r="S59" s="3"/>
      <c r="T59" s="3"/>
      <c r="U59" s="3"/>
      <c r="V59" s="3"/>
      <c r="W59" s="3"/>
      <c r="X59" s="3"/>
      <c r="Y59" s="3"/>
      <c r="Z59" s="3"/>
      <c r="AA59" s="3"/>
      <c r="AB59" s="3"/>
      <c r="AC59" s="3"/>
      <c r="AD59" s="3"/>
      <c r="AE59" s="3"/>
    </row>
    <row r="60" spans="1:31" ht="14.4" x14ac:dyDescent="0.3">
      <c r="A60" s="61" t="s">
        <v>48</v>
      </c>
      <c r="B60" s="61"/>
      <c r="C60" s="61"/>
      <c r="D60" s="61"/>
      <c r="E60" s="61"/>
      <c r="F60" s="61"/>
      <c r="G60" s="61"/>
      <c r="H60" s="61"/>
      <c r="I60" s="72">
        <v>211305037</v>
      </c>
      <c r="J60" s="3"/>
      <c r="K60" s="3"/>
      <c r="L60" s="3"/>
      <c r="M60" s="3"/>
      <c r="N60" s="3"/>
      <c r="O60" s="3"/>
      <c r="P60" s="3"/>
      <c r="Q60" s="3"/>
      <c r="R60" s="3"/>
      <c r="S60" s="3"/>
      <c r="T60" s="3"/>
      <c r="U60" s="3"/>
      <c r="V60" s="3"/>
      <c r="W60" s="3"/>
      <c r="X60" s="3"/>
      <c r="Y60" s="3"/>
      <c r="Z60" s="3"/>
      <c r="AA60" s="3"/>
      <c r="AB60" s="3"/>
      <c r="AC60" s="3"/>
      <c r="AD60" s="3"/>
      <c r="AE60" s="3"/>
    </row>
    <row r="61" spans="1:31" ht="14.4" x14ac:dyDescent="0.3">
      <c r="A61" s="61" t="s">
        <v>49</v>
      </c>
      <c r="B61" s="61"/>
      <c r="C61" s="61"/>
      <c r="D61" s="61"/>
      <c r="E61" s="61"/>
      <c r="F61" s="61"/>
      <c r="G61" s="61"/>
      <c r="H61" s="61"/>
      <c r="I61" s="72">
        <v>200667347</v>
      </c>
      <c r="J61" s="3"/>
      <c r="K61" s="3"/>
      <c r="L61" s="3"/>
      <c r="M61" s="3"/>
      <c r="N61" s="3"/>
      <c r="O61" s="3"/>
      <c r="P61" s="3"/>
      <c r="Q61" s="3"/>
      <c r="R61" s="3"/>
      <c r="S61" s="3"/>
      <c r="T61" s="3"/>
      <c r="U61" s="3"/>
      <c r="V61" s="3"/>
      <c r="W61" s="3"/>
      <c r="X61" s="3"/>
      <c r="Y61" s="3"/>
      <c r="Z61" s="3"/>
      <c r="AA61" s="3"/>
      <c r="AB61" s="3"/>
      <c r="AC61" s="3"/>
      <c r="AD61" s="3"/>
      <c r="AE61" s="3"/>
    </row>
    <row r="62" spans="1:31" ht="14.4" x14ac:dyDescent="0.3">
      <c r="A62" s="61" t="s">
        <v>50</v>
      </c>
      <c r="B62" s="61"/>
      <c r="C62" s="61"/>
      <c r="D62" s="61"/>
      <c r="E62" s="61"/>
      <c r="F62" s="61"/>
      <c r="G62" s="61"/>
      <c r="H62" s="61"/>
      <c r="I62" s="72">
        <v>200333472</v>
      </c>
      <c r="J62" s="3"/>
      <c r="K62" s="3"/>
      <c r="L62" s="3"/>
      <c r="M62" s="3"/>
      <c r="N62" s="3"/>
      <c r="O62" s="3"/>
      <c r="P62" s="3"/>
      <c r="Q62" s="3"/>
      <c r="R62" s="3"/>
      <c r="S62" s="3"/>
      <c r="T62" s="3"/>
      <c r="U62" s="3"/>
      <c r="V62" s="3"/>
      <c r="W62" s="3"/>
      <c r="X62" s="3"/>
      <c r="Y62" s="3"/>
      <c r="Z62" s="3"/>
      <c r="AA62" s="3"/>
      <c r="AB62" s="3"/>
      <c r="AC62" s="3"/>
      <c r="AD62" s="3"/>
      <c r="AE62" s="3"/>
    </row>
    <row r="63" spans="1:31" ht="14.4" x14ac:dyDescent="0.3">
      <c r="A63" s="61" t="s">
        <v>51</v>
      </c>
      <c r="B63" s="61"/>
      <c r="C63" s="61"/>
      <c r="D63" s="61"/>
      <c r="E63" s="61"/>
      <c r="F63" s="61"/>
      <c r="G63" s="61"/>
      <c r="H63" s="61"/>
      <c r="I63" s="72">
        <v>212676711</v>
      </c>
      <c r="J63" s="3"/>
      <c r="K63" s="3"/>
      <c r="L63" s="3"/>
      <c r="M63" s="3"/>
      <c r="N63" s="3"/>
      <c r="O63" s="3"/>
      <c r="P63" s="3"/>
      <c r="Q63" s="3"/>
      <c r="R63" s="3"/>
      <c r="S63" s="3"/>
      <c r="T63" s="3"/>
      <c r="U63" s="3"/>
      <c r="V63" s="3"/>
      <c r="W63" s="3"/>
      <c r="X63" s="3"/>
      <c r="Y63" s="3"/>
      <c r="Z63" s="3"/>
      <c r="AA63" s="3"/>
      <c r="AB63" s="3"/>
      <c r="AC63" s="3"/>
      <c r="AD63" s="3"/>
      <c r="AE63" s="3"/>
    </row>
    <row r="64" spans="1:31" x14ac:dyDescent="0.25">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5">
      <c r="A65" s="117" t="s">
        <v>52</v>
      </c>
      <c r="B65" s="117"/>
      <c r="C65" s="117"/>
      <c r="D65" s="117"/>
      <c r="E65" s="117"/>
      <c r="F65" s="117"/>
      <c r="G65" s="117"/>
      <c r="H65" s="117"/>
      <c r="I65" s="125">
        <v>9362468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5">
      <c r="A66" s="117" t="s">
        <v>53</v>
      </c>
      <c r="B66" s="117"/>
      <c r="C66" s="117"/>
      <c r="D66" s="117"/>
      <c r="E66" s="117"/>
      <c r="F66" s="117"/>
      <c r="G66" s="117"/>
      <c r="H66" s="117"/>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5">
      <c r="A67" s="118" t="s">
        <v>54</v>
      </c>
      <c r="B67" s="118"/>
      <c r="C67" s="118"/>
      <c r="D67" s="118"/>
      <c r="E67" s="118"/>
      <c r="F67" s="118"/>
      <c r="G67" s="118"/>
      <c r="H67" s="118"/>
      <c r="I67" s="49">
        <v>12972581.119000001</v>
      </c>
      <c r="J67" s="3"/>
      <c r="K67" s="3"/>
      <c r="L67" s="3"/>
      <c r="M67" s="3"/>
      <c r="N67" s="3"/>
      <c r="O67" s="3"/>
      <c r="P67" s="3"/>
      <c r="Q67" s="3"/>
      <c r="R67" s="3"/>
      <c r="S67" s="3"/>
      <c r="T67" s="3"/>
      <c r="U67" s="3"/>
      <c r="V67" s="3"/>
      <c r="W67" s="3"/>
      <c r="X67" s="3"/>
      <c r="Y67" s="3"/>
      <c r="Z67" s="3"/>
      <c r="AA67" s="3"/>
      <c r="AB67" s="3"/>
      <c r="AC67" s="3"/>
      <c r="AD67" s="3"/>
      <c r="AE67" s="3"/>
    </row>
    <row r="68" spans="1:31" x14ac:dyDescent="0.25">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1" x14ac:dyDescent="0.4">
      <c r="A69" s="102" t="s">
        <v>55</v>
      </c>
      <c r="B69" s="102"/>
      <c r="C69" s="102"/>
      <c r="D69" s="102"/>
      <c r="E69" s="102"/>
      <c r="F69" s="102"/>
      <c r="G69" s="102"/>
      <c r="H69" s="102"/>
      <c r="I69" s="3"/>
      <c r="J69" s="3"/>
      <c r="K69" s="3"/>
      <c r="L69" s="3"/>
      <c r="M69" s="3"/>
      <c r="N69" s="3"/>
      <c r="O69" s="3"/>
      <c r="P69" s="3"/>
      <c r="Q69" s="3"/>
      <c r="R69" s="3"/>
      <c r="S69" s="3"/>
      <c r="T69" s="3"/>
      <c r="U69" s="3"/>
      <c r="V69" s="3"/>
      <c r="W69" s="3"/>
      <c r="X69" s="3"/>
      <c r="Y69" s="3"/>
      <c r="Z69" s="3"/>
      <c r="AA69" s="3"/>
      <c r="AB69" s="3"/>
      <c r="AC69" s="3"/>
      <c r="AD69" s="3"/>
      <c r="AE69" s="3"/>
    </row>
    <row r="70" spans="1:31" x14ac:dyDescent="0.25">
      <c r="A70" s="98" t="s">
        <v>56</v>
      </c>
      <c r="B70" s="98"/>
      <c r="C70" s="98"/>
      <c r="D70" s="98"/>
      <c r="E70" s="98"/>
      <c r="F70" s="98"/>
      <c r="G70" s="98"/>
      <c r="H70" s="98"/>
      <c r="I70" s="49">
        <v>34287</v>
      </c>
      <c r="J70" s="3"/>
      <c r="K70" s="3"/>
      <c r="L70" s="3"/>
      <c r="M70" s="3"/>
      <c r="N70" s="3"/>
      <c r="O70" s="3"/>
      <c r="P70" s="3"/>
      <c r="Q70" s="3"/>
      <c r="R70" s="3"/>
      <c r="S70" s="3"/>
      <c r="T70" s="3"/>
      <c r="U70" s="3"/>
      <c r="V70" s="3"/>
      <c r="W70" s="3"/>
      <c r="X70" s="3"/>
      <c r="Y70" s="3"/>
      <c r="Z70" s="3"/>
      <c r="AA70" s="3"/>
      <c r="AB70" s="3"/>
      <c r="AC70" s="3"/>
      <c r="AD70" s="3"/>
      <c r="AE70" s="3"/>
    </row>
    <row r="71" spans="1:31" x14ac:dyDescent="0.25">
      <c r="A71" s="98" t="s">
        <v>57</v>
      </c>
      <c r="B71" s="98"/>
      <c r="C71" s="98"/>
      <c r="D71" s="98"/>
      <c r="E71" s="98"/>
      <c r="F71" s="98"/>
      <c r="G71" s="98"/>
      <c r="H71" s="98"/>
      <c r="I71" s="49">
        <v>52</v>
      </c>
      <c r="J71" s="3"/>
      <c r="K71" s="3"/>
      <c r="L71" s="3"/>
      <c r="M71" s="3"/>
      <c r="N71" s="3"/>
      <c r="O71" s="3"/>
      <c r="P71" s="3"/>
      <c r="Q71" s="3"/>
      <c r="R71" s="3"/>
      <c r="S71" s="3"/>
      <c r="T71" s="3"/>
      <c r="U71" s="3"/>
      <c r="V71" s="3"/>
      <c r="W71" s="3"/>
      <c r="X71" s="3"/>
      <c r="Y71" s="3"/>
      <c r="Z71" s="3"/>
      <c r="AA71" s="3"/>
      <c r="AB71" s="3"/>
      <c r="AC71" s="3"/>
      <c r="AD71" s="3"/>
      <c r="AE71" s="3"/>
    </row>
    <row r="72" spans="1:31" x14ac:dyDescent="0.25">
      <c r="A72" s="96" t="s">
        <v>58</v>
      </c>
      <c r="B72" s="96"/>
      <c r="C72" s="96"/>
      <c r="D72" s="96"/>
      <c r="E72" s="96"/>
      <c r="F72" s="96"/>
      <c r="G72" s="96"/>
      <c r="H72" s="96"/>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5">
      <c r="A73" s="98" t="s">
        <v>59</v>
      </c>
      <c r="B73" s="98"/>
      <c r="C73" s="98"/>
      <c r="D73" s="98"/>
      <c r="E73" s="98"/>
      <c r="F73" s="98"/>
      <c r="G73" s="98"/>
      <c r="H73" s="98"/>
      <c r="I73" s="49">
        <v>646.47299999999996</v>
      </c>
      <c r="J73" s="3"/>
      <c r="K73" s="3"/>
      <c r="L73" s="3"/>
      <c r="M73" s="3"/>
      <c r="N73" s="3"/>
      <c r="O73" s="3"/>
      <c r="P73" s="3"/>
      <c r="Q73" s="3"/>
      <c r="R73" s="3"/>
      <c r="S73" s="3"/>
      <c r="T73" s="3"/>
      <c r="U73" s="3"/>
      <c r="V73" s="3"/>
      <c r="W73" s="3"/>
      <c r="X73" s="3"/>
      <c r="Y73" s="3"/>
      <c r="Z73" s="3"/>
      <c r="AA73" s="3"/>
      <c r="AB73" s="3"/>
      <c r="AC73" s="3"/>
      <c r="AD73" s="3"/>
      <c r="AE73" s="3"/>
    </row>
    <row r="74" spans="1:31" x14ac:dyDescent="0.25">
      <c r="A74" s="96" t="s">
        <v>60</v>
      </c>
      <c r="B74" s="96"/>
      <c r="C74" s="96"/>
      <c r="D74" s="96"/>
      <c r="E74" s="96"/>
      <c r="F74" s="96"/>
      <c r="G74" s="96"/>
      <c r="H74" s="96"/>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5">
      <c r="A75" s="98" t="s">
        <v>61</v>
      </c>
      <c r="B75" s="98"/>
      <c r="C75" s="98"/>
      <c r="D75" s="98"/>
      <c r="E75" s="98"/>
      <c r="F75" s="98"/>
      <c r="G75" s="98"/>
      <c r="H75" s="98"/>
      <c r="I75" s="49">
        <v>34179</v>
      </c>
      <c r="J75" s="3"/>
      <c r="K75" s="3"/>
      <c r="L75" s="3"/>
      <c r="M75" s="3"/>
      <c r="N75" s="3"/>
      <c r="O75" s="3"/>
      <c r="P75" s="3"/>
      <c r="Q75" s="3"/>
      <c r="R75" s="3"/>
      <c r="S75" s="3"/>
      <c r="T75" s="3"/>
      <c r="U75" s="3"/>
      <c r="V75" s="3"/>
      <c r="W75" s="3"/>
      <c r="X75" s="3"/>
      <c r="Y75" s="3"/>
      <c r="Z75" s="3"/>
      <c r="AA75" s="3"/>
      <c r="AB75" s="3"/>
      <c r="AC75" s="3"/>
      <c r="AD75" s="3"/>
      <c r="AE75" s="3"/>
    </row>
    <row r="76" spans="1:31" x14ac:dyDescent="0.25">
      <c r="A76" s="98" t="s">
        <v>62</v>
      </c>
      <c r="B76" s="98"/>
      <c r="C76" s="98"/>
      <c r="D76" s="98"/>
      <c r="E76" s="98"/>
      <c r="F76" s="98"/>
      <c r="G76" s="98"/>
      <c r="H76" s="98"/>
      <c r="I76" s="49">
        <v>40</v>
      </c>
      <c r="J76" s="3"/>
      <c r="K76" s="3"/>
      <c r="L76" s="3"/>
      <c r="M76" s="3"/>
      <c r="N76" s="3"/>
      <c r="O76" s="3"/>
      <c r="P76" s="3"/>
      <c r="Q76" s="3"/>
      <c r="R76" s="3"/>
      <c r="S76" s="3"/>
      <c r="T76" s="3"/>
      <c r="U76" s="3"/>
      <c r="V76" s="3"/>
      <c r="W76" s="3"/>
      <c r="X76" s="3"/>
      <c r="Y76" s="3"/>
      <c r="Z76" s="3"/>
      <c r="AA76" s="3"/>
      <c r="AB76" s="3"/>
      <c r="AC76" s="3"/>
      <c r="AD76" s="3"/>
      <c r="AE76" s="3"/>
    </row>
    <row r="77" spans="1:31" x14ac:dyDescent="0.25">
      <c r="A77" s="70" t="s">
        <v>63</v>
      </c>
      <c r="B77" s="70"/>
      <c r="C77" s="70"/>
      <c r="D77" s="70"/>
      <c r="E77" s="70"/>
      <c r="F77" s="70"/>
      <c r="G77" s="70"/>
      <c r="H77" s="70"/>
      <c r="I77" s="71">
        <v>638.47</v>
      </c>
      <c r="J77" s="3"/>
      <c r="K77" s="3"/>
      <c r="L77" s="3"/>
      <c r="M77" s="3"/>
      <c r="N77" s="3"/>
      <c r="O77" s="3"/>
      <c r="P77" s="3"/>
      <c r="Q77" s="3"/>
      <c r="R77" s="3"/>
      <c r="S77" s="3"/>
      <c r="T77" s="3"/>
      <c r="U77" s="3"/>
      <c r="V77" s="3"/>
      <c r="W77" s="3"/>
      <c r="X77" s="3"/>
      <c r="Y77" s="3"/>
      <c r="Z77" s="3"/>
      <c r="AA77" s="3"/>
      <c r="AB77" s="3"/>
      <c r="AC77" s="3"/>
      <c r="AD77" s="3"/>
      <c r="AE77" s="3"/>
    </row>
    <row r="78" spans="1:31" x14ac:dyDescent="0.25">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1" x14ac:dyDescent="0.4">
      <c r="A79" s="95" t="s">
        <v>64</v>
      </c>
      <c r="B79" s="95"/>
      <c r="C79" s="95"/>
      <c r="D79" s="95"/>
      <c r="E79" s="95"/>
      <c r="F79" s="95"/>
      <c r="G79" s="95"/>
      <c r="H79" s="95"/>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5">
      <c r="A80" s="88" t="s">
        <v>65</v>
      </c>
      <c r="B80" s="88"/>
      <c r="C80" s="88"/>
      <c r="D80" s="88"/>
      <c r="E80" s="88"/>
      <c r="F80" s="88"/>
      <c r="G80" s="88"/>
      <c r="H80" s="88"/>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5">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6" x14ac:dyDescent="0.3">
      <c r="A82" s="89" t="s">
        <v>66</v>
      </c>
      <c r="B82" s="89"/>
      <c r="C82" s="89"/>
      <c r="D82" s="89"/>
      <c r="E82" s="89"/>
      <c r="F82" s="89"/>
      <c r="G82" s="89"/>
      <c r="H82" s="89"/>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5">
      <c r="A83" s="75" t="s">
        <v>67</v>
      </c>
      <c r="B83" s="75"/>
      <c r="C83" s="75"/>
      <c r="D83" s="75"/>
      <c r="E83" s="75"/>
      <c r="F83" s="75"/>
      <c r="G83" s="75"/>
      <c r="H83" s="75"/>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5">
      <c r="A84" s="5" t="s">
        <v>68</v>
      </c>
      <c r="B84" s="5" t="s">
        <v>69</v>
      </c>
      <c r="C84" s="3"/>
      <c r="D84" s="3"/>
      <c r="E84" s="3"/>
      <c r="F84" s="3"/>
      <c r="G84" s="3"/>
      <c r="H84" s="3"/>
      <c r="I84" s="13" t="s">
        <v>70</v>
      </c>
      <c r="J84" s="13"/>
      <c r="K84" s="3"/>
      <c r="L84" s="3"/>
      <c r="M84" s="3"/>
      <c r="N84" s="3"/>
      <c r="O84" s="3"/>
      <c r="P84" s="3"/>
      <c r="Q84" s="3"/>
      <c r="R84" s="3"/>
      <c r="S84" s="3"/>
      <c r="T84" s="3"/>
      <c r="U84" s="3"/>
      <c r="V84" s="3"/>
      <c r="W84" s="3"/>
      <c r="X84" s="3"/>
      <c r="Y84" s="3"/>
      <c r="Z84" s="3"/>
      <c r="AA84" s="3"/>
      <c r="AB84" s="3"/>
      <c r="AC84" s="3"/>
      <c r="AD84" s="3"/>
      <c r="AE84" s="3"/>
    </row>
    <row r="85" spans="1:31" ht="14.4" x14ac:dyDescent="0.25">
      <c r="A85" s="43" t="s">
        <v>71</v>
      </c>
      <c r="B85" s="91" t="s">
        <v>72</v>
      </c>
      <c r="C85" s="91"/>
      <c r="D85" s="91"/>
      <c r="E85" s="91"/>
      <c r="F85" s="91"/>
      <c r="G85" s="91"/>
      <c r="H85" s="3"/>
      <c r="I85" s="31" t="s">
        <v>73</v>
      </c>
      <c r="J85" s="33"/>
      <c r="K85" s="3"/>
      <c r="L85" s="3"/>
      <c r="M85" s="3"/>
      <c r="N85" s="3"/>
      <c r="O85" s="3"/>
      <c r="P85" s="3"/>
      <c r="Q85" s="3"/>
      <c r="R85" s="3"/>
      <c r="S85" s="3"/>
      <c r="T85" s="3"/>
      <c r="U85" s="3"/>
      <c r="V85" s="3"/>
      <c r="W85" s="3"/>
      <c r="X85" s="3"/>
      <c r="Y85" s="3"/>
      <c r="Z85" s="3"/>
      <c r="AA85" s="3"/>
      <c r="AB85" s="3"/>
      <c r="AC85" s="3"/>
      <c r="AD85" s="3"/>
      <c r="AE85" s="3"/>
    </row>
    <row r="86" spans="1:31" ht="14.4" x14ac:dyDescent="0.25">
      <c r="A86" s="43" t="s">
        <v>74</v>
      </c>
      <c r="B86" s="91" t="s">
        <v>75</v>
      </c>
      <c r="C86" s="91"/>
      <c r="D86" s="91"/>
      <c r="E86" s="91"/>
      <c r="F86" s="91"/>
      <c r="G86" s="91"/>
      <c r="H86" s="3"/>
      <c r="I86" s="31" t="s">
        <v>73</v>
      </c>
      <c r="J86" s="33"/>
      <c r="K86" s="3"/>
      <c r="L86" s="3"/>
      <c r="M86" s="3"/>
      <c r="N86" s="3"/>
      <c r="O86" s="3"/>
      <c r="P86" s="3"/>
      <c r="Q86" s="3"/>
      <c r="R86" s="3"/>
      <c r="S86" s="3"/>
      <c r="T86" s="3"/>
      <c r="U86" s="3"/>
      <c r="V86" s="3"/>
      <c r="W86" s="3"/>
      <c r="X86" s="3"/>
      <c r="Y86" s="3"/>
      <c r="Z86" s="3"/>
      <c r="AA86" s="3"/>
      <c r="AB86" s="3"/>
      <c r="AC86" s="3"/>
      <c r="AD86" s="3"/>
      <c r="AE86" s="3"/>
    </row>
    <row r="87" spans="1:31" ht="14.4" x14ac:dyDescent="0.25">
      <c r="A87" s="43" t="s">
        <v>76</v>
      </c>
      <c r="B87" s="91" t="s">
        <v>77</v>
      </c>
      <c r="C87" s="91"/>
      <c r="D87" s="91"/>
      <c r="E87" s="91"/>
      <c r="F87" s="91"/>
      <c r="G87" s="91"/>
      <c r="H87" s="3"/>
      <c r="I87" s="31" t="s">
        <v>73</v>
      </c>
      <c r="J87" s="33"/>
      <c r="K87" s="3"/>
      <c r="L87" s="3"/>
      <c r="M87" s="3"/>
      <c r="N87" s="3"/>
      <c r="O87" s="3"/>
      <c r="P87" s="3"/>
      <c r="Q87" s="3"/>
      <c r="R87" s="3"/>
      <c r="S87" s="3"/>
      <c r="T87" s="3"/>
      <c r="U87" s="3"/>
      <c r="V87" s="3"/>
      <c r="W87" s="3"/>
      <c r="X87" s="3"/>
      <c r="Y87" s="3"/>
      <c r="Z87" s="3"/>
      <c r="AA87" s="3"/>
      <c r="AB87" s="3"/>
      <c r="AC87" s="3"/>
      <c r="AD87" s="3"/>
      <c r="AE87" s="3"/>
    </row>
    <row r="88" spans="1:31" ht="14.4" x14ac:dyDescent="0.25">
      <c r="A88" s="43" t="s">
        <v>78</v>
      </c>
      <c r="B88" s="91" t="s">
        <v>79</v>
      </c>
      <c r="C88" s="91"/>
      <c r="D88" s="91"/>
      <c r="E88" s="91"/>
      <c r="F88" s="91"/>
      <c r="G88" s="91"/>
      <c r="H88" s="3"/>
      <c r="I88" s="31" t="s">
        <v>73</v>
      </c>
      <c r="J88" s="33"/>
      <c r="K88" s="3"/>
      <c r="L88" s="3"/>
      <c r="M88" s="3"/>
      <c r="N88" s="3"/>
      <c r="O88" s="3"/>
      <c r="P88" s="3"/>
      <c r="Q88" s="3"/>
      <c r="R88" s="3"/>
      <c r="S88" s="3"/>
      <c r="T88" s="3"/>
      <c r="U88" s="3"/>
      <c r="V88" s="3"/>
      <c r="W88" s="3"/>
      <c r="X88" s="3"/>
      <c r="Y88" s="3"/>
      <c r="Z88" s="3"/>
      <c r="AA88" s="3"/>
      <c r="AB88" s="3"/>
      <c r="AC88" s="3"/>
      <c r="AD88" s="3"/>
      <c r="AE88" s="3"/>
    </row>
    <row r="89" spans="1:31" ht="14.4" x14ac:dyDescent="0.25">
      <c r="A89" s="43" t="s">
        <v>80</v>
      </c>
      <c r="B89" s="91" t="s">
        <v>81</v>
      </c>
      <c r="C89" s="91"/>
      <c r="D89" s="91"/>
      <c r="E89" s="91"/>
      <c r="F89" s="91"/>
      <c r="G89" s="91"/>
      <c r="H89" s="3"/>
      <c r="I89" s="31" t="s">
        <v>73</v>
      </c>
      <c r="J89" s="33"/>
      <c r="K89" s="3"/>
      <c r="L89" s="3"/>
      <c r="M89" s="3"/>
      <c r="N89" s="3"/>
      <c r="O89" s="3"/>
      <c r="P89" s="3"/>
      <c r="Q89" s="3"/>
      <c r="R89" s="3"/>
      <c r="S89" s="3"/>
      <c r="T89" s="3"/>
      <c r="U89" s="3"/>
      <c r="V89" s="3"/>
      <c r="W89" s="3"/>
      <c r="X89" s="3"/>
      <c r="Y89" s="3"/>
      <c r="Z89" s="3"/>
      <c r="AA89" s="3"/>
      <c r="AB89" s="3"/>
      <c r="AC89" s="3"/>
      <c r="AD89" s="3"/>
      <c r="AE89" s="3"/>
    </row>
    <row r="90" spans="1:31" ht="14.4" x14ac:dyDescent="0.25">
      <c r="A90" s="46" t="s">
        <v>82</v>
      </c>
      <c r="B90" s="94" t="s">
        <v>83</v>
      </c>
      <c r="C90" s="94"/>
      <c r="D90" s="94"/>
      <c r="E90" s="94"/>
      <c r="F90" s="94"/>
      <c r="G90" s="94"/>
      <c r="H90" s="3"/>
      <c r="I90" s="31" t="s">
        <v>84</v>
      </c>
      <c r="J90" s="33" t="s">
        <v>354</v>
      </c>
      <c r="K90" s="3"/>
      <c r="L90" s="3"/>
      <c r="M90" s="3"/>
      <c r="N90" s="3"/>
      <c r="O90" s="3"/>
      <c r="P90" s="3"/>
      <c r="Q90" s="3"/>
      <c r="R90" s="3"/>
      <c r="S90" s="3"/>
      <c r="T90" s="3"/>
      <c r="U90" s="3"/>
      <c r="V90" s="3"/>
      <c r="W90" s="3"/>
      <c r="X90" s="3"/>
      <c r="Y90" s="3"/>
      <c r="Z90" s="3"/>
      <c r="AA90" s="3"/>
      <c r="AB90" s="3"/>
      <c r="AC90" s="3"/>
      <c r="AD90" s="3"/>
      <c r="AE90" s="3"/>
    </row>
    <row r="91" spans="1:31" ht="14.4" x14ac:dyDescent="0.25">
      <c r="A91" s="43" t="s">
        <v>85</v>
      </c>
      <c r="B91" s="91" t="s">
        <v>86</v>
      </c>
      <c r="C91" s="91"/>
      <c r="D91" s="91"/>
      <c r="E91" s="91"/>
      <c r="F91" s="91"/>
      <c r="G91" s="91"/>
      <c r="H91" s="3"/>
      <c r="I91" s="31" t="s">
        <v>84</v>
      </c>
      <c r="J91" s="33" t="s">
        <v>87</v>
      </c>
      <c r="K91" s="3"/>
      <c r="L91" s="3"/>
      <c r="M91" s="3"/>
      <c r="N91" s="3"/>
      <c r="O91" s="3"/>
      <c r="P91" s="3"/>
      <c r="Q91" s="3"/>
      <c r="R91" s="3"/>
      <c r="S91" s="3"/>
      <c r="T91" s="3"/>
      <c r="U91" s="3"/>
      <c r="V91" s="3"/>
      <c r="W91" s="3"/>
      <c r="X91" s="3"/>
      <c r="Y91" s="3"/>
      <c r="Z91" s="3"/>
      <c r="AA91" s="3"/>
      <c r="AB91" s="3"/>
      <c r="AC91" s="3"/>
      <c r="AD91" s="3"/>
      <c r="AE91" s="3"/>
    </row>
    <row r="92" spans="1:31" ht="27.75" customHeight="1" x14ac:dyDescent="0.25">
      <c r="A92" s="43" t="s">
        <v>88</v>
      </c>
      <c r="B92" s="100" t="s">
        <v>89</v>
      </c>
      <c r="C92" s="100"/>
      <c r="D92" s="100"/>
      <c r="E92" s="100"/>
      <c r="F92" s="100"/>
      <c r="G92" s="100"/>
      <c r="H92" s="3"/>
      <c r="I92" s="31" t="s">
        <v>73</v>
      </c>
      <c r="J92" s="33"/>
      <c r="K92" s="3"/>
      <c r="L92" s="3"/>
      <c r="M92" s="3"/>
      <c r="N92" s="3"/>
      <c r="O92" s="3"/>
      <c r="P92" s="3"/>
      <c r="Q92" s="3"/>
      <c r="R92" s="3"/>
      <c r="S92" s="3"/>
      <c r="T92" s="3"/>
      <c r="U92" s="3"/>
      <c r="V92" s="3"/>
      <c r="W92" s="3"/>
      <c r="X92" s="3"/>
      <c r="Y92" s="3"/>
      <c r="Z92" s="3"/>
      <c r="AA92" s="3"/>
      <c r="AB92" s="3"/>
      <c r="AC92" s="3"/>
      <c r="AD92" s="3"/>
      <c r="AE92" s="3"/>
    </row>
    <row r="93" spans="1:31" ht="14.4" x14ac:dyDescent="0.25">
      <c r="A93" s="43" t="s">
        <v>90</v>
      </c>
      <c r="B93" s="92" t="s">
        <v>91</v>
      </c>
      <c r="C93" s="92"/>
      <c r="D93" s="92"/>
      <c r="E93" s="92"/>
      <c r="F93" s="92"/>
      <c r="G93" s="92"/>
      <c r="H93" s="3"/>
      <c r="I93" s="31" t="s">
        <v>84</v>
      </c>
      <c r="J93" s="33" t="s">
        <v>92</v>
      </c>
      <c r="K93" s="3"/>
      <c r="L93" s="3"/>
      <c r="M93" s="3"/>
      <c r="N93" s="3"/>
      <c r="O93" s="3"/>
      <c r="P93" s="3"/>
      <c r="Q93" s="3"/>
      <c r="R93" s="3"/>
      <c r="S93" s="3"/>
      <c r="T93" s="3"/>
      <c r="U93" s="3"/>
      <c r="V93" s="3"/>
      <c r="W93" s="3"/>
      <c r="X93" s="3"/>
      <c r="Y93" s="3"/>
      <c r="Z93" s="3"/>
      <c r="AA93" s="3"/>
      <c r="AB93" s="3"/>
      <c r="AC93" s="3"/>
      <c r="AD93" s="3"/>
      <c r="AE93" s="3"/>
    </row>
    <row r="94" spans="1:31" ht="17.25" customHeight="1" x14ac:dyDescent="0.25">
      <c r="A94" s="43" t="s">
        <v>93</v>
      </c>
      <c r="B94" s="99" t="s">
        <v>94</v>
      </c>
      <c r="C94" s="99"/>
      <c r="D94" s="99"/>
      <c r="E94" s="99"/>
      <c r="F94" s="99"/>
      <c r="G94" s="99"/>
      <c r="H94" s="3"/>
      <c r="I94" s="31" t="s">
        <v>73</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5">
      <c r="A95" s="43" t="s">
        <v>95</v>
      </c>
      <c r="B95" s="99" t="s">
        <v>96</v>
      </c>
      <c r="C95" s="99"/>
      <c r="D95" s="99"/>
      <c r="E95" s="99"/>
      <c r="F95" s="99"/>
      <c r="G95" s="99"/>
      <c r="H95" s="3"/>
      <c r="I95" s="31" t="s">
        <v>73</v>
      </c>
      <c r="J95" s="33"/>
      <c r="K95" s="3"/>
      <c r="L95" s="3"/>
      <c r="M95" s="3"/>
      <c r="N95" s="3"/>
      <c r="O95" s="3"/>
      <c r="P95" s="3"/>
      <c r="Q95" s="3"/>
      <c r="R95" s="3"/>
      <c r="S95" s="3"/>
      <c r="T95" s="3"/>
      <c r="U95" s="3"/>
      <c r="V95" s="3"/>
      <c r="W95" s="3"/>
      <c r="X95" s="3"/>
      <c r="Y95" s="3"/>
      <c r="Z95" s="3"/>
      <c r="AA95" s="3"/>
      <c r="AB95" s="3"/>
      <c r="AC95" s="3"/>
      <c r="AD95" s="3"/>
      <c r="AE95" s="3"/>
    </row>
    <row r="96" spans="1:31" ht="46.2" customHeight="1" x14ac:dyDescent="0.25">
      <c r="A96" s="43" t="s">
        <v>97</v>
      </c>
      <c r="B96" s="99" t="s">
        <v>98</v>
      </c>
      <c r="C96" s="99"/>
      <c r="D96" s="99"/>
      <c r="E96" s="99"/>
      <c r="F96" s="99"/>
      <c r="G96" s="99"/>
      <c r="H96" s="3"/>
      <c r="I96" s="31" t="s">
        <v>73</v>
      </c>
      <c r="J96" s="33"/>
      <c r="K96" s="3"/>
      <c r="L96" s="3"/>
      <c r="M96" s="3"/>
      <c r="N96" s="3"/>
      <c r="O96" s="3"/>
      <c r="P96" s="3"/>
      <c r="Q96" s="3"/>
      <c r="R96" s="3"/>
      <c r="S96" s="3"/>
      <c r="T96" s="3"/>
      <c r="U96" s="3"/>
      <c r="V96" s="3"/>
      <c r="W96" s="3"/>
      <c r="X96" s="3"/>
      <c r="Y96" s="3"/>
      <c r="Z96" s="3"/>
      <c r="AA96" s="3"/>
      <c r="AB96" s="3"/>
      <c r="AC96" s="3"/>
      <c r="AD96" s="3"/>
      <c r="AE96" s="3"/>
    </row>
    <row r="97" spans="1:31" ht="14.4" x14ac:dyDescent="0.25">
      <c r="A97" s="43" t="s">
        <v>99</v>
      </c>
      <c r="B97" s="92" t="s">
        <v>100</v>
      </c>
      <c r="C97" s="92"/>
      <c r="D97" s="92"/>
      <c r="E97" s="92"/>
      <c r="F97" s="92"/>
      <c r="G97" s="92"/>
      <c r="H97" s="3"/>
      <c r="I97" s="31" t="s">
        <v>73</v>
      </c>
      <c r="J97" s="33"/>
      <c r="K97" s="3"/>
      <c r="L97" s="3"/>
      <c r="M97" s="3"/>
      <c r="N97" s="3"/>
      <c r="O97" s="3"/>
      <c r="P97" s="3"/>
      <c r="Q97" s="3"/>
      <c r="R97" s="3"/>
      <c r="S97" s="3"/>
      <c r="T97" s="3"/>
      <c r="U97" s="3"/>
      <c r="V97" s="3"/>
      <c r="W97" s="3"/>
      <c r="X97" s="3"/>
      <c r="Y97" s="3"/>
      <c r="Z97" s="3"/>
      <c r="AA97" s="3"/>
      <c r="AB97" s="3"/>
      <c r="AC97" s="3"/>
      <c r="AD97" s="3"/>
      <c r="AE97" s="3"/>
    </row>
    <row r="98" spans="1:31" ht="14.4" x14ac:dyDescent="0.25">
      <c r="A98" s="46" t="s">
        <v>101</v>
      </c>
      <c r="B98" s="107" t="s">
        <v>102</v>
      </c>
      <c r="C98" s="107"/>
      <c r="D98" s="107"/>
      <c r="E98" s="107"/>
      <c r="F98" s="107"/>
      <c r="G98" s="107"/>
      <c r="H98" s="3"/>
      <c r="I98" s="31" t="s">
        <v>73</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5">
      <c r="A99" s="46" t="s">
        <v>103</v>
      </c>
      <c r="B99" s="90" t="s">
        <v>104</v>
      </c>
      <c r="C99" s="90"/>
      <c r="D99" s="90"/>
      <c r="E99" s="90"/>
      <c r="F99" s="90"/>
      <c r="G99" s="90"/>
      <c r="H99" s="3"/>
      <c r="I99" s="31" t="s">
        <v>73</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5">
      <c r="A100" s="46" t="s">
        <v>105</v>
      </c>
      <c r="B100" s="90" t="s">
        <v>106</v>
      </c>
      <c r="C100" s="90"/>
      <c r="D100" s="90"/>
      <c r="E100" s="90"/>
      <c r="F100" s="90"/>
      <c r="G100" s="90"/>
      <c r="H100" s="3"/>
      <c r="I100" s="31" t="s">
        <v>73</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5">
      <c r="A101" s="46" t="s">
        <v>107</v>
      </c>
      <c r="B101" s="86" t="s">
        <v>108</v>
      </c>
      <c r="C101" s="86"/>
      <c r="D101" s="86"/>
      <c r="E101" s="86"/>
      <c r="F101" s="86"/>
      <c r="G101" s="86"/>
      <c r="H101" s="3"/>
      <c r="I101" s="31" t="s">
        <v>73</v>
      </c>
      <c r="J101" s="33"/>
      <c r="K101" s="3"/>
      <c r="L101" s="3"/>
      <c r="M101" s="3"/>
      <c r="N101" s="3"/>
      <c r="O101" s="3"/>
      <c r="P101" s="3"/>
      <c r="Q101" s="3"/>
      <c r="R101" s="3"/>
      <c r="S101" s="3"/>
      <c r="T101" s="3"/>
      <c r="U101" s="3"/>
      <c r="V101" s="3"/>
      <c r="W101" s="3"/>
      <c r="X101" s="3"/>
      <c r="Y101" s="3"/>
      <c r="Z101" s="3"/>
      <c r="AA101" s="3"/>
      <c r="AB101" s="3"/>
      <c r="AC101" s="3"/>
      <c r="AD101" s="3"/>
      <c r="AE101" s="3"/>
    </row>
    <row r="102" spans="1:31" ht="14.4" x14ac:dyDescent="0.25">
      <c r="A102" s="46" t="s">
        <v>109</v>
      </c>
      <c r="B102" s="94" t="s">
        <v>110</v>
      </c>
      <c r="C102" s="94"/>
      <c r="D102" s="94"/>
      <c r="E102" s="94"/>
      <c r="F102" s="94"/>
      <c r="G102" s="94"/>
      <c r="H102" s="3"/>
      <c r="I102" s="31" t="s">
        <v>73</v>
      </c>
      <c r="J102" s="33"/>
      <c r="K102" s="3"/>
      <c r="L102" s="3"/>
      <c r="M102" s="3"/>
      <c r="N102" s="3"/>
      <c r="O102" s="3"/>
      <c r="P102" s="3"/>
      <c r="Q102" s="3"/>
      <c r="R102" s="3"/>
      <c r="S102" s="3"/>
      <c r="T102" s="3"/>
      <c r="U102" s="3"/>
      <c r="V102" s="3"/>
      <c r="W102" s="3"/>
      <c r="X102" s="3"/>
      <c r="Y102" s="3"/>
      <c r="Z102" s="3"/>
      <c r="AA102" s="3"/>
      <c r="AB102" s="3"/>
      <c r="AC102" s="3"/>
      <c r="AD102" s="3"/>
      <c r="AE102" s="3"/>
    </row>
    <row r="103" spans="1:31" ht="14.4" x14ac:dyDescent="0.25">
      <c r="A103" s="43" t="s">
        <v>111</v>
      </c>
      <c r="B103" s="91" t="s">
        <v>112</v>
      </c>
      <c r="C103" s="91"/>
      <c r="D103" s="91"/>
      <c r="E103" s="91"/>
      <c r="F103" s="91"/>
      <c r="G103" s="91"/>
      <c r="H103" s="3"/>
      <c r="I103" s="31" t="s">
        <v>73</v>
      </c>
      <c r="J103" s="33"/>
      <c r="K103" s="3"/>
      <c r="L103" s="3"/>
      <c r="M103" s="3"/>
      <c r="N103" s="3"/>
      <c r="O103" s="3"/>
      <c r="P103" s="3"/>
      <c r="Q103" s="3"/>
      <c r="R103" s="3"/>
      <c r="S103" s="3"/>
      <c r="T103" s="3"/>
      <c r="U103" s="3"/>
      <c r="V103" s="3"/>
      <c r="W103" s="3"/>
      <c r="X103" s="3"/>
      <c r="Y103" s="3"/>
      <c r="Z103" s="3"/>
      <c r="AA103" s="3"/>
      <c r="AB103" s="3"/>
      <c r="AC103" s="3"/>
      <c r="AD103" s="3"/>
      <c r="AE103" s="3"/>
    </row>
    <row r="104" spans="1:31" ht="14.4" x14ac:dyDescent="0.25">
      <c r="A104" s="43" t="s">
        <v>113</v>
      </c>
      <c r="B104" s="94" t="s">
        <v>114</v>
      </c>
      <c r="C104" s="94"/>
      <c r="D104" s="94"/>
      <c r="E104" s="94"/>
      <c r="F104" s="94"/>
      <c r="G104" s="94"/>
      <c r="H104" s="3"/>
      <c r="I104" s="31" t="s">
        <v>73</v>
      </c>
      <c r="J104" s="33"/>
      <c r="K104" s="3"/>
      <c r="L104" s="3"/>
      <c r="M104" s="3"/>
      <c r="N104" s="3"/>
      <c r="O104" s="3"/>
      <c r="P104" s="3"/>
      <c r="Q104" s="3"/>
      <c r="R104" s="3"/>
      <c r="S104" s="3"/>
      <c r="T104" s="3"/>
      <c r="U104" s="3"/>
      <c r="V104" s="3"/>
      <c r="W104" s="3"/>
      <c r="X104" s="3"/>
      <c r="Y104" s="3"/>
      <c r="Z104" s="3"/>
      <c r="AA104" s="3"/>
      <c r="AB104" s="3"/>
      <c r="AC104" s="3"/>
      <c r="AD104" s="3"/>
      <c r="AE104" s="3"/>
    </row>
    <row r="105" spans="1:31" ht="14.4" x14ac:dyDescent="0.25">
      <c r="A105" s="43" t="s">
        <v>115</v>
      </c>
      <c r="B105" s="91" t="s">
        <v>116</v>
      </c>
      <c r="C105" s="91"/>
      <c r="D105" s="91"/>
      <c r="E105" s="91"/>
      <c r="F105" s="91"/>
      <c r="G105" s="91"/>
      <c r="H105" s="3"/>
      <c r="I105" s="31" t="s">
        <v>73</v>
      </c>
      <c r="J105" s="33"/>
      <c r="K105" s="3"/>
      <c r="L105" s="3"/>
      <c r="M105" s="3"/>
      <c r="N105" s="3"/>
      <c r="O105" s="3"/>
      <c r="P105" s="3"/>
      <c r="Q105" s="3"/>
      <c r="R105" s="3"/>
      <c r="S105" s="3"/>
      <c r="T105" s="3"/>
      <c r="U105" s="3"/>
      <c r="V105" s="3"/>
      <c r="W105" s="3"/>
      <c r="X105" s="3"/>
      <c r="Y105" s="3"/>
      <c r="Z105" s="3"/>
      <c r="AA105" s="3"/>
      <c r="AB105" s="3"/>
      <c r="AC105" s="3"/>
      <c r="AD105" s="3"/>
      <c r="AE105" s="3"/>
    </row>
    <row r="106" spans="1:31" ht="14.4" x14ac:dyDescent="0.25">
      <c r="A106" s="43" t="s">
        <v>117</v>
      </c>
      <c r="B106" s="91" t="s">
        <v>118</v>
      </c>
      <c r="C106" s="91"/>
      <c r="D106" s="91"/>
      <c r="E106" s="91"/>
      <c r="F106" s="91"/>
      <c r="G106" s="91"/>
      <c r="H106" s="3"/>
      <c r="I106" s="31" t="s">
        <v>73</v>
      </c>
      <c r="J106" s="33"/>
      <c r="K106" s="3"/>
      <c r="L106" s="3"/>
      <c r="M106" s="3"/>
      <c r="N106" s="3"/>
      <c r="O106" s="3"/>
      <c r="P106" s="3"/>
      <c r="Q106" s="3"/>
      <c r="R106" s="3"/>
      <c r="S106" s="3"/>
      <c r="T106" s="3"/>
      <c r="U106" s="3"/>
      <c r="V106" s="3"/>
      <c r="W106" s="3"/>
      <c r="X106" s="3"/>
      <c r="Y106" s="3"/>
      <c r="Z106" s="3"/>
      <c r="AA106" s="3"/>
      <c r="AB106" s="3"/>
      <c r="AC106" s="3"/>
      <c r="AD106" s="3"/>
      <c r="AE106" s="3"/>
    </row>
    <row r="107" spans="1:31" ht="14.4" x14ac:dyDescent="0.25">
      <c r="A107" s="43" t="s">
        <v>119</v>
      </c>
      <c r="B107" s="91" t="s">
        <v>120</v>
      </c>
      <c r="C107" s="91"/>
      <c r="D107" s="91"/>
      <c r="E107" s="91"/>
      <c r="F107" s="91"/>
      <c r="G107" s="91"/>
      <c r="H107" s="3"/>
      <c r="I107" s="31" t="s">
        <v>73</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5">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6" x14ac:dyDescent="0.3">
      <c r="A109" s="89" t="s">
        <v>121</v>
      </c>
      <c r="B109" s="89"/>
      <c r="C109" s="89"/>
      <c r="D109" s="89"/>
      <c r="E109" s="89"/>
      <c r="F109" s="89"/>
      <c r="G109" s="89"/>
      <c r="H109" s="89"/>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5">
      <c r="A110" s="5" t="s">
        <v>122</v>
      </c>
      <c r="B110" s="5" t="s">
        <v>123</v>
      </c>
      <c r="C110" s="3"/>
      <c r="D110" s="3"/>
      <c r="E110" s="3"/>
      <c r="F110" s="3"/>
      <c r="G110" s="82" t="s">
        <v>124</v>
      </c>
      <c r="H110" s="82"/>
      <c r="I110" s="15" t="s">
        <v>125</v>
      </c>
      <c r="J110" s="93" t="s">
        <v>126</v>
      </c>
      <c r="K110" s="93"/>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3">
      <c r="A111" s="43" t="s">
        <v>127</v>
      </c>
      <c r="B111" s="87" t="s">
        <v>128</v>
      </c>
      <c r="C111" s="87"/>
      <c r="D111" s="87"/>
      <c r="E111" s="87"/>
      <c r="F111" s="87"/>
      <c r="G111" s="87"/>
      <c r="H111" s="31" t="s">
        <v>73</v>
      </c>
      <c r="I111" s="51"/>
      <c r="J111" s="83"/>
      <c r="K111" s="83"/>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3">
      <c r="A112" s="43" t="s">
        <v>129</v>
      </c>
      <c r="B112" s="87" t="s">
        <v>130</v>
      </c>
      <c r="C112" s="87"/>
      <c r="D112" s="87"/>
      <c r="E112" s="87"/>
      <c r="F112" s="87"/>
      <c r="G112" s="87"/>
      <c r="H112" s="31" t="s">
        <v>73</v>
      </c>
      <c r="I112" s="51"/>
      <c r="J112" s="83"/>
      <c r="K112" s="83"/>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3">
      <c r="A113" s="43" t="s">
        <v>131</v>
      </c>
      <c r="B113" s="87" t="s">
        <v>132</v>
      </c>
      <c r="C113" s="87"/>
      <c r="D113" s="87"/>
      <c r="E113" s="87"/>
      <c r="F113" s="87"/>
      <c r="G113" s="87"/>
      <c r="H113" s="31" t="s">
        <v>73</v>
      </c>
      <c r="I113" s="51"/>
      <c r="J113" s="83"/>
      <c r="K113" s="83"/>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3">
      <c r="A114" s="43" t="s">
        <v>133</v>
      </c>
      <c r="B114" s="87" t="s">
        <v>134</v>
      </c>
      <c r="C114" s="87"/>
      <c r="D114" s="87"/>
      <c r="E114" s="87"/>
      <c r="F114" s="87"/>
      <c r="G114" s="87"/>
      <c r="H114" s="31" t="s">
        <v>73</v>
      </c>
      <c r="I114" s="51"/>
      <c r="J114" s="83"/>
      <c r="K114" s="83"/>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3">
      <c r="A115" s="43" t="s">
        <v>135</v>
      </c>
      <c r="B115" s="80" t="s">
        <v>136</v>
      </c>
      <c r="C115" s="80"/>
      <c r="D115" s="80"/>
      <c r="E115" s="80"/>
      <c r="F115" s="80"/>
      <c r="G115" s="80"/>
      <c r="H115" s="31" t="s">
        <v>73</v>
      </c>
      <c r="I115" s="51"/>
      <c r="J115" s="83"/>
      <c r="K115" s="83"/>
      <c r="L115" s="3"/>
      <c r="M115" s="3"/>
      <c r="N115" s="3"/>
      <c r="O115" s="3"/>
      <c r="P115" s="3"/>
      <c r="Q115" s="3"/>
      <c r="R115" s="3"/>
      <c r="S115" s="3"/>
      <c r="T115" s="3"/>
      <c r="U115" s="3"/>
      <c r="V115" s="3"/>
      <c r="W115" s="3"/>
      <c r="X115" s="3"/>
      <c r="Y115" s="3"/>
      <c r="Z115" s="3"/>
      <c r="AA115" s="3"/>
      <c r="AB115" s="3"/>
      <c r="AC115" s="3"/>
      <c r="AD115" s="3"/>
      <c r="AE115" s="3"/>
    </row>
    <row r="116" spans="1:31" ht="14.4" x14ac:dyDescent="0.3">
      <c r="A116" s="43" t="s">
        <v>137</v>
      </c>
      <c r="B116" s="80" t="s">
        <v>138</v>
      </c>
      <c r="C116" s="80"/>
      <c r="D116" s="80"/>
      <c r="E116" s="80"/>
      <c r="F116" s="80"/>
      <c r="G116" s="80"/>
      <c r="H116" s="31" t="s">
        <v>73</v>
      </c>
      <c r="I116" s="51"/>
      <c r="J116" s="83"/>
      <c r="K116" s="83"/>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3">
      <c r="A117" s="43" t="s">
        <v>139</v>
      </c>
      <c r="B117" s="80" t="s">
        <v>140</v>
      </c>
      <c r="C117" s="80"/>
      <c r="D117" s="80"/>
      <c r="E117" s="80"/>
      <c r="F117" s="80"/>
      <c r="G117" s="80"/>
      <c r="H117" s="31" t="s">
        <v>73</v>
      </c>
      <c r="I117" s="51"/>
      <c r="J117" s="83"/>
      <c r="K117" s="83"/>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3">
      <c r="A118" s="43" t="s">
        <v>141</v>
      </c>
      <c r="B118" s="81" t="s">
        <v>142</v>
      </c>
      <c r="C118" s="81"/>
      <c r="D118" s="81"/>
      <c r="E118" s="81"/>
      <c r="F118" s="81"/>
      <c r="G118" s="81"/>
      <c r="H118" s="31" t="s">
        <v>73</v>
      </c>
      <c r="I118" s="51"/>
      <c r="J118" s="83"/>
      <c r="K118" s="83"/>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3">
      <c r="A119" s="43" t="s">
        <v>143</v>
      </c>
      <c r="B119" s="81" t="s">
        <v>144</v>
      </c>
      <c r="C119" s="81"/>
      <c r="D119" s="81"/>
      <c r="E119" s="81"/>
      <c r="F119" s="81"/>
      <c r="G119" s="81"/>
      <c r="H119" s="31" t="s">
        <v>73</v>
      </c>
      <c r="I119" s="51"/>
      <c r="J119" s="83"/>
      <c r="K119" s="83"/>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5">
      <c r="A120" s="43" t="s">
        <v>145</v>
      </c>
      <c r="B120" s="86" t="s">
        <v>146</v>
      </c>
      <c r="C120" s="86"/>
      <c r="D120" s="86"/>
      <c r="E120" s="86"/>
      <c r="F120" s="86"/>
      <c r="G120" s="86"/>
      <c r="H120" s="31" t="s">
        <v>73</v>
      </c>
      <c r="I120" s="51"/>
      <c r="J120" s="83"/>
      <c r="K120" s="83"/>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5">
      <c r="A121" s="43" t="s">
        <v>147</v>
      </c>
      <c r="B121" s="86" t="s">
        <v>148</v>
      </c>
      <c r="C121" s="86"/>
      <c r="D121" s="86"/>
      <c r="E121" s="86"/>
      <c r="F121" s="86"/>
      <c r="G121" s="86"/>
      <c r="H121" s="31" t="s">
        <v>73</v>
      </c>
      <c r="I121" s="51"/>
      <c r="J121" s="83"/>
      <c r="K121" s="83"/>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3">
      <c r="A122" s="43" t="s">
        <v>149</v>
      </c>
      <c r="B122" s="80" t="s">
        <v>150</v>
      </c>
      <c r="C122" s="80"/>
      <c r="D122" s="80"/>
      <c r="E122" s="80"/>
      <c r="F122" s="80"/>
      <c r="G122" s="80"/>
      <c r="H122" s="31" t="s">
        <v>73</v>
      </c>
      <c r="I122" s="51"/>
      <c r="J122" s="83"/>
      <c r="K122" s="83"/>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3">
      <c r="A123" s="43" t="s">
        <v>151</v>
      </c>
      <c r="B123" s="80" t="s">
        <v>152</v>
      </c>
      <c r="C123" s="80"/>
      <c r="D123" s="80"/>
      <c r="E123" s="80"/>
      <c r="F123" s="80"/>
      <c r="G123" s="80"/>
      <c r="H123" s="31" t="s">
        <v>73</v>
      </c>
      <c r="I123" s="51"/>
      <c r="J123" s="83"/>
      <c r="K123" s="83"/>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5">
      <c r="A124" s="9"/>
      <c r="B124" s="21"/>
      <c r="C124" s="21"/>
      <c r="D124" s="21"/>
      <c r="E124" s="21"/>
      <c r="F124" s="21"/>
      <c r="G124" s="21"/>
      <c r="H124" s="3"/>
      <c r="I124" s="3"/>
      <c r="J124" s="84"/>
      <c r="K124" s="84"/>
      <c r="L124" s="3"/>
      <c r="M124" s="3"/>
      <c r="N124" s="3"/>
      <c r="O124" s="3"/>
      <c r="P124" s="3"/>
      <c r="Q124" s="3"/>
      <c r="R124" s="3"/>
      <c r="S124" s="3"/>
      <c r="T124" s="3"/>
      <c r="U124" s="3"/>
      <c r="V124" s="3"/>
      <c r="W124" s="3"/>
      <c r="X124" s="3"/>
      <c r="Y124" s="3"/>
      <c r="Z124" s="3"/>
      <c r="AA124" s="3"/>
      <c r="AB124" s="3"/>
      <c r="AC124" s="3"/>
      <c r="AD124" s="3"/>
      <c r="AE124" s="3"/>
    </row>
    <row r="125" spans="1:31" ht="21" x14ac:dyDescent="0.4">
      <c r="A125" s="85" t="s">
        <v>153</v>
      </c>
      <c r="B125" s="85"/>
      <c r="C125" s="85"/>
      <c r="D125" s="85"/>
      <c r="E125" s="85"/>
      <c r="F125" s="85"/>
      <c r="G125" s="85"/>
      <c r="H125" s="85"/>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2" customHeight="1" x14ac:dyDescent="0.25">
      <c r="A127" s="75" t="s">
        <v>154</v>
      </c>
      <c r="B127" s="75"/>
      <c r="C127" s="75"/>
      <c r="D127" s="75"/>
      <c r="E127" s="75"/>
      <c r="F127" s="75"/>
      <c r="G127" s="75"/>
      <c r="H127" s="75"/>
      <c r="I127" s="75"/>
      <c r="J127" s="75"/>
      <c r="K127" s="75"/>
      <c r="L127" s="3"/>
      <c r="M127" s="3"/>
      <c r="N127" s="3"/>
      <c r="O127" s="3"/>
      <c r="P127" s="3"/>
      <c r="Q127" s="3"/>
      <c r="R127" s="3"/>
      <c r="S127" s="3"/>
      <c r="T127" s="3"/>
      <c r="U127" s="3"/>
      <c r="V127" s="3"/>
      <c r="W127" s="3"/>
      <c r="X127" s="3"/>
      <c r="Y127" s="3"/>
      <c r="Z127" s="3"/>
      <c r="AA127" s="3"/>
      <c r="AB127" s="3"/>
      <c r="AC127" s="3"/>
      <c r="AD127" s="3"/>
      <c r="AE127" s="3"/>
    </row>
    <row r="128" spans="1:3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6" x14ac:dyDescent="0.3">
      <c r="A129" s="79" t="s">
        <v>155</v>
      </c>
      <c r="B129" s="79"/>
      <c r="C129" s="79"/>
      <c r="D129" s="79"/>
      <c r="E129" s="79"/>
      <c r="F129" s="79"/>
      <c r="G129" s="79"/>
      <c r="H129" s="79"/>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6" x14ac:dyDescent="0.3">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ht="14.4" x14ac:dyDescent="0.3">
      <c r="A131" s="40" t="s">
        <v>156</v>
      </c>
      <c r="B131" s="40"/>
      <c r="C131" s="3"/>
      <c r="D131" s="3"/>
      <c r="E131" s="5" t="s">
        <v>157</v>
      </c>
      <c r="F131" s="5" t="s">
        <v>158</v>
      </c>
      <c r="G131" s="5" t="s">
        <v>159</v>
      </c>
      <c r="H131" s="5" t="s">
        <v>160</v>
      </c>
      <c r="I131" s="5" t="s">
        <v>161</v>
      </c>
      <c r="J131" s="5" t="s">
        <v>162</v>
      </c>
      <c r="K131" s="3"/>
      <c r="L131" s="3"/>
      <c r="M131" s="3"/>
      <c r="N131" s="3"/>
      <c r="O131" s="3"/>
      <c r="P131" s="3"/>
      <c r="Q131" s="3"/>
      <c r="R131" s="3"/>
      <c r="S131" s="3"/>
      <c r="T131" s="3"/>
      <c r="U131" s="3"/>
      <c r="V131" s="3"/>
      <c r="W131" s="3"/>
      <c r="X131" s="3"/>
      <c r="Y131" s="3"/>
      <c r="Z131" s="3"/>
      <c r="AA131" s="3"/>
      <c r="AB131" s="3"/>
      <c r="AC131" s="3"/>
      <c r="AD131" s="3"/>
      <c r="AE131" s="3"/>
    </row>
    <row r="132" spans="1:31" x14ac:dyDescent="0.25">
      <c r="A132" s="74" t="s">
        <v>163</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5">
      <c r="A133" s="74" t="s">
        <v>164</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5">
      <c r="A134" s="74" t="s">
        <v>165</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5">
      <c r="A135" s="74" t="s">
        <v>166</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5">
      <c r="A136" s="6" t="s">
        <v>167</v>
      </c>
      <c r="B136" s="6"/>
      <c r="C136" s="6"/>
      <c r="D136" s="6"/>
      <c r="E136" s="65">
        <v>0</v>
      </c>
      <c r="F136" s="65">
        <v>0</v>
      </c>
      <c r="G136" s="65">
        <v>4.33</v>
      </c>
      <c r="H136" s="65">
        <v>7.14</v>
      </c>
      <c r="I136" s="65">
        <v>0</v>
      </c>
      <c r="J136" s="66">
        <f t="shared" si="1"/>
        <v>11.469999999999999</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5">
      <c r="A137" s="75" t="s">
        <v>168</v>
      </c>
      <c r="B137" s="75"/>
      <c r="C137" s="75"/>
      <c r="D137" s="75"/>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5">
      <c r="A138" s="75" t="s">
        <v>169</v>
      </c>
      <c r="B138" s="75"/>
      <c r="C138" s="75"/>
      <c r="D138" s="75"/>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5">
      <c r="A139" s="74" t="s">
        <v>170</v>
      </c>
      <c r="B139" s="74"/>
      <c r="C139" s="74"/>
      <c r="D139" s="74"/>
      <c r="E139" s="65">
        <v>0</v>
      </c>
      <c r="F139" s="65">
        <v>0</v>
      </c>
      <c r="G139" s="65">
        <v>7.33</v>
      </c>
      <c r="H139" s="65">
        <v>7.14</v>
      </c>
      <c r="I139" s="65">
        <v>0</v>
      </c>
      <c r="J139" s="66">
        <f t="shared" si="1"/>
        <v>14.469999999999999</v>
      </c>
      <c r="K139" s="3"/>
      <c r="L139" s="3"/>
      <c r="M139" s="3"/>
      <c r="N139" s="3"/>
      <c r="O139" s="3"/>
      <c r="P139" s="3"/>
      <c r="Q139" s="3"/>
      <c r="R139" s="3"/>
      <c r="S139" s="3"/>
      <c r="T139" s="3"/>
      <c r="U139" s="3"/>
      <c r="V139" s="3"/>
      <c r="W139" s="3"/>
      <c r="X139" s="3"/>
      <c r="Y139" s="3"/>
      <c r="Z139" s="3"/>
      <c r="AA139" s="3"/>
      <c r="AB139" s="3"/>
      <c r="AC139" s="3"/>
      <c r="AD139" s="3"/>
      <c r="AE139" s="3"/>
    </row>
    <row r="140" spans="1:31" x14ac:dyDescent="0.25">
      <c r="A140" s="74" t="s">
        <v>171</v>
      </c>
      <c r="B140" s="74"/>
      <c r="C140" s="74"/>
      <c r="D140" s="74"/>
      <c r="E140" s="65">
        <v>0</v>
      </c>
      <c r="F140" s="65">
        <v>0</v>
      </c>
      <c r="G140" s="65">
        <v>3</v>
      </c>
      <c r="H140" s="65">
        <v>0</v>
      </c>
      <c r="I140" s="65">
        <v>0</v>
      </c>
      <c r="J140" s="66">
        <f t="shared" si="1"/>
        <v>3</v>
      </c>
      <c r="K140" s="3"/>
      <c r="L140" s="3"/>
      <c r="M140" s="3"/>
      <c r="N140" s="3"/>
      <c r="O140" s="3"/>
      <c r="P140" s="3"/>
      <c r="Q140" s="3"/>
      <c r="R140" s="3"/>
      <c r="S140" s="3"/>
      <c r="T140" s="3"/>
      <c r="U140" s="3"/>
      <c r="V140" s="3"/>
      <c r="W140" s="3"/>
      <c r="X140" s="3"/>
      <c r="Y140" s="3"/>
      <c r="Z140" s="3"/>
      <c r="AA140" s="3"/>
      <c r="AB140" s="3"/>
      <c r="AC140" s="3"/>
      <c r="AD140" s="3"/>
      <c r="AE140" s="3"/>
    </row>
    <row r="141" spans="1:31" x14ac:dyDescent="0.25">
      <c r="A141" s="74" t="s">
        <v>172</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5">
      <c r="A142" s="74" t="s">
        <v>173</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5">
      <c r="A143" s="74" t="s">
        <v>174</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5">
      <c r="A144" s="3" t="s">
        <v>175</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ht="14.4" x14ac:dyDescent="0.3">
      <c r="A145" s="41" t="s">
        <v>176</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5">
      <c r="A146" s="74" t="s">
        <v>177</v>
      </c>
      <c r="B146" s="74"/>
      <c r="C146" s="74"/>
      <c r="D146" s="74"/>
      <c r="E146" s="65">
        <v>0</v>
      </c>
      <c r="F146" s="65">
        <v>0</v>
      </c>
      <c r="G146" s="65">
        <v>88.5</v>
      </c>
      <c r="H146" s="65">
        <v>46.86</v>
      </c>
      <c r="I146" s="65">
        <v>0</v>
      </c>
      <c r="J146" s="66">
        <f t="shared" ref="J146:J151" si="2">IF(SUM(E146:I146)=0, "", SUM(E146:I146))</f>
        <v>135.36000000000001</v>
      </c>
      <c r="K146" s="3"/>
      <c r="L146" s="3"/>
      <c r="M146" s="3"/>
      <c r="N146" s="3"/>
      <c r="O146" s="3"/>
      <c r="P146" s="3"/>
      <c r="Q146" s="3"/>
      <c r="R146" s="3"/>
      <c r="S146" s="3"/>
      <c r="T146" s="3"/>
      <c r="U146" s="3"/>
      <c r="V146" s="3"/>
      <c r="W146" s="3"/>
      <c r="X146" s="3"/>
      <c r="Y146" s="3"/>
      <c r="Z146" s="3"/>
      <c r="AA146" s="3"/>
      <c r="AB146" s="3"/>
      <c r="AC146" s="3"/>
      <c r="AD146" s="3"/>
      <c r="AE146" s="3"/>
    </row>
    <row r="147" spans="1:31" x14ac:dyDescent="0.25">
      <c r="A147" s="74" t="s">
        <v>178</v>
      </c>
      <c r="B147" s="74"/>
      <c r="C147" s="74"/>
      <c r="D147" s="74"/>
      <c r="E147" s="65">
        <v>6.06</v>
      </c>
      <c r="F147" s="65">
        <v>9.36</v>
      </c>
      <c r="G147" s="65">
        <v>104.45</v>
      </c>
      <c r="H147" s="65">
        <v>65.569999999999993</v>
      </c>
      <c r="I147" s="65">
        <v>0</v>
      </c>
      <c r="J147" s="66">
        <f t="shared" si="2"/>
        <v>185.44</v>
      </c>
      <c r="K147" s="3"/>
      <c r="L147" s="3"/>
      <c r="M147" s="3"/>
      <c r="N147" s="3"/>
      <c r="O147" s="3"/>
      <c r="P147" s="3"/>
      <c r="Q147" s="3"/>
      <c r="R147" s="3"/>
      <c r="S147" s="3"/>
      <c r="T147" s="3"/>
      <c r="U147" s="3"/>
      <c r="V147" s="3"/>
      <c r="W147" s="3"/>
      <c r="X147" s="3"/>
      <c r="Y147" s="3"/>
      <c r="Z147" s="3"/>
      <c r="AA147" s="3"/>
      <c r="AB147" s="3"/>
      <c r="AC147" s="3"/>
      <c r="AD147" s="3"/>
      <c r="AE147" s="3"/>
    </row>
    <row r="148" spans="1:31" x14ac:dyDescent="0.25">
      <c r="A148" s="74" t="s">
        <v>179</v>
      </c>
      <c r="B148" s="74"/>
      <c r="C148" s="74"/>
      <c r="D148" s="74"/>
      <c r="E148" s="65">
        <v>0.45</v>
      </c>
      <c r="F148" s="65">
        <v>3.08</v>
      </c>
      <c r="G148" s="65">
        <v>101.75</v>
      </c>
      <c r="H148" s="65">
        <v>256.14999999999998</v>
      </c>
      <c r="I148" s="65">
        <v>0</v>
      </c>
      <c r="J148" s="66">
        <f t="shared" si="2"/>
        <v>361.42999999999995</v>
      </c>
      <c r="K148" s="3"/>
      <c r="L148" s="3"/>
      <c r="M148" s="3"/>
      <c r="N148" s="3"/>
      <c r="O148" s="3"/>
      <c r="P148" s="3"/>
      <c r="Q148" s="3"/>
      <c r="R148" s="3"/>
      <c r="S148" s="3"/>
      <c r="T148" s="3"/>
      <c r="U148" s="3"/>
      <c r="V148" s="3"/>
      <c r="W148" s="3"/>
      <c r="X148" s="3"/>
      <c r="Y148" s="3"/>
      <c r="Z148" s="3"/>
      <c r="AA148" s="3"/>
      <c r="AB148" s="3"/>
      <c r="AC148" s="3"/>
      <c r="AD148" s="3"/>
      <c r="AE148" s="3"/>
    </row>
    <row r="149" spans="1:31" x14ac:dyDescent="0.25">
      <c r="A149" s="74" t="s">
        <v>180</v>
      </c>
      <c r="B149" s="74"/>
      <c r="C149" s="74"/>
      <c r="D149" s="74"/>
      <c r="E149" s="65">
        <v>0</v>
      </c>
      <c r="F149" s="65">
        <v>0</v>
      </c>
      <c r="G149" s="65">
        <v>0</v>
      </c>
      <c r="H149" s="65">
        <v>11.41</v>
      </c>
      <c r="I149" s="65">
        <v>0</v>
      </c>
      <c r="J149" s="66">
        <f t="shared" si="2"/>
        <v>11.41</v>
      </c>
      <c r="K149" s="3"/>
      <c r="L149" s="3"/>
      <c r="M149" s="3"/>
      <c r="N149" s="3"/>
      <c r="O149" s="3"/>
      <c r="P149" s="3"/>
      <c r="Q149" s="3"/>
      <c r="R149" s="3"/>
      <c r="S149" s="3"/>
      <c r="T149" s="3"/>
      <c r="U149" s="3"/>
      <c r="V149" s="3"/>
      <c r="W149" s="3"/>
      <c r="X149" s="3"/>
      <c r="Y149" s="3"/>
      <c r="Z149" s="3"/>
      <c r="AA149" s="3"/>
      <c r="AB149" s="3"/>
      <c r="AC149" s="3"/>
      <c r="AD149" s="3"/>
      <c r="AE149" s="3"/>
    </row>
    <row r="150" spans="1:31" x14ac:dyDescent="0.25">
      <c r="A150" s="74" t="s">
        <v>181</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5">
      <c r="A151" s="74" t="s">
        <v>174</v>
      </c>
      <c r="B151" s="74"/>
      <c r="C151" s="74"/>
      <c r="D151" s="74"/>
      <c r="E151" s="65">
        <v>0</v>
      </c>
      <c r="F151" s="65">
        <v>0</v>
      </c>
      <c r="G151" s="65">
        <v>10.17</v>
      </c>
      <c r="H151" s="65">
        <v>8.14</v>
      </c>
      <c r="I151" s="65">
        <v>0</v>
      </c>
      <c r="J151" s="66">
        <f t="shared" si="2"/>
        <v>18.310000000000002</v>
      </c>
      <c r="K151" s="3"/>
      <c r="L151" s="3"/>
      <c r="M151" s="3"/>
      <c r="N151" s="3"/>
      <c r="O151" s="3"/>
      <c r="P151" s="3"/>
      <c r="Q151" s="3"/>
      <c r="R151" s="3"/>
      <c r="S151" s="3"/>
      <c r="T151" s="3"/>
      <c r="U151" s="3"/>
      <c r="V151" s="3"/>
      <c r="W151" s="3"/>
      <c r="X151" s="3"/>
      <c r="Y151" s="3"/>
      <c r="Z151" s="3"/>
      <c r="AA151" s="3"/>
      <c r="AB151" s="3"/>
      <c r="AC151" s="3"/>
      <c r="AD151" s="3"/>
      <c r="AE151" s="3"/>
    </row>
    <row r="152" spans="1:31" x14ac:dyDescent="0.25">
      <c r="A152" s="6" t="s">
        <v>175</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ht="14.4" x14ac:dyDescent="0.3">
      <c r="A153" s="41" t="s">
        <v>182</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5">
      <c r="A154" s="74" t="s">
        <v>183</v>
      </c>
      <c r="B154" s="74"/>
      <c r="C154" s="74"/>
      <c r="D154" s="74"/>
      <c r="E154" s="65">
        <v>0</v>
      </c>
      <c r="F154" s="65">
        <v>1</v>
      </c>
      <c r="G154" s="65">
        <v>4</v>
      </c>
      <c r="H154" s="65">
        <v>14</v>
      </c>
      <c r="I154" s="65">
        <v>0</v>
      </c>
      <c r="J154" s="66">
        <f t="shared" ref="J154:J161" si="3">IF(SUM(E154:I154)=0, "", SUM(E154:I154))</f>
        <v>19</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5">
      <c r="A155" s="75" t="s">
        <v>184</v>
      </c>
      <c r="B155" s="75"/>
      <c r="C155" s="75"/>
      <c r="D155" s="75"/>
      <c r="E155" s="65">
        <v>3</v>
      </c>
      <c r="F155" s="65">
        <v>12</v>
      </c>
      <c r="G155" s="65">
        <v>226</v>
      </c>
      <c r="H155" s="65">
        <v>195</v>
      </c>
      <c r="I155" s="65">
        <v>0</v>
      </c>
      <c r="J155" s="66">
        <f t="shared" si="3"/>
        <v>436</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5">
      <c r="A156" s="75" t="s">
        <v>185</v>
      </c>
      <c r="B156" s="75"/>
      <c r="C156" s="75"/>
      <c r="D156" s="75"/>
      <c r="E156" s="65">
        <v>11</v>
      </c>
      <c r="F156" s="65">
        <v>13</v>
      </c>
      <c r="G156" s="65">
        <v>126</v>
      </c>
      <c r="H156" s="65">
        <v>6</v>
      </c>
      <c r="I156" s="65">
        <v>0</v>
      </c>
      <c r="J156" s="66">
        <f t="shared" si="3"/>
        <v>156</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5">
      <c r="A157" s="75" t="s">
        <v>186</v>
      </c>
      <c r="B157" s="75"/>
      <c r="C157" s="75"/>
      <c r="D157" s="75"/>
      <c r="E157" s="65">
        <v>0</v>
      </c>
      <c r="F157" s="65">
        <v>0</v>
      </c>
      <c r="G157" s="65">
        <v>5</v>
      </c>
      <c r="H157" s="65">
        <v>0</v>
      </c>
      <c r="I157" s="65">
        <v>0</v>
      </c>
      <c r="J157" s="66">
        <f t="shared" si="3"/>
        <v>5</v>
      </c>
      <c r="K157" s="3"/>
      <c r="L157" s="3"/>
      <c r="M157" s="3"/>
      <c r="N157" s="3"/>
      <c r="O157" s="3"/>
      <c r="P157" s="3"/>
      <c r="Q157" s="3"/>
      <c r="R157" s="3"/>
      <c r="S157" s="3"/>
      <c r="T157" s="3"/>
      <c r="U157" s="3"/>
      <c r="V157" s="3"/>
      <c r="W157" s="3"/>
      <c r="X157" s="3"/>
      <c r="Y157" s="3"/>
      <c r="Z157" s="3"/>
      <c r="AA157" s="3"/>
      <c r="AB157" s="3"/>
      <c r="AC157" s="3"/>
      <c r="AD157" s="3"/>
      <c r="AE157" s="3"/>
    </row>
    <row r="158" spans="1:31" x14ac:dyDescent="0.25">
      <c r="A158" s="74" t="s">
        <v>187</v>
      </c>
      <c r="B158" s="74"/>
      <c r="C158" s="74"/>
      <c r="D158" s="74"/>
      <c r="E158" s="65">
        <v>0</v>
      </c>
      <c r="F158" s="65">
        <v>0</v>
      </c>
      <c r="G158" s="65">
        <v>1</v>
      </c>
      <c r="H158" s="65">
        <v>2</v>
      </c>
      <c r="I158" s="65">
        <v>0</v>
      </c>
      <c r="J158" s="66">
        <f t="shared" si="3"/>
        <v>3</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5">
      <c r="A159" s="75" t="s">
        <v>188</v>
      </c>
      <c r="B159" s="75"/>
      <c r="C159" s="75"/>
      <c r="D159" s="75"/>
      <c r="E159" s="65">
        <v>0</v>
      </c>
      <c r="F159" s="65">
        <v>0</v>
      </c>
      <c r="G159" s="65">
        <v>1</v>
      </c>
      <c r="H159" s="65">
        <v>4</v>
      </c>
      <c r="I159" s="65">
        <v>0</v>
      </c>
      <c r="J159" s="66">
        <f t="shared" si="3"/>
        <v>5</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5">
      <c r="A160" s="75" t="s">
        <v>189</v>
      </c>
      <c r="B160" s="75"/>
      <c r="C160" s="75"/>
      <c r="D160" s="75"/>
      <c r="E160" s="65">
        <v>0</v>
      </c>
      <c r="F160" s="65">
        <v>0</v>
      </c>
      <c r="G160" s="65">
        <v>4</v>
      </c>
      <c r="H160" s="65">
        <v>1</v>
      </c>
      <c r="I160" s="65">
        <v>0</v>
      </c>
      <c r="J160" s="66">
        <f t="shared" si="3"/>
        <v>5</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5">
      <c r="A161" s="75" t="s">
        <v>190</v>
      </c>
      <c r="B161" s="75"/>
      <c r="C161" s="75"/>
      <c r="D161" s="75"/>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5">
      <c r="A162" s="6" t="s">
        <v>175</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ht="14.4" x14ac:dyDescent="0.3">
      <c r="A163" s="41" t="s">
        <v>191</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5">
      <c r="A164" s="74" t="s">
        <v>192</v>
      </c>
      <c r="B164" s="74"/>
      <c r="C164" s="74"/>
      <c r="D164" s="74"/>
      <c r="E164" s="65">
        <v>11.46</v>
      </c>
      <c r="F164" s="65">
        <v>25.19</v>
      </c>
      <c r="G164" s="65">
        <v>461.92</v>
      </c>
      <c r="H164" s="65">
        <v>414.04</v>
      </c>
      <c r="I164" s="65">
        <v>0</v>
      </c>
      <c r="J164" s="66">
        <f>IF(SUM(E164:I164)=0, "", SUM(E164:I164))</f>
        <v>912.61000000000013</v>
      </c>
      <c r="K164" s="3"/>
      <c r="L164" s="3"/>
      <c r="M164" s="3"/>
      <c r="N164" s="3"/>
      <c r="O164" s="3"/>
      <c r="P164" s="3"/>
      <c r="Q164" s="3"/>
      <c r="R164" s="3"/>
      <c r="S164" s="3"/>
      <c r="T164" s="3"/>
      <c r="U164" s="3"/>
      <c r="V164" s="3"/>
      <c r="W164" s="3"/>
      <c r="X164" s="3"/>
      <c r="Y164" s="3"/>
      <c r="Z164" s="3"/>
      <c r="AA164" s="3"/>
      <c r="AB164" s="3"/>
      <c r="AC164" s="3"/>
      <c r="AD164" s="3"/>
      <c r="AE164" s="3"/>
    </row>
    <row r="165" spans="1:31" x14ac:dyDescent="0.25">
      <c r="A165" s="74" t="s">
        <v>181</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5">
      <c r="A166" s="74" t="s">
        <v>193</v>
      </c>
      <c r="B166" s="74"/>
      <c r="C166" s="74"/>
      <c r="D166" s="74"/>
      <c r="E166" s="65">
        <v>174</v>
      </c>
      <c r="F166" s="65">
        <v>300</v>
      </c>
      <c r="G166" s="65">
        <v>7135</v>
      </c>
      <c r="H166" s="65">
        <v>2510</v>
      </c>
      <c r="I166" s="65">
        <v>0</v>
      </c>
      <c r="J166" s="66">
        <f>IF(SUM(E166:I166)=0, "", SUM(E166:I166))</f>
        <v>10119</v>
      </c>
      <c r="K166" s="3"/>
      <c r="L166" s="3"/>
      <c r="M166" s="3"/>
      <c r="N166" s="3"/>
      <c r="O166" s="3"/>
      <c r="P166" s="3"/>
      <c r="Q166" s="3"/>
      <c r="R166" s="3"/>
      <c r="S166" s="3"/>
      <c r="T166" s="3"/>
      <c r="U166" s="3"/>
      <c r="V166" s="3"/>
      <c r="W166" s="3"/>
      <c r="X166" s="3"/>
      <c r="Y166" s="3"/>
      <c r="Z166" s="3"/>
      <c r="AA166" s="3"/>
      <c r="AB166" s="3"/>
      <c r="AC166" s="3"/>
      <c r="AD166" s="3"/>
      <c r="AE166" s="3"/>
    </row>
    <row r="167" spans="1:31" x14ac:dyDescent="0.25">
      <c r="A167" s="74" t="s">
        <v>194</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5">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5">
      <c r="A169" s="12" t="s">
        <v>195</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5">
      <c r="A170" s="74" t="s">
        <v>196</v>
      </c>
      <c r="B170" s="74"/>
      <c r="C170" s="74"/>
      <c r="D170" s="74"/>
      <c r="E170" s="65">
        <v>1399</v>
      </c>
      <c r="F170" s="65">
        <v>3987</v>
      </c>
      <c r="G170" s="65">
        <v>24998</v>
      </c>
      <c r="H170" s="65">
        <v>3432</v>
      </c>
      <c r="I170" s="65">
        <v>523</v>
      </c>
      <c r="J170" s="66">
        <f>IF(SUM(E170:I170)=0, "", SUM(E170:I170))</f>
        <v>34339</v>
      </c>
      <c r="K170" s="3"/>
      <c r="L170" s="3"/>
      <c r="M170" s="3"/>
      <c r="N170" s="3"/>
      <c r="O170" s="3"/>
      <c r="P170" s="3"/>
      <c r="Q170" s="3"/>
      <c r="R170" s="3"/>
      <c r="S170" s="3"/>
      <c r="T170" s="3"/>
      <c r="U170" s="3"/>
      <c r="V170" s="3"/>
      <c r="W170" s="3"/>
      <c r="X170" s="3"/>
      <c r="Y170" s="3"/>
      <c r="Z170" s="3"/>
      <c r="AA170" s="3"/>
      <c r="AB170" s="3"/>
      <c r="AC170" s="3"/>
      <c r="AD170" s="3"/>
      <c r="AE170" s="3"/>
    </row>
    <row r="171" spans="1:31" x14ac:dyDescent="0.25">
      <c r="A171" s="74" t="s">
        <v>197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5">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6" x14ac:dyDescent="0.3">
      <c r="A173" s="48" t="s">
        <v>198</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5">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5">
      <c r="A175" s="119" t="s">
        <v>199</v>
      </c>
      <c r="B175" s="119"/>
      <c r="C175" s="119"/>
      <c r="D175" s="119"/>
      <c r="E175" s="119"/>
      <c r="F175" s="119"/>
      <c r="G175" s="119"/>
      <c r="H175" s="119"/>
      <c r="I175" s="119"/>
      <c r="J175" s="119"/>
      <c r="K175" s="3"/>
      <c r="L175" s="3"/>
      <c r="M175" s="3"/>
      <c r="N175" s="3"/>
      <c r="O175" s="3"/>
      <c r="P175" s="3"/>
      <c r="Q175" s="3"/>
      <c r="R175" s="3"/>
      <c r="S175" s="3"/>
      <c r="T175" s="3"/>
      <c r="U175" s="3"/>
      <c r="V175" s="3"/>
      <c r="W175" s="3"/>
      <c r="X175" s="3"/>
      <c r="Y175" s="3"/>
      <c r="Z175" s="3"/>
      <c r="AA175" s="3"/>
      <c r="AB175" s="3"/>
      <c r="AC175" s="3"/>
      <c r="AD175" s="3"/>
      <c r="AE175" s="3"/>
    </row>
    <row r="176" spans="1:31" x14ac:dyDescent="0.25">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5">
      <c r="A177" s="6" t="s">
        <v>200</v>
      </c>
      <c r="B177" s="7"/>
      <c r="C177" s="3"/>
      <c r="D177" s="3"/>
      <c r="E177" s="3"/>
      <c r="F177" s="3"/>
      <c r="G177" s="3"/>
      <c r="H177" s="3"/>
      <c r="I177" s="31" t="s">
        <v>84</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5">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5">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6.4" x14ac:dyDescent="0.25">
      <c r="A180" s="12" t="s">
        <v>201</v>
      </c>
      <c r="B180" s="12"/>
      <c r="C180" s="5"/>
      <c r="D180" s="5"/>
      <c r="E180" s="5"/>
      <c r="F180" s="5"/>
      <c r="G180" s="16" t="s">
        <v>202</v>
      </c>
      <c r="H180" s="47" t="s">
        <v>203</v>
      </c>
      <c r="I180" s="45" t="s">
        <v>204</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3">
      <c r="A181" s="78" t="s">
        <v>205</v>
      </c>
      <c r="B181" s="78"/>
      <c r="C181" s="78"/>
      <c r="D181" s="78"/>
      <c r="E181" s="78"/>
      <c r="F181" s="78"/>
      <c r="G181" s="64">
        <v>4</v>
      </c>
      <c r="H181" s="52"/>
      <c r="I181" s="32" t="s">
        <v>160</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3">
      <c r="A182" s="78" t="s">
        <v>206</v>
      </c>
      <c r="B182" s="78"/>
      <c r="C182" s="78"/>
      <c r="D182" s="78"/>
      <c r="E182" s="78"/>
      <c r="F182" s="78"/>
      <c r="G182" s="64">
        <v>4.2850000000000001</v>
      </c>
      <c r="H182" s="52"/>
      <c r="I182" s="32" t="s">
        <v>159</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3">
      <c r="A183" s="78" t="s">
        <v>206</v>
      </c>
      <c r="B183" s="78"/>
      <c r="C183" s="78"/>
      <c r="D183" s="78"/>
      <c r="E183" s="78"/>
      <c r="F183" s="78"/>
      <c r="G183" s="64">
        <v>20.41</v>
      </c>
      <c r="H183" s="52"/>
      <c r="I183" s="32" t="s">
        <v>160</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3">
      <c r="A184" s="78" t="s">
        <v>22</v>
      </c>
      <c r="B184" s="78"/>
      <c r="C184" s="78"/>
      <c r="D184" s="78"/>
      <c r="E184" s="78"/>
      <c r="F184" s="78"/>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3">
      <c r="A185" s="78" t="s">
        <v>22</v>
      </c>
      <c r="B185" s="78"/>
      <c r="C185" s="78"/>
      <c r="D185" s="78"/>
      <c r="E185" s="78"/>
      <c r="F185" s="78"/>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3">
      <c r="A186" s="78" t="s">
        <v>22</v>
      </c>
      <c r="B186" s="78"/>
      <c r="C186" s="78"/>
      <c r="D186" s="78"/>
      <c r="E186" s="78"/>
      <c r="F186" s="78"/>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3">
      <c r="A187" s="78" t="s">
        <v>22</v>
      </c>
      <c r="B187" s="78"/>
      <c r="C187" s="78"/>
      <c r="D187" s="78"/>
      <c r="E187" s="78"/>
      <c r="F187" s="78"/>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3">
      <c r="A188" s="78" t="s">
        <v>22</v>
      </c>
      <c r="B188" s="78"/>
      <c r="C188" s="78"/>
      <c r="D188" s="78"/>
      <c r="E188" s="78"/>
      <c r="F188" s="78"/>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3">
      <c r="A189" s="78" t="s">
        <v>22</v>
      </c>
      <c r="B189" s="78"/>
      <c r="C189" s="78"/>
      <c r="D189" s="78"/>
      <c r="E189" s="78"/>
      <c r="F189" s="78"/>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3">
      <c r="A190" s="78" t="s">
        <v>22</v>
      </c>
      <c r="B190" s="78"/>
      <c r="C190" s="78"/>
      <c r="D190" s="78"/>
      <c r="E190" s="78"/>
      <c r="F190" s="78"/>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3">
      <c r="A191" s="78" t="s">
        <v>22</v>
      </c>
      <c r="B191" s="78"/>
      <c r="C191" s="78"/>
      <c r="D191" s="78"/>
      <c r="E191" s="78"/>
      <c r="F191" s="78"/>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3">
      <c r="A192" s="78" t="s">
        <v>22</v>
      </c>
      <c r="B192" s="78"/>
      <c r="C192" s="78"/>
      <c r="D192" s="78"/>
      <c r="E192" s="78"/>
      <c r="F192" s="78"/>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3">
      <c r="A193" s="78" t="s">
        <v>22</v>
      </c>
      <c r="B193" s="78"/>
      <c r="C193" s="78"/>
      <c r="D193" s="78"/>
      <c r="E193" s="78"/>
      <c r="F193" s="78"/>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3">
      <c r="A194" s="78" t="s">
        <v>22</v>
      </c>
      <c r="B194" s="78"/>
      <c r="C194" s="78"/>
      <c r="D194" s="78"/>
      <c r="E194" s="78"/>
      <c r="F194" s="78"/>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3">
      <c r="A195" s="78" t="s">
        <v>22</v>
      </c>
      <c r="B195" s="78"/>
      <c r="C195" s="78"/>
      <c r="D195" s="78"/>
      <c r="E195" s="78"/>
      <c r="F195" s="78"/>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3">
      <c r="A196" s="78" t="s">
        <v>22</v>
      </c>
      <c r="B196" s="78"/>
      <c r="C196" s="78"/>
      <c r="D196" s="78"/>
      <c r="E196" s="78"/>
      <c r="F196" s="78"/>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3">
      <c r="A197" s="78" t="s">
        <v>22</v>
      </c>
      <c r="B197" s="78"/>
      <c r="C197" s="78"/>
      <c r="D197" s="78"/>
      <c r="E197" s="78"/>
      <c r="F197" s="78"/>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3">
      <c r="A198" s="78" t="s">
        <v>22</v>
      </c>
      <c r="B198" s="78"/>
      <c r="C198" s="78"/>
      <c r="D198" s="78"/>
      <c r="E198" s="78"/>
      <c r="F198" s="78"/>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3">
      <c r="A199" s="78" t="s">
        <v>22</v>
      </c>
      <c r="B199" s="78"/>
      <c r="C199" s="78"/>
      <c r="D199" s="78"/>
      <c r="E199" s="78"/>
      <c r="F199" s="78"/>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3">
      <c r="A200" s="78" t="s">
        <v>22</v>
      </c>
      <c r="B200" s="78"/>
      <c r="C200" s="78"/>
      <c r="D200" s="78"/>
      <c r="E200" s="78"/>
      <c r="F200" s="78"/>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3">
      <c r="A201" s="78" t="s">
        <v>22</v>
      </c>
      <c r="B201" s="78"/>
      <c r="C201" s="78"/>
      <c r="D201" s="78"/>
      <c r="E201" s="78"/>
      <c r="F201" s="78"/>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3">
      <c r="A202" s="78" t="s">
        <v>22</v>
      </c>
      <c r="B202" s="78"/>
      <c r="C202" s="78"/>
      <c r="D202" s="78"/>
      <c r="E202" s="78"/>
      <c r="F202" s="78"/>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3">
      <c r="A203" s="78" t="s">
        <v>22</v>
      </c>
      <c r="B203" s="78"/>
      <c r="C203" s="78"/>
      <c r="D203" s="78"/>
      <c r="E203" s="78"/>
      <c r="F203" s="78"/>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3">
      <c r="A204" s="78" t="s">
        <v>22</v>
      </c>
      <c r="B204" s="78"/>
      <c r="C204" s="78"/>
      <c r="D204" s="78"/>
      <c r="E204" s="78"/>
      <c r="F204" s="78"/>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3">
      <c r="A205" s="78" t="s">
        <v>22</v>
      </c>
      <c r="B205" s="78"/>
      <c r="C205" s="78"/>
      <c r="D205" s="78"/>
      <c r="E205" s="78"/>
      <c r="F205" s="78"/>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5">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1" x14ac:dyDescent="0.4">
      <c r="A207" s="85" t="s">
        <v>207</v>
      </c>
      <c r="B207" s="85"/>
      <c r="C207" s="85"/>
      <c r="D207" s="85"/>
      <c r="E207" s="85"/>
      <c r="F207" s="85"/>
      <c r="G207" s="85"/>
      <c r="H207" s="85"/>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5">
      <c r="A208" s="122" t="s">
        <v>208</v>
      </c>
      <c r="B208" s="122"/>
      <c r="C208" s="122"/>
      <c r="D208" s="122"/>
      <c r="E208" s="122"/>
      <c r="F208" s="122"/>
      <c r="G208" s="122"/>
      <c r="H208" s="122"/>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5">
      <c r="A209" s="98" t="s">
        <v>209</v>
      </c>
      <c r="B209" s="98"/>
      <c r="C209" s="98"/>
      <c r="D209" s="98"/>
      <c r="E209" s="98"/>
      <c r="F209" s="98"/>
      <c r="G209" s="98"/>
      <c r="H209" s="98"/>
      <c r="I209" s="49">
        <v>252.31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5">
      <c r="A210" s="98" t="s">
        <v>210</v>
      </c>
      <c r="B210" s="98"/>
      <c r="C210" s="98"/>
      <c r="D210" s="98"/>
      <c r="E210" s="98"/>
      <c r="F210" s="98"/>
      <c r="G210" s="98"/>
      <c r="H210" s="98"/>
      <c r="I210" s="49">
        <v>262.762</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5">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1" x14ac:dyDescent="0.4">
      <c r="A212" s="95" t="s">
        <v>211</v>
      </c>
      <c r="B212" s="95"/>
      <c r="C212" s="95"/>
      <c r="D212" s="95"/>
      <c r="E212" s="95"/>
      <c r="F212" s="95"/>
      <c r="G212" s="95"/>
      <c r="H212" s="95"/>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399999999999999" x14ac:dyDescent="0.35">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6" x14ac:dyDescent="0.3">
      <c r="A214" s="89" t="s">
        <v>212</v>
      </c>
      <c r="B214" s="89"/>
      <c r="C214" s="89"/>
      <c r="D214" s="89"/>
      <c r="E214" s="89"/>
      <c r="F214" s="89"/>
      <c r="G214" s="89"/>
      <c r="H214" s="89"/>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ht="14.4" x14ac:dyDescent="0.3">
      <c r="A215" s="40" t="s">
        <v>156</v>
      </c>
      <c r="B215" s="3"/>
      <c r="C215" s="3"/>
      <c r="D215" s="3"/>
      <c r="E215" s="3"/>
      <c r="F215" s="5" t="s">
        <v>213</v>
      </c>
      <c r="G215" s="5" t="s">
        <v>214</v>
      </c>
      <c r="H215" s="5" t="s">
        <v>215</v>
      </c>
      <c r="I215" s="5" t="s">
        <v>216</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5">
      <c r="A216" s="74" t="s">
        <v>163</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5">
      <c r="A217" s="74" t="s">
        <v>164</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5">
      <c r="A218" s="74" t="s">
        <v>165</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5">
      <c r="A219" s="74" t="s">
        <v>166</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5">
      <c r="A220" s="74" t="s">
        <v>167</v>
      </c>
      <c r="B220" s="74"/>
      <c r="C220" s="74"/>
      <c r="D220" s="74"/>
      <c r="E220" s="74"/>
      <c r="F220" s="65">
        <v>11.47</v>
      </c>
      <c r="G220" s="65">
        <v>0</v>
      </c>
      <c r="H220" s="65">
        <v>0</v>
      </c>
      <c r="I220" s="65">
        <v>11.47</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5">
      <c r="A221" s="74" t="s">
        <v>168</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5">
      <c r="A222" s="75" t="s">
        <v>217</v>
      </c>
      <c r="B222" s="75"/>
      <c r="C222" s="75"/>
      <c r="D222" s="75"/>
      <c r="E222" s="75"/>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5">
      <c r="A223" s="74" t="s">
        <v>170</v>
      </c>
      <c r="B223" s="74"/>
      <c r="C223" s="74"/>
      <c r="D223" s="74"/>
      <c r="E223" s="74"/>
      <c r="F223" s="65">
        <v>14.47</v>
      </c>
      <c r="G223" s="65">
        <v>0</v>
      </c>
      <c r="H223" s="65">
        <v>0</v>
      </c>
      <c r="I223" s="65">
        <v>14.47</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5">
      <c r="A224" s="74" t="s">
        <v>171</v>
      </c>
      <c r="B224" s="74"/>
      <c r="C224" s="74"/>
      <c r="D224" s="74"/>
      <c r="E224" s="74"/>
      <c r="F224" s="65">
        <v>3</v>
      </c>
      <c r="G224" s="65">
        <v>0</v>
      </c>
      <c r="H224" s="65">
        <v>0</v>
      </c>
      <c r="I224" s="65">
        <v>3</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5">
      <c r="A225" s="74" t="s">
        <v>172</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5">
      <c r="A226" s="74" t="s">
        <v>173</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5">
      <c r="A227" s="74" t="s">
        <v>174</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5">
      <c r="A228" s="6" t="s">
        <v>175</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ht="14.4" x14ac:dyDescent="0.3">
      <c r="A229" s="41" t="s">
        <v>176</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5">
      <c r="A230" s="74" t="s">
        <v>177</v>
      </c>
      <c r="B230" s="74"/>
      <c r="C230" s="74"/>
      <c r="D230" s="74"/>
      <c r="E230" s="74"/>
      <c r="F230" s="65">
        <v>135.36000000000001</v>
      </c>
      <c r="G230" s="65">
        <v>0</v>
      </c>
      <c r="H230" s="65">
        <v>0</v>
      </c>
      <c r="I230" s="65">
        <v>135.36000000000001</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5">
      <c r="A231" s="74" t="s">
        <v>178</v>
      </c>
      <c r="B231" s="74"/>
      <c r="C231" s="74"/>
      <c r="D231" s="74"/>
      <c r="E231" s="74"/>
      <c r="F231" s="65">
        <v>188.39</v>
      </c>
      <c r="G231" s="65">
        <v>0</v>
      </c>
      <c r="H231" s="65">
        <v>3.25</v>
      </c>
      <c r="I231" s="65">
        <v>185.44</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5">
      <c r="A232" s="74" t="s">
        <v>179</v>
      </c>
      <c r="B232" s="74"/>
      <c r="C232" s="74"/>
      <c r="D232" s="74"/>
      <c r="E232" s="74"/>
      <c r="F232" s="65">
        <v>357.39</v>
      </c>
      <c r="G232" s="65">
        <v>4.8899999999999997</v>
      </c>
      <c r="H232" s="65">
        <v>0.94</v>
      </c>
      <c r="I232" s="65">
        <v>361.43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5">
      <c r="A233" s="74" t="s">
        <v>180</v>
      </c>
      <c r="B233" s="74"/>
      <c r="C233" s="74"/>
      <c r="D233" s="74"/>
      <c r="E233" s="74"/>
      <c r="F233" s="65">
        <v>9.34</v>
      </c>
      <c r="G233" s="65">
        <v>2.66</v>
      </c>
      <c r="H233" s="65">
        <v>0.69</v>
      </c>
      <c r="I233" s="65">
        <v>11.41</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5">
      <c r="A234" s="74" t="s">
        <v>181</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5">
      <c r="A235" s="74" t="s">
        <v>174</v>
      </c>
      <c r="B235" s="74"/>
      <c r="C235" s="74"/>
      <c r="D235" s="74"/>
      <c r="E235" s="74"/>
      <c r="F235" s="65">
        <v>18.309999999999999</v>
      </c>
      <c r="G235" s="65">
        <v>0</v>
      </c>
      <c r="H235" s="65">
        <v>0</v>
      </c>
      <c r="I235" s="65">
        <v>18.309999999999999</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5">
      <c r="A236" s="6" t="s">
        <v>175</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ht="14.4" x14ac:dyDescent="0.3">
      <c r="A237" s="41" t="s">
        <v>182</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5">
      <c r="A238" s="74" t="s">
        <v>183</v>
      </c>
      <c r="B238" s="74"/>
      <c r="C238" s="74"/>
      <c r="D238" s="74"/>
      <c r="E238" s="74"/>
      <c r="F238" s="65">
        <v>21</v>
      </c>
      <c r="G238" s="65">
        <v>0</v>
      </c>
      <c r="H238" s="65">
        <v>2</v>
      </c>
      <c r="I238" s="65">
        <v>19</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5">
      <c r="A239" s="74" t="s">
        <v>218</v>
      </c>
      <c r="B239" s="74"/>
      <c r="C239" s="74"/>
      <c r="D239" s="74"/>
      <c r="E239" s="74"/>
      <c r="F239" s="65">
        <v>437</v>
      </c>
      <c r="G239" s="65">
        <v>0</v>
      </c>
      <c r="H239" s="65">
        <v>1</v>
      </c>
      <c r="I239" s="65">
        <v>436</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5">
      <c r="A240" s="75" t="s">
        <v>185</v>
      </c>
      <c r="B240" s="75"/>
      <c r="C240" s="75"/>
      <c r="D240" s="75"/>
      <c r="E240" s="75"/>
      <c r="F240" s="65">
        <v>150</v>
      </c>
      <c r="G240" s="65">
        <v>6</v>
      </c>
      <c r="H240" s="65">
        <v>0</v>
      </c>
      <c r="I240" s="65">
        <v>156</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5">
      <c r="A241" s="75" t="s">
        <v>219</v>
      </c>
      <c r="B241" s="75"/>
      <c r="C241" s="75"/>
      <c r="D241" s="75"/>
      <c r="E241" s="75"/>
      <c r="F241" s="65">
        <v>5</v>
      </c>
      <c r="G241" s="65">
        <v>0</v>
      </c>
      <c r="H241" s="65">
        <v>0</v>
      </c>
      <c r="I241" s="65">
        <v>5</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5">
      <c r="A242" s="74" t="s">
        <v>187</v>
      </c>
      <c r="B242" s="74"/>
      <c r="C242" s="74"/>
      <c r="D242" s="74"/>
      <c r="E242" s="74"/>
      <c r="F242" s="65">
        <v>1</v>
      </c>
      <c r="G242" s="65">
        <v>2</v>
      </c>
      <c r="H242" s="65">
        <v>0</v>
      </c>
      <c r="I242" s="65">
        <v>3</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5">
      <c r="A243" s="6" t="s">
        <v>220</v>
      </c>
      <c r="B243" s="6"/>
      <c r="C243" s="6"/>
      <c r="D243" s="6"/>
      <c r="E243" s="6"/>
      <c r="F243" s="65">
        <v>4</v>
      </c>
      <c r="G243" s="65">
        <v>1</v>
      </c>
      <c r="H243" s="65">
        <v>0</v>
      </c>
      <c r="I243" s="65">
        <v>5</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5">
      <c r="A244" s="75" t="s">
        <v>221</v>
      </c>
      <c r="B244" s="75"/>
      <c r="C244" s="75"/>
      <c r="D244" s="75"/>
      <c r="E244" s="75"/>
      <c r="F244" s="65">
        <v>3</v>
      </c>
      <c r="G244" s="65">
        <v>2</v>
      </c>
      <c r="H244" s="65">
        <v>0</v>
      </c>
      <c r="I244" s="65">
        <v>5</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5">
      <c r="A245" s="75" t="s">
        <v>222</v>
      </c>
      <c r="B245" s="75"/>
      <c r="C245" s="75"/>
      <c r="D245" s="75"/>
      <c r="E245" s="75"/>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5">
      <c r="A246" s="6" t="s">
        <v>175</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ht="14.4" x14ac:dyDescent="0.3">
      <c r="A247" s="41" t="s">
        <v>191</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5">
      <c r="A248" s="74" t="s">
        <v>192</v>
      </c>
      <c r="B248" s="74"/>
      <c r="C248" s="74"/>
      <c r="D248" s="74"/>
      <c r="E248" s="74"/>
      <c r="F248" s="65">
        <v>906.29</v>
      </c>
      <c r="G248" s="65">
        <v>7.766</v>
      </c>
      <c r="H248" s="65">
        <v>2.2160000000000002</v>
      </c>
      <c r="I248" s="65">
        <v>912.61</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5">
      <c r="A249" s="74" t="s">
        <v>181</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5">
      <c r="A250" s="74" t="s">
        <v>193</v>
      </c>
      <c r="B250" s="74"/>
      <c r="C250" s="74"/>
      <c r="D250" s="74"/>
      <c r="E250" s="74"/>
      <c r="F250" s="65">
        <v>10139</v>
      </c>
      <c r="G250" s="65">
        <v>100</v>
      </c>
      <c r="H250" s="65">
        <v>120</v>
      </c>
      <c r="I250" s="65">
        <v>10119</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5">
      <c r="A251" s="74" t="s">
        <v>194</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ht="14.4" x14ac:dyDescent="0.3">
      <c r="A253" s="40" t="s">
        <v>195</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5">
      <c r="A254" s="74" t="s">
        <v>223</v>
      </c>
      <c r="B254" s="74"/>
      <c r="C254" s="74"/>
      <c r="D254" s="74"/>
      <c r="E254" s="74"/>
      <c r="F254" s="65">
        <v>34219</v>
      </c>
      <c r="G254" s="65">
        <v>235</v>
      </c>
      <c r="H254" s="65">
        <v>115</v>
      </c>
      <c r="I254" s="65">
        <v>34339</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5">
      <c r="A255" s="74" t="s">
        <v>224</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5">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6" x14ac:dyDescent="0.3">
      <c r="A257" s="89" t="s">
        <v>225</v>
      </c>
      <c r="B257" s="89"/>
      <c r="C257" s="89"/>
      <c r="D257" s="89"/>
      <c r="E257" s="89"/>
      <c r="F257" s="89"/>
      <c r="G257" s="89"/>
      <c r="H257" s="89"/>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4" customFormat="1" ht="78.75" customHeight="1" x14ac:dyDescent="0.25">
      <c r="A258" s="76" t="s">
        <v>226</v>
      </c>
    </row>
    <row r="259" spans="1:31" x14ac:dyDescent="0.25">
      <c r="A259" s="3"/>
      <c r="B259" s="3"/>
      <c r="C259" s="3"/>
      <c r="D259" s="3"/>
      <c r="E259" s="3"/>
      <c r="F259" s="5" t="s">
        <v>227</v>
      </c>
      <c r="G259" s="5" t="s">
        <v>228</v>
      </c>
      <c r="H259" s="5" t="s">
        <v>229</v>
      </c>
      <c r="I259" s="5" t="s">
        <v>230</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5">
      <c r="A260" s="113" t="s">
        <v>231</v>
      </c>
      <c r="B260" s="113"/>
      <c r="C260" s="113"/>
      <c r="D260" s="113"/>
      <c r="E260" s="113"/>
      <c r="F260" s="65">
        <v>696427809</v>
      </c>
      <c r="G260" s="65">
        <v>32765653</v>
      </c>
      <c r="H260" s="65">
        <v>0</v>
      </c>
      <c r="I260" s="65">
        <v>729193462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5">
      <c r="A262" s="77" t="s">
        <v>232</v>
      </c>
      <c r="B262" s="77"/>
      <c r="C262" s="77"/>
      <c r="D262" s="77"/>
      <c r="E262" s="77"/>
      <c r="F262" s="5" t="s">
        <v>227</v>
      </c>
      <c r="G262" s="5" t="s">
        <v>228</v>
      </c>
      <c r="H262" s="5" t="s">
        <v>229</v>
      </c>
      <c r="I262" s="5" t="s">
        <v>230</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5">
      <c r="A263" s="98" t="s">
        <v>233</v>
      </c>
      <c r="B263" s="98"/>
      <c r="C263" s="98"/>
      <c r="D263" s="98"/>
      <c r="E263" s="98"/>
      <c r="F263" s="69">
        <v>1480492</v>
      </c>
      <c r="G263" s="69">
        <f>42807+356391</f>
        <v>399198</v>
      </c>
      <c r="H263" s="69">
        <v>0</v>
      </c>
      <c r="I263" s="69">
        <v>152328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5">
      <c r="A264" s="98" t="s">
        <v>234</v>
      </c>
      <c r="B264" s="98"/>
      <c r="C264" s="98"/>
      <c r="D264" s="98"/>
      <c r="E264" s="98"/>
      <c r="F264" s="69">
        <v>61306648</v>
      </c>
      <c r="G264" s="69">
        <v>3572068</v>
      </c>
      <c r="H264" s="69">
        <v>0</v>
      </c>
      <c r="I264" s="69">
        <v>64878716</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5">
      <c r="A265" s="98" t="s">
        <v>235</v>
      </c>
      <c r="B265" s="98"/>
      <c r="C265" s="98"/>
      <c r="D265" s="98"/>
      <c r="E265" s="98"/>
      <c r="F265" s="69">
        <v>0</v>
      </c>
      <c r="G265" s="69">
        <v>0</v>
      </c>
      <c r="H265" s="69">
        <v>0</v>
      </c>
      <c r="I265" s="6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5">
      <c r="A266" s="98" t="s">
        <v>236</v>
      </c>
      <c r="B266" s="98"/>
      <c r="C266" s="98"/>
      <c r="D266" s="98"/>
      <c r="E266" s="98"/>
      <c r="F266" s="69">
        <v>626973243</v>
      </c>
      <c r="G266" s="69">
        <v>21909893</v>
      </c>
      <c r="H266" s="69">
        <v>0</v>
      </c>
      <c r="I266" s="69">
        <v>648883136</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5">
      <c r="A267" s="98" t="s">
        <v>237</v>
      </c>
      <c r="B267" s="98"/>
      <c r="C267" s="98"/>
      <c r="D267" s="98"/>
      <c r="E267" s="98"/>
      <c r="F267" s="69">
        <v>6667427</v>
      </c>
      <c r="G267" s="69">
        <v>2550695</v>
      </c>
      <c r="H267" s="69">
        <v>0</v>
      </c>
      <c r="I267" s="69">
        <v>9218122</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5">
      <c r="A268" s="98" t="s">
        <v>238</v>
      </c>
      <c r="B268" s="98"/>
      <c r="C268" s="98"/>
      <c r="D268" s="98"/>
      <c r="E268" s="98"/>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5">
      <c r="A269" s="98" t="s">
        <v>239</v>
      </c>
      <c r="B269" s="98"/>
      <c r="C269" s="98"/>
      <c r="D269" s="98"/>
      <c r="E269" s="98"/>
      <c r="F269" s="69">
        <v>0</v>
      </c>
      <c r="G269" s="69">
        <v>4333800</v>
      </c>
      <c r="H269" s="69">
        <v>0</v>
      </c>
      <c r="I269" s="69">
        <v>4333800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5">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5">
      <c r="A271" s="39" t="s">
        <v>240</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5">
      <c r="A272" s="39" t="s">
        <v>241</v>
      </c>
      <c r="B272" s="26"/>
      <c r="C272" s="26"/>
      <c r="D272" s="120" t="s">
        <v>242</v>
      </c>
      <c r="E272" s="120"/>
      <c r="F272" s="120"/>
      <c r="G272" s="120"/>
      <c r="H272" s="120"/>
      <c r="I272" s="120"/>
      <c r="J272" s="120"/>
      <c r="K272" s="120"/>
      <c r="L272" s="3"/>
      <c r="M272" s="3"/>
      <c r="N272" s="3"/>
      <c r="O272" s="3"/>
      <c r="P272" s="3"/>
      <c r="Q272" s="3"/>
      <c r="R272" s="3"/>
      <c r="S272" s="3"/>
      <c r="T272" s="3"/>
      <c r="U272" s="3"/>
      <c r="V272" s="3"/>
      <c r="W272" s="3"/>
      <c r="X272" s="3"/>
      <c r="Y272" s="3"/>
      <c r="Z272" s="3"/>
      <c r="AA272" s="3"/>
      <c r="AB272" s="3"/>
      <c r="AC272" s="3"/>
      <c r="AD272" s="3"/>
      <c r="AE272" s="3"/>
    </row>
    <row r="273" spans="1:31" x14ac:dyDescent="0.25">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1" x14ac:dyDescent="0.4">
      <c r="A274" s="85" t="s">
        <v>243</v>
      </c>
      <c r="B274" s="85"/>
      <c r="C274" s="85"/>
      <c r="D274" s="85"/>
      <c r="E274" s="85"/>
      <c r="F274" s="85"/>
      <c r="G274" s="85"/>
      <c r="H274" s="85"/>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3" customFormat="1" ht="53.25" customHeight="1" x14ac:dyDescent="0.25">
      <c r="A275" s="112" t="s">
        <v>244</v>
      </c>
    </row>
    <row r="276" spans="1:31" s="35" customFormat="1" ht="50.7" customHeight="1" x14ac:dyDescent="0.25">
      <c r="A276" s="34"/>
      <c r="I276" s="111" t="s">
        <v>245</v>
      </c>
    </row>
    <row r="277" spans="1:31" ht="70.5" customHeight="1" x14ac:dyDescent="0.35">
      <c r="A277" s="8"/>
      <c r="B277" s="8"/>
      <c r="C277" s="8"/>
      <c r="D277" s="8"/>
      <c r="E277" s="82" t="s">
        <v>246</v>
      </c>
      <c r="F277" s="82"/>
      <c r="G277" s="16" t="s">
        <v>247</v>
      </c>
      <c r="H277" s="56" t="s">
        <v>248</v>
      </c>
      <c r="I277" s="111"/>
      <c r="J277" s="121" t="s">
        <v>249</v>
      </c>
      <c r="K277" s="121"/>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5">
      <c r="A278" s="75" t="s">
        <v>250</v>
      </c>
      <c r="B278" s="75"/>
      <c r="C278" s="75"/>
      <c r="D278" s="75"/>
      <c r="E278" s="75"/>
      <c r="F278" s="65"/>
      <c r="G278" s="65"/>
      <c r="H278" s="65"/>
      <c r="I278" s="65"/>
      <c r="J278" s="109"/>
      <c r="K278" s="109"/>
      <c r="L278" s="3"/>
      <c r="M278" s="3"/>
      <c r="N278" s="3"/>
      <c r="O278" s="3"/>
      <c r="P278" s="3"/>
      <c r="Q278" s="3"/>
      <c r="R278" s="3"/>
      <c r="S278" s="3"/>
      <c r="T278" s="3"/>
      <c r="U278" s="3"/>
      <c r="V278" s="3"/>
      <c r="W278" s="3"/>
      <c r="X278" s="3"/>
      <c r="Y278" s="3"/>
      <c r="Z278" s="3"/>
      <c r="AA278" s="3"/>
      <c r="AB278" s="3"/>
      <c r="AC278" s="3"/>
      <c r="AD278" s="3"/>
      <c r="AE278" s="3"/>
    </row>
    <row r="279" spans="1:31" x14ac:dyDescent="0.25">
      <c r="A279" s="74" t="s">
        <v>251</v>
      </c>
      <c r="B279" s="74"/>
      <c r="C279" s="74"/>
      <c r="D279" s="74"/>
      <c r="E279" s="74"/>
      <c r="F279" s="65">
        <v>538079</v>
      </c>
      <c r="G279" s="65"/>
      <c r="H279" s="65"/>
      <c r="I279" s="65"/>
      <c r="J279" s="109" t="s">
        <v>252</v>
      </c>
      <c r="K279" s="109"/>
      <c r="L279" s="3"/>
      <c r="M279" s="3"/>
      <c r="N279" s="3"/>
      <c r="O279" s="3"/>
      <c r="P279" s="3"/>
      <c r="Q279" s="3"/>
      <c r="R279" s="3"/>
      <c r="S279" s="3"/>
      <c r="T279" s="3"/>
      <c r="U279" s="3"/>
      <c r="V279" s="3"/>
      <c r="W279" s="3"/>
      <c r="X279" s="3"/>
      <c r="Y279" s="3"/>
      <c r="Z279" s="3"/>
      <c r="AA279" s="3"/>
      <c r="AB279" s="3"/>
      <c r="AC279" s="3"/>
      <c r="AD279" s="3"/>
      <c r="AE279" s="3"/>
    </row>
    <row r="280" spans="1:31" ht="28.2" customHeight="1" x14ac:dyDescent="0.25">
      <c r="A280" s="75" t="s">
        <v>253</v>
      </c>
      <c r="B280" s="75"/>
      <c r="C280" s="75"/>
      <c r="D280" s="75"/>
      <c r="E280" s="75"/>
      <c r="F280" s="65"/>
      <c r="G280" s="65"/>
      <c r="H280" s="65"/>
      <c r="I280" s="65"/>
      <c r="J280" s="109"/>
      <c r="K280" s="10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5">
      <c r="A281" s="75" t="s">
        <v>254</v>
      </c>
      <c r="B281" s="75"/>
      <c r="C281" s="75"/>
      <c r="D281" s="75"/>
      <c r="E281" s="75"/>
      <c r="F281" s="65"/>
      <c r="G281" s="65"/>
      <c r="H281" s="65"/>
      <c r="I281" s="65"/>
      <c r="J281" s="109"/>
      <c r="K281" s="109"/>
      <c r="L281" s="3"/>
      <c r="M281" s="3"/>
      <c r="N281" s="3"/>
      <c r="O281" s="3"/>
      <c r="P281" s="3"/>
      <c r="Q281" s="3"/>
      <c r="R281" s="3"/>
      <c r="S281" s="3"/>
      <c r="T281" s="3"/>
      <c r="U281" s="3"/>
      <c r="V281" s="3"/>
      <c r="W281" s="3"/>
      <c r="X281" s="3"/>
      <c r="Y281" s="3"/>
      <c r="Z281" s="3"/>
      <c r="AA281" s="3"/>
      <c r="AB281" s="3"/>
      <c r="AC281" s="3"/>
      <c r="AD281" s="3"/>
      <c r="AE281" s="3"/>
    </row>
    <row r="282" spans="1:31" x14ac:dyDescent="0.25">
      <c r="A282" s="74" t="s">
        <v>255</v>
      </c>
      <c r="B282" s="74"/>
      <c r="C282" s="74"/>
      <c r="D282" s="74"/>
      <c r="E282" s="74"/>
      <c r="F282" s="65"/>
      <c r="G282" s="65"/>
      <c r="H282" s="65"/>
      <c r="I282" s="65"/>
      <c r="J282" s="109"/>
      <c r="K282" s="109"/>
      <c r="L282" s="3"/>
      <c r="M282" s="3"/>
      <c r="N282" s="3"/>
      <c r="O282" s="3"/>
      <c r="P282" s="3"/>
      <c r="Q282" s="3"/>
      <c r="R282" s="3"/>
      <c r="S282" s="3"/>
      <c r="T282" s="3"/>
      <c r="U282" s="3"/>
      <c r="V282" s="3"/>
      <c r="W282" s="3"/>
      <c r="X282" s="3"/>
      <c r="Y282" s="3"/>
      <c r="Z282" s="3"/>
      <c r="AA282" s="3"/>
      <c r="AB282" s="3"/>
      <c r="AC282" s="3"/>
      <c r="AD282" s="3"/>
      <c r="AE282" s="3"/>
    </row>
    <row r="283" spans="1:31" x14ac:dyDescent="0.25">
      <c r="A283" s="74" t="s">
        <v>256</v>
      </c>
      <c r="B283" s="74"/>
      <c r="C283" s="74"/>
      <c r="D283" s="74"/>
      <c r="E283" s="74"/>
      <c r="F283" s="65"/>
      <c r="G283" s="65"/>
      <c r="H283" s="65"/>
      <c r="I283" s="65"/>
      <c r="J283" s="109"/>
      <c r="K283" s="109"/>
      <c r="L283" s="3"/>
      <c r="M283" s="3"/>
      <c r="N283" s="3"/>
      <c r="O283" s="3"/>
      <c r="P283" s="3"/>
      <c r="Q283" s="3"/>
      <c r="R283" s="3"/>
      <c r="S283" s="3"/>
      <c r="T283" s="3"/>
      <c r="U283" s="3"/>
      <c r="V283" s="3"/>
      <c r="W283" s="3"/>
      <c r="X283" s="3"/>
      <c r="Y283" s="3"/>
      <c r="Z283" s="3"/>
      <c r="AA283" s="3"/>
      <c r="AB283" s="3"/>
      <c r="AC283" s="3"/>
      <c r="AD283" s="3"/>
      <c r="AE283" s="3"/>
    </row>
    <row r="284" spans="1:31" x14ac:dyDescent="0.25">
      <c r="A284" s="74" t="s">
        <v>257</v>
      </c>
      <c r="B284" s="74"/>
      <c r="C284" s="74"/>
      <c r="D284" s="74"/>
      <c r="E284" s="74"/>
      <c r="F284" s="65"/>
      <c r="G284" s="65"/>
      <c r="H284" s="65"/>
      <c r="I284" s="65"/>
      <c r="J284" s="109"/>
      <c r="K284" s="10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5">
      <c r="A285" s="75" t="s">
        <v>258</v>
      </c>
      <c r="B285" s="75"/>
      <c r="C285" s="75"/>
      <c r="D285" s="75"/>
      <c r="E285" s="75"/>
      <c r="F285" s="65"/>
      <c r="G285" s="65"/>
      <c r="H285" s="65"/>
      <c r="I285" s="65"/>
      <c r="J285" s="109"/>
      <c r="K285" s="109"/>
      <c r="L285" s="3"/>
      <c r="M285" s="3"/>
      <c r="N285" s="3"/>
      <c r="O285" s="3"/>
      <c r="P285" s="3"/>
      <c r="Q285" s="3"/>
      <c r="R285" s="3"/>
      <c r="S285" s="3"/>
      <c r="T285" s="3"/>
      <c r="U285" s="3"/>
      <c r="V285" s="3"/>
      <c r="W285" s="3"/>
      <c r="X285" s="3"/>
      <c r="Y285" s="3"/>
      <c r="Z285" s="3"/>
      <c r="AA285" s="3"/>
      <c r="AB285" s="3"/>
      <c r="AC285" s="3"/>
      <c r="AD285" s="3"/>
      <c r="AE285" s="3"/>
    </row>
    <row r="286" spans="1:31" ht="13.95" customHeight="1" x14ac:dyDescent="0.25">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5" customHeight="1" x14ac:dyDescent="0.25">
      <c r="A287" s="19" t="s">
        <v>259</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5">
      <c r="A288" s="76" t="s">
        <v>260</v>
      </c>
      <c r="B288" s="76"/>
      <c r="C288" s="76"/>
      <c r="D288" s="76"/>
      <c r="E288" s="76"/>
      <c r="F288" s="76"/>
      <c r="G288" s="76"/>
      <c r="H288" s="76"/>
      <c r="I288" s="76"/>
      <c r="J288" s="76"/>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5">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5">
      <c r="A290" s="77" t="s">
        <v>261</v>
      </c>
      <c r="B290" s="77"/>
      <c r="C290" s="77"/>
      <c r="D290" s="77"/>
      <c r="E290" s="77"/>
      <c r="F290" s="16" t="s">
        <v>262</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5" customHeight="1" x14ac:dyDescent="0.25">
      <c r="A291" s="75" t="s">
        <v>263</v>
      </c>
      <c r="B291" s="75"/>
      <c r="C291" s="75"/>
      <c r="D291" s="75"/>
      <c r="E291" s="75"/>
      <c r="F291" s="60">
        <v>35496</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5" customHeight="1" x14ac:dyDescent="0.25">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5" customHeight="1" x14ac:dyDescent="0.25">
      <c r="A293" s="19" t="s">
        <v>264</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6" x14ac:dyDescent="0.25">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5">
      <c r="A295" s="76" t="s">
        <v>265</v>
      </c>
      <c r="B295" s="76"/>
      <c r="C295" s="76"/>
      <c r="D295" s="76"/>
      <c r="E295" s="76"/>
      <c r="F295" s="76"/>
      <c r="G295" s="76"/>
      <c r="H295" s="76"/>
      <c r="I295" s="76"/>
      <c r="J295" s="76"/>
      <c r="K295" s="3"/>
      <c r="L295" s="3"/>
      <c r="M295" s="3"/>
      <c r="N295" s="3"/>
      <c r="O295" s="3"/>
      <c r="P295" s="3"/>
      <c r="Q295" s="3"/>
      <c r="R295" s="3"/>
      <c r="S295" s="3"/>
      <c r="T295" s="3"/>
      <c r="U295" s="3"/>
      <c r="V295" s="3"/>
      <c r="W295" s="3"/>
      <c r="X295" s="3"/>
      <c r="Y295" s="3"/>
      <c r="Z295" s="3"/>
      <c r="AA295" s="3"/>
      <c r="AB295" s="3"/>
      <c r="AC295" s="3"/>
      <c r="AD295" s="3"/>
      <c r="AE295" s="3"/>
    </row>
    <row r="296" spans="1:31" ht="19.95" customHeight="1" x14ac:dyDescent="0.25">
      <c r="A296" s="17"/>
      <c r="B296" s="17"/>
      <c r="C296" s="17"/>
      <c r="D296" s="17"/>
      <c r="E296" s="17"/>
      <c r="F296" s="17"/>
      <c r="G296" s="17"/>
      <c r="H296" s="17"/>
      <c r="I296" s="13" t="s">
        <v>70</v>
      </c>
      <c r="J296" s="110" t="s">
        <v>126</v>
      </c>
      <c r="K296" s="110"/>
      <c r="L296" s="3"/>
      <c r="M296" s="3"/>
      <c r="N296" s="3"/>
      <c r="O296" s="3"/>
      <c r="P296" s="3"/>
      <c r="Q296" s="3"/>
      <c r="R296" s="3"/>
      <c r="S296" s="3"/>
      <c r="T296" s="3"/>
      <c r="U296" s="3"/>
      <c r="V296" s="3"/>
      <c r="W296" s="3"/>
      <c r="X296" s="3"/>
      <c r="Y296" s="3"/>
      <c r="Z296" s="3"/>
      <c r="AA296" s="3"/>
      <c r="AB296" s="3"/>
      <c r="AC296" s="3"/>
      <c r="AD296" s="3"/>
      <c r="AE296" s="3"/>
    </row>
    <row r="297" spans="1:31" x14ac:dyDescent="0.25">
      <c r="A297" s="3" t="s">
        <v>266</v>
      </c>
      <c r="B297" s="3"/>
      <c r="C297" s="3"/>
      <c r="D297" s="3"/>
      <c r="E297" s="3"/>
      <c r="F297" s="3"/>
      <c r="G297" s="3"/>
      <c r="I297" s="31" t="s">
        <v>73</v>
      </c>
      <c r="J297" s="83"/>
      <c r="K297" s="83"/>
      <c r="L297" s="3"/>
      <c r="M297" s="3"/>
      <c r="N297" s="3"/>
      <c r="O297" s="3"/>
      <c r="P297" s="3"/>
      <c r="Q297" s="3"/>
      <c r="R297" s="3"/>
      <c r="S297" s="3"/>
      <c r="T297" s="3"/>
      <c r="U297" s="3"/>
      <c r="V297" s="3"/>
      <c r="W297" s="3"/>
      <c r="X297" s="3"/>
      <c r="Y297" s="3"/>
      <c r="Z297" s="3"/>
      <c r="AA297" s="3"/>
      <c r="AB297" s="3"/>
      <c r="AC297" s="3"/>
      <c r="AD297" s="3"/>
      <c r="AE297" s="3"/>
    </row>
    <row r="298" spans="1:31" x14ac:dyDescent="0.25">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1" x14ac:dyDescent="0.4">
      <c r="A299" s="85" t="s">
        <v>267</v>
      </c>
      <c r="B299" s="85"/>
      <c r="C299" s="85"/>
      <c r="D299" s="85"/>
      <c r="E299" s="85"/>
      <c r="F299" s="85"/>
      <c r="G299" s="85"/>
      <c r="H299" s="85"/>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5" customHeight="1" x14ac:dyDescent="0.25">
      <c r="A300" s="74" t="s">
        <v>268</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5">
      <c r="A301" s="74" t="s">
        <v>269</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5">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1" x14ac:dyDescent="0.4">
      <c r="A303" s="85" t="s">
        <v>270</v>
      </c>
      <c r="B303" s="85"/>
      <c r="C303" s="85"/>
      <c r="D303" s="85"/>
      <c r="E303" s="85"/>
      <c r="F303" s="85"/>
      <c r="G303" s="85"/>
      <c r="H303" s="85"/>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5">
      <c r="A305" s="3" t="s">
        <v>271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5">
      <c r="A306" s="108"/>
      <c r="B306" s="108"/>
      <c r="C306" s="108"/>
      <c r="D306" s="108"/>
      <c r="E306" s="108"/>
      <c r="F306" s="108"/>
      <c r="G306" s="108"/>
      <c r="H306" s="108"/>
      <c r="I306" s="108"/>
      <c r="J306" s="108"/>
      <c r="K306" s="108"/>
      <c r="L306" s="3"/>
      <c r="M306" s="3"/>
      <c r="N306" s="3"/>
      <c r="O306" s="3"/>
      <c r="P306" s="3"/>
      <c r="Q306" s="3"/>
      <c r="R306" s="3"/>
      <c r="S306" s="3"/>
      <c r="T306" s="3"/>
      <c r="U306" s="3"/>
      <c r="V306" s="3"/>
      <c r="W306" s="3"/>
      <c r="X306" s="3"/>
      <c r="Y306" s="3"/>
      <c r="Z306" s="3"/>
      <c r="AA306" s="3"/>
      <c r="AB306" s="3"/>
      <c r="AC306" s="3"/>
      <c r="AD306" s="3"/>
      <c r="AE306" s="3"/>
    </row>
    <row r="307" spans="1:31" x14ac:dyDescent="0.25">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1" x14ac:dyDescent="0.4">
      <c r="A308" s="95" t="s">
        <v>272</v>
      </c>
      <c r="B308" s="95"/>
      <c r="C308" s="95"/>
      <c r="D308" s="95"/>
      <c r="E308" s="95"/>
      <c r="F308" s="95"/>
      <c r="G308" s="95"/>
      <c r="H308" s="95"/>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5">
      <c r="B309" s="3"/>
      <c r="C309" s="3"/>
      <c r="D309" s="3"/>
      <c r="E309" s="3"/>
      <c r="F309" s="3"/>
      <c r="G309" s="3"/>
      <c r="H309" s="3"/>
      <c r="I309" s="13" t="s">
        <v>70</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5">
      <c r="A310" s="3" t="s">
        <v>273</v>
      </c>
      <c r="B310" s="3"/>
      <c r="C310" s="3"/>
      <c r="D310" s="3"/>
      <c r="E310" s="3"/>
      <c r="F310" s="3"/>
      <c r="G310" s="3"/>
      <c r="H310" s="3"/>
      <c r="I310" s="31" t="s">
        <v>84</v>
      </c>
      <c r="J310" s="33" t="s">
        <v>274</v>
      </c>
      <c r="K310" s="3"/>
      <c r="L310" s="3"/>
      <c r="M310" s="3"/>
      <c r="N310" s="3"/>
      <c r="O310" s="3"/>
      <c r="P310" s="3"/>
      <c r="Q310" s="3"/>
      <c r="R310" s="3"/>
      <c r="S310" s="3"/>
      <c r="T310" s="3"/>
      <c r="U310" s="3"/>
      <c r="V310" s="3"/>
      <c r="W310" s="3"/>
      <c r="X310" s="3"/>
      <c r="Y310" s="3"/>
      <c r="Z310" s="3"/>
      <c r="AA310" s="3"/>
      <c r="AB310" s="3"/>
      <c r="AC310" s="3"/>
      <c r="AD310" s="3"/>
      <c r="AE310" s="3"/>
    </row>
    <row r="311" spans="1:31" x14ac:dyDescent="0.25">
      <c r="A311" s="3" t="s">
        <v>275</v>
      </c>
      <c r="B311" s="3"/>
      <c r="C311" s="3"/>
      <c r="D311" s="3"/>
      <c r="E311" s="3"/>
      <c r="F311" s="3"/>
      <c r="G311" s="3"/>
      <c r="H311" s="3"/>
      <c r="I311" s="31" t="s">
        <v>84</v>
      </c>
      <c r="J311" s="33" t="s">
        <v>274</v>
      </c>
      <c r="K311" s="3"/>
      <c r="L311" s="3"/>
      <c r="M311" s="3"/>
      <c r="N311" s="3"/>
      <c r="O311" s="3"/>
      <c r="P311" s="3"/>
      <c r="Q311" s="3"/>
      <c r="R311" s="3"/>
      <c r="S311" s="3"/>
      <c r="T311" s="3"/>
      <c r="U311" s="3"/>
      <c r="V311" s="3"/>
      <c r="W311" s="3"/>
      <c r="X311" s="3"/>
      <c r="Y311" s="3"/>
      <c r="Z311" s="3"/>
      <c r="AA311" s="3"/>
      <c r="AB311" s="3"/>
      <c r="AC311" s="3"/>
      <c r="AD311" s="3"/>
      <c r="AE311" s="3"/>
    </row>
    <row r="312" spans="1:31" x14ac:dyDescent="0.25">
      <c r="A312" s="3" t="s">
        <v>276</v>
      </c>
      <c r="B312" s="3"/>
      <c r="C312" s="3"/>
      <c r="D312" s="3"/>
      <c r="E312" s="3"/>
      <c r="F312" s="3"/>
      <c r="G312" s="3"/>
      <c r="H312" s="3"/>
      <c r="I312" s="31" t="s">
        <v>84</v>
      </c>
      <c r="J312" s="33" t="s">
        <v>274</v>
      </c>
      <c r="K312" s="3"/>
      <c r="L312" s="3"/>
      <c r="M312" s="3"/>
      <c r="N312" s="3"/>
      <c r="O312" s="3"/>
      <c r="P312" s="3"/>
      <c r="Q312" s="3"/>
      <c r="R312" s="3"/>
      <c r="S312" s="3"/>
      <c r="T312" s="3"/>
      <c r="U312" s="3"/>
      <c r="V312" s="3"/>
      <c r="W312" s="3"/>
      <c r="X312" s="3"/>
      <c r="Y312" s="3"/>
      <c r="Z312" s="3"/>
      <c r="AA312" s="3"/>
      <c r="AB312" s="3"/>
      <c r="AC312" s="3"/>
      <c r="AD312" s="3"/>
      <c r="AE312" s="3"/>
    </row>
    <row r="313" spans="1:3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5">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1" x14ac:dyDescent="0.4">
      <c r="A316" s="85" t="s">
        <v>277</v>
      </c>
      <c r="B316" s="85"/>
      <c r="C316" s="85"/>
      <c r="D316" s="85"/>
      <c r="E316" s="85"/>
      <c r="F316" s="85"/>
      <c r="G316" s="85"/>
      <c r="H316" s="85"/>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5">
      <c r="A317" s="3" t="s">
        <v>278</v>
      </c>
      <c r="B317" s="3"/>
      <c r="C317" s="3"/>
      <c r="D317" s="3"/>
      <c r="E317" s="3"/>
      <c r="F317" s="3"/>
      <c r="G317" s="3"/>
      <c r="H317" s="3"/>
      <c r="I317" s="31" t="s">
        <v>84</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5"/>
    <row r="320" spans="1:31"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3.8" x14ac:dyDescent="0.25"/>
  <cols>
    <col min="1" max="1" width="37.19921875" bestFit="1" customWidth="1"/>
    <col min="3" max="3" width="15.59765625" bestFit="1" customWidth="1"/>
    <col min="4" max="4" width="20.69921875" bestFit="1" customWidth="1"/>
    <col min="5" max="5" width="76.09765625" bestFit="1" customWidth="1"/>
    <col min="8" max="8" width="52.69921875" customWidth="1"/>
  </cols>
  <sheetData>
    <row r="2" spans="1:11" x14ac:dyDescent="0.25">
      <c r="A2" t="s">
        <v>22</v>
      </c>
      <c r="C2" t="s">
        <v>22</v>
      </c>
      <c r="H2" s="29" t="s">
        <v>22</v>
      </c>
      <c r="I2" s="12"/>
      <c r="J2" s="6"/>
      <c r="K2" s="6"/>
    </row>
    <row r="3" spans="1:11" x14ac:dyDescent="0.25">
      <c r="A3" t="s">
        <v>279</v>
      </c>
      <c r="C3" t="s">
        <v>84</v>
      </c>
      <c r="D3" t="s">
        <v>157</v>
      </c>
      <c r="H3" s="30" t="s">
        <v>280</v>
      </c>
      <c r="I3" s="7"/>
      <c r="J3" s="7"/>
      <c r="K3" s="7"/>
    </row>
    <row r="4" spans="1:11" x14ac:dyDescent="0.25">
      <c r="A4" t="s">
        <v>281</v>
      </c>
      <c r="C4" t="s">
        <v>73</v>
      </c>
      <c r="D4" t="s">
        <v>158</v>
      </c>
      <c r="H4" s="30" t="s">
        <v>282</v>
      </c>
      <c r="I4" s="7"/>
      <c r="J4" s="7"/>
      <c r="K4" s="7"/>
    </row>
    <row r="5" spans="1:11" x14ac:dyDescent="0.25">
      <c r="A5" t="s">
        <v>283</v>
      </c>
      <c r="D5" t="s">
        <v>159</v>
      </c>
      <c r="H5" s="30" t="s">
        <v>284</v>
      </c>
      <c r="I5" s="7"/>
      <c r="J5" s="7"/>
      <c r="K5" s="7"/>
    </row>
    <row r="6" spans="1:11" x14ac:dyDescent="0.25">
      <c r="A6" t="s">
        <v>285</v>
      </c>
      <c r="D6" t="s">
        <v>160</v>
      </c>
      <c r="H6" s="30" t="s">
        <v>286</v>
      </c>
      <c r="I6" s="7"/>
      <c r="J6" s="7"/>
      <c r="K6" s="7"/>
    </row>
    <row r="7" spans="1:11" x14ac:dyDescent="0.25">
      <c r="A7" t="s">
        <v>287</v>
      </c>
      <c r="D7" t="s">
        <v>161</v>
      </c>
      <c r="H7" s="30" t="s">
        <v>288</v>
      </c>
      <c r="I7" s="6"/>
      <c r="J7" s="6"/>
      <c r="K7" s="6"/>
    </row>
    <row r="8" spans="1:11" ht="14.25" customHeight="1" x14ac:dyDescent="0.25">
      <c r="A8" t="s">
        <v>289</v>
      </c>
      <c r="H8" s="30" t="s">
        <v>290</v>
      </c>
      <c r="I8" s="14"/>
      <c r="J8" s="14"/>
      <c r="K8" s="14"/>
    </row>
    <row r="9" spans="1:11" ht="14.25" customHeight="1" x14ac:dyDescent="0.25">
      <c r="A9" t="s">
        <v>291</v>
      </c>
      <c r="H9" s="30" t="s">
        <v>292</v>
      </c>
      <c r="I9" s="14"/>
      <c r="J9" s="14"/>
      <c r="K9" s="14"/>
    </row>
    <row r="10" spans="1:11" x14ac:dyDescent="0.25">
      <c r="A10" t="s">
        <v>293</v>
      </c>
      <c r="H10" s="30" t="s">
        <v>294</v>
      </c>
      <c r="I10" s="7"/>
      <c r="J10" s="7"/>
      <c r="K10" s="7"/>
    </row>
    <row r="11" spans="1:11" x14ac:dyDescent="0.25">
      <c r="A11" t="s">
        <v>295</v>
      </c>
      <c r="H11" s="30" t="s">
        <v>296</v>
      </c>
      <c r="I11" s="7"/>
      <c r="J11" s="7"/>
      <c r="K11" s="7"/>
    </row>
    <row r="12" spans="1:11" x14ac:dyDescent="0.25">
      <c r="A12" t="s">
        <v>297</v>
      </c>
      <c r="H12" s="30" t="s">
        <v>298</v>
      </c>
      <c r="I12" s="7"/>
      <c r="J12" s="7"/>
      <c r="K12" s="7"/>
    </row>
    <row r="13" spans="1:11" x14ac:dyDescent="0.25">
      <c r="A13" t="s">
        <v>299</v>
      </c>
      <c r="H13" s="30" t="s">
        <v>300</v>
      </c>
      <c r="I13" s="7"/>
      <c r="J13" s="7"/>
      <c r="K13" s="7"/>
    </row>
    <row r="14" spans="1:11" x14ac:dyDescent="0.25">
      <c r="A14" t="s">
        <v>301</v>
      </c>
      <c r="H14" s="30" t="s">
        <v>302</v>
      </c>
      <c r="I14" s="7"/>
      <c r="J14" s="7"/>
      <c r="K14" s="7"/>
    </row>
    <row r="15" spans="1:11" x14ac:dyDescent="0.25">
      <c r="A15" t="s">
        <v>303</v>
      </c>
      <c r="H15" s="30" t="s">
        <v>205</v>
      </c>
      <c r="I15" s="7"/>
      <c r="J15" s="7"/>
      <c r="K15" s="7"/>
    </row>
    <row r="16" spans="1:11" x14ac:dyDescent="0.25">
      <c r="A16" t="s">
        <v>304</v>
      </c>
      <c r="H16" s="30" t="s">
        <v>305</v>
      </c>
      <c r="I16" s="7"/>
      <c r="J16" s="7"/>
      <c r="K16" s="7"/>
    </row>
    <row r="17" spans="1:11" x14ac:dyDescent="0.25">
      <c r="A17" t="s">
        <v>306</v>
      </c>
      <c r="H17" s="30" t="s">
        <v>206</v>
      </c>
      <c r="I17" s="7"/>
      <c r="J17" s="7"/>
      <c r="K17" s="7"/>
    </row>
    <row r="18" spans="1:11" x14ac:dyDescent="0.25">
      <c r="A18" t="s">
        <v>307</v>
      </c>
      <c r="H18" s="30" t="s">
        <v>308</v>
      </c>
      <c r="I18" s="7"/>
      <c r="J18" s="7"/>
      <c r="K18" s="7"/>
    </row>
    <row r="19" spans="1:11" x14ac:dyDescent="0.25">
      <c r="A19" t="s">
        <v>309</v>
      </c>
      <c r="H19" s="30" t="s">
        <v>310</v>
      </c>
      <c r="I19" s="7"/>
      <c r="J19" s="7"/>
      <c r="K19" s="7"/>
    </row>
    <row r="20" spans="1:11" x14ac:dyDescent="0.25">
      <c r="A20" t="s">
        <v>311</v>
      </c>
      <c r="H20" s="30" t="s">
        <v>312</v>
      </c>
      <c r="I20" s="7"/>
      <c r="J20" s="7"/>
      <c r="K20" s="7"/>
    </row>
    <row r="21" spans="1:11" x14ac:dyDescent="0.25">
      <c r="A21" t="s">
        <v>313</v>
      </c>
      <c r="H21" s="30" t="s">
        <v>314</v>
      </c>
      <c r="I21" s="7"/>
      <c r="J21" s="7"/>
      <c r="K21" s="7"/>
    </row>
    <row r="22" spans="1:11" x14ac:dyDescent="0.25">
      <c r="A22" t="s">
        <v>315</v>
      </c>
      <c r="H22" s="30" t="s">
        <v>316</v>
      </c>
      <c r="I22" s="7"/>
      <c r="J22" s="7"/>
      <c r="K22" s="7"/>
    </row>
    <row r="23" spans="1:11" x14ac:dyDescent="0.25">
      <c r="A23" t="s">
        <v>317</v>
      </c>
      <c r="H23" s="30" t="s">
        <v>318</v>
      </c>
      <c r="I23" s="7"/>
      <c r="J23" s="7"/>
      <c r="K23" s="7"/>
    </row>
    <row r="24" spans="1:11" x14ac:dyDescent="0.25">
      <c r="A24" t="s">
        <v>319</v>
      </c>
      <c r="H24" s="30" t="s">
        <v>320</v>
      </c>
      <c r="I24" s="7"/>
      <c r="J24" s="7"/>
      <c r="K24" s="7"/>
    </row>
    <row r="25" spans="1:11" x14ac:dyDescent="0.25">
      <c r="A25" t="s">
        <v>321</v>
      </c>
      <c r="H25" s="30" t="s">
        <v>322</v>
      </c>
      <c r="I25" s="7"/>
      <c r="J25" s="7"/>
      <c r="K25" s="7"/>
    </row>
    <row r="26" spans="1:11" ht="14.25" customHeight="1" x14ac:dyDescent="0.25">
      <c r="A26" t="s">
        <v>323</v>
      </c>
      <c r="H26" s="30" t="s">
        <v>324</v>
      </c>
      <c r="I26" s="7"/>
      <c r="J26" s="7"/>
      <c r="K26" s="7"/>
    </row>
    <row r="27" spans="1:11" ht="14.25" customHeight="1" x14ac:dyDescent="0.25">
      <c r="A27" t="s">
        <v>325</v>
      </c>
      <c r="H27" s="30" t="s">
        <v>326</v>
      </c>
      <c r="I27" s="7"/>
      <c r="J27" s="7"/>
      <c r="K27" s="7"/>
    </row>
    <row r="28" spans="1:11" ht="14.25" customHeight="1" x14ac:dyDescent="0.25">
      <c r="A28" t="s">
        <v>327</v>
      </c>
      <c r="H28" s="30" t="s">
        <v>328</v>
      </c>
      <c r="I28" s="7"/>
      <c r="J28" s="7"/>
      <c r="K28" s="7"/>
    </row>
    <row r="29" spans="1:11" x14ac:dyDescent="0.25">
      <c r="A29" t="s">
        <v>329</v>
      </c>
      <c r="H29" s="30" t="s">
        <v>330</v>
      </c>
      <c r="I29" s="7"/>
      <c r="J29" s="7"/>
      <c r="K29" s="7"/>
    </row>
    <row r="30" spans="1:11" x14ac:dyDescent="0.25">
      <c r="A30" t="s">
        <v>331</v>
      </c>
      <c r="H30" s="30" t="s">
        <v>332</v>
      </c>
      <c r="I30" s="7"/>
      <c r="J30" s="7"/>
      <c r="K30" s="7"/>
    </row>
    <row r="31" spans="1:11" x14ac:dyDescent="0.25">
      <c r="A31" t="s">
        <v>333</v>
      </c>
      <c r="H31" s="30" t="s">
        <v>334</v>
      </c>
      <c r="I31" s="7"/>
      <c r="J31" s="7"/>
      <c r="K31" s="7"/>
    </row>
    <row r="32" spans="1:11" x14ac:dyDescent="0.25">
      <c r="A32" t="s">
        <v>335</v>
      </c>
      <c r="H32" s="30" t="s">
        <v>336</v>
      </c>
      <c r="I32" s="7"/>
      <c r="J32" s="7"/>
      <c r="K32" s="7"/>
    </row>
    <row r="33" spans="1:11" x14ac:dyDescent="0.25">
      <c r="A33" t="s">
        <v>337</v>
      </c>
      <c r="H33" s="30" t="s">
        <v>338</v>
      </c>
      <c r="I33" s="7"/>
      <c r="J33" s="7"/>
      <c r="K33" s="7"/>
    </row>
    <row r="34" spans="1:11" x14ac:dyDescent="0.25">
      <c r="A34" t="s">
        <v>339</v>
      </c>
      <c r="H34" s="30" t="s">
        <v>340</v>
      </c>
      <c r="I34" s="7"/>
      <c r="J34" s="7"/>
      <c r="K34" s="7"/>
    </row>
    <row r="35" spans="1:11" x14ac:dyDescent="0.25">
      <c r="A35" t="s">
        <v>341</v>
      </c>
    </row>
    <row r="36" spans="1:11" x14ac:dyDescent="0.25">
      <c r="A36" t="s">
        <v>342</v>
      </c>
    </row>
    <row r="37" spans="1:11" x14ac:dyDescent="0.25">
      <c r="A37" t="s">
        <v>343</v>
      </c>
    </row>
    <row r="38" spans="1:11" x14ac:dyDescent="0.25">
      <c r="A38" t="s">
        <v>344</v>
      </c>
    </row>
    <row r="39" spans="1:11" x14ac:dyDescent="0.25">
      <c r="A39" t="s">
        <v>31</v>
      </c>
    </row>
    <row r="40" spans="1:11" x14ac:dyDescent="0.25">
      <c r="A40" t="s">
        <v>345</v>
      </c>
    </row>
    <row r="41" spans="1:11" x14ac:dyDescent="0.25">
      <c r="A41" t="s">
        <v>346</v>
      </c>
    </row>
    <row r="42" spans="1:11" x14ac:dyDescent="0.25">
      <c r="A42" t="s">
        <v>347</v>
      </c>
    </row>
    <row r="45" spans="1:11" x14ac:dyDescent="0.25">
      <c r="A45" s="2"/>
    </row>
    <row r="46" spans="1:11" x14ac:dyDescent="0.25">
      <c r="A46" s="2" t="s">
        <v>348</v>
      </c>
    </row>
    <row r="47" spans="1:11" x14ac:dyDescent="0.25">
      <c r="A47" t="s">
        <v>349</v>
      </c>
      <c r="B47">
        <f>+RR!I15</f>
        <v>0</v>
      </c>
    </row>
    <row r="48" spans="1:11" x14ac:dyDescent="0.25">
      <c r="A48" t="s">
        <v>350</v>
      </c>
      <c r="B48">
        <f>+SUM(RR!I17:I26)</f>
        <v>0</v>
      </c>
    </row>
    <row r="49" spans="1:2" x14ac:dyDescent="0.25">
      <c r="A49" t="s">
        <v>351</v>
      </c>
      <c r="B49" t="str">
        <f>+IF($B$48=$B$47,"","OBS: Opdelingen på selskabsniveau stemmer ikke")</f>
        <v/>
      </c>
    </row>
    <row r="51" spans="1:2" x14ac:dyDescent="0.25">
      <c r="A51" t="s">
        <v>352</v>
      </c>
      <c r="B51">
        <f>+RR!I36</f>
        <v>3579430</v>
      </c>
    </row>
    <row r="52" spans="1:2" x14ac:dyDescent="0.25">
      <c r="A52" t="s">
        <v>353</v>
      </c>
      <c r="B52">
        <f>+SUM(RR!I38:I40)</f>
        <v>3579430</v>
      </c>
    </row>
    <row r="53" spans="1:2" x14ac:dyDescent="0.25">
      <c r="A53" t="s">
        <v>351</v>
      </c>
      <c r="B53" t="str">
        <f>+IF($B$52=$B$51,"","OBS: Opdelingen på selskabsniveau stemmer ikke")</f>
        <v/>
      </c>
    </row>
    <row r="73" spans="1:1" x14ac:dyDescent="0.25">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16CD7CAB87464F832B4A86E91DB45D" ma:contentTypeVersion="12" ma:contentTypeDescription="Create a new document." ma:contentTypeScope="" ma:versionID="a2f1190a75c20c6c5afc54531ec6e050">
  <xsd:schema xmlns:xsd="http://www.w3.org/2001/XMLSchema" xmlns:xs="http://www.w3.org/2001/XMLSchema" xmlns:p="http://schemas.microsoft.com/office/2006/metadata/properties" xmlns:ns2="35e7ca7b-c73b-4e0f-8117-1746ac19628e" xmlns:ns3="9926af88-49aa-4144-b3a7-586ac7aec201" targetNamespace="http://schemas.microsoft.com/office/2006/metadata/properties" ma:root="true" ma:fieldsID="b8cfd52746d18cf9d0db118bb985a1c6" ns2:_="" ns3:_="">
    <xsd:import namespace="35e7ca7b-c73b-4e0f-8117-1746ac19628e"/>
    <xsd:import namespace="9926af88-49aa-4144-b3a7-586ac7aec20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e7ca7b-c73b-4e0f-8117-1746ac1962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ed64cbe-c0f4-4935-a01f-d4081f9ff4c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26af88-49aa-4144-b3a7-586ac7aec20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56d2bf-6502-45a6-95b2-7102d9e25cf3}" ma:internalName="TaxCatchAll" ma:showField="CatchAllData" ma:web="9926af88-49aa-4144-b3a7-586ac7aec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5e7ca7b-c73b-4e0f-8117-1746ac19628e">
      <Terms xmlns="http://schemas.microsoft.com/office/infopath/2007/PartnerControls"/>
    </lcf76f155ced4ddcb4097134ff3c332f>
    <TaxCatchAll xmlns="9926af88-49aa-4144-b3a7-586ac7aec2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FD08AD-0F46-4C64-A7B6-3B037F6C7D44}"/>
</file>

<file path=customXml/itemProps2.xml><?xml version="1.0" encoding="utf-8"?>
<ds:datastoreItem xmlns:ds="http://schemas.openxmlformats.org/officeDocument/2006/customXml" ds:itemID="{C3E47A72-DF13-431A-9A1C-B83361DA6FC1}">
  <ds:schemaRefs>
    <ds:schemaRef ds:uri="http://www.w3.org/XML/1998/namespace"/>
    <ds:schemaRef ds:uri="9926af88-49aa-4144-b3a7-586ac7aec201"/>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35e7ca7b-c73b-4e0f-8117-1746ac19628e"/>
    <ds:schemaRef ds:uri="http://purl.org/dc/dcmitype/"/>
    <ds:schemaRef ds:uri="http://purl.org/dc/terms/"/>
  </ds:schemaRefs>
</ds:datastoreItem>
</file>

<file path=customXml/itemProps3.xml><?xml version="1.0" encoding="utf-8"?>
<ds:datastoreItem xmlns:ds="http://schemas.openxmlformats.org/officeDocument/2006/customXml" ds:itemID="{FA2C3628-8B08-48BC-A7E0-225DDAB40514}">
  <ds:schemaRefs>
    <ds:schemaRef ds:uri="http://schemas.microsoft.com/sharepoint/v3/contenttype/forms"/>
  </ds:schemaRefs>
</ds:datastoreItem>
</file>

<file path=docMetadata/LabelInfo.xml><?xml version="1.0" encoding="utf-8"?>
<clbl:labelList xmlns:clbl="http://schemas.microsoft.com/office/2020/mipLabelMetadata">
  <clbl:label id="{ee240f19-1f80-40b0-b726-6d11dd013354}" enabled="0" method="" siteId="{ee240f19-1f80-40b0-b726-6d11dd0133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Bjørstrup Mogensen</dc:creator>
  <cp:keywords/>
  <dc:description/>
  <cp:lastModifiedBy>Charlotte Blaabjerg Andersen</cp:lastModifiedBy>
  <cp:revision/>
  <cp:lastPrinted>2026-06-30T08:17:45Z</cp:lastPrinted>
  <dcterms:created xsi:type="dcterms:W3CDTF">2022-03-11T12:55:18Z</dcterms:created>
  <dcterms:modified xsi:type="dcterms:W3CDTF">2026-06-30T08:22:53Z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0x010100E516CD7CAB87464F832B4A86E91DB45D</vt:lpwstr>
  </property>
  <property fmtid="{D5CDD505-2E9C-101B-9397-08002B2CF9AE}" pid="10" name="MediaServiceImageTags">
    <vt:lpwstr/>
  </property>
</Properties>
</file>