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Z:\Beskyttede Mapper\Vej, Park og Anlæg Driftsplanlægning - Udbud\Asfaltudbud\Asfaltudbud 2026\"/>
    </mc:Choice>
  </mc:AlternateContent>
  <xr:revisionPtr revIDLastSave="0" documentId="13_ncr:1_{EEC4825E-A1C1-454C-A588-FDF73D94E56D}" xr6:coauthVersionLast="47" xr6:coauthVersionMax="47" xr10:uidLastSave="{00000000-0000-0000-0000-000000000000}"/>
  <bookViews>
    <workbookView xWindow="-108" yWindow="-108" windowWidth="23256" windowHeight="12456" tabRatio="771" xr2:uid="{81A0EE5B-484D-4E7B-9317-0D5CE367CC0A}"/>
  </bookViews>
  <sheets>
    <sheet name="Forside" sheetId="1" r:id="rId1"/>
    <sheet name="1" sheetId="13" r:id="rId2"/>
    <sheet name="2" sheetId="16" r:id="rId3"/>
    <sheet name="3" sheetId="130" r:id="rId4"/>
    <sheet name="4" sheetId="155" r:id="rId5"/>
    <sheet name="5" sheetId="18" r:id="rId6"/>
    <sheet name="6" sheetId="131" r:id="rId7"/>
    <sheet name="7" sheetId="132" r:id="rId8"/>
    <sheet name="8" sheetId="133" r:id="rId9"/>
    <sheet name="9" sheetId="134" r:id="rId10"/>
    <sheet name="10" sheetId="141" r:id="rId11"/>
    <sheet name="11" sheetId="142" r:id="rId12"/>
    <sheet name="12" sheetId="143" r:id="rId13"/>
    <sheet name="13" sheetId="144" r:id="rId14"/>
    <sheet name="14" sheetId="145" r:id="rId15"/>
    <sheet name="15" sheetId="61" r:id="rId16"/>
    <sheet name="16" sheetId="156" r:id="rId17"/>
    <sheet name="17" sheetId="157" r:id="rId18"/>
    <sheet name="18" sheetId="158" r:id="rId19"/>
    <sheet name="19" sheetId="159" r:id="rId20"/>
    <sheet name="20" sheetId="160" r:id="rId21"/>
    <sheet name="21" sheetId="139" r:id="rId22"/>
    <sheet name="22" sheetId="140" r:id="rId23"/>
    <sheet name="23" sheetId="106" r:id="rId24"/>
    <sheet name="24" sheetId="107" r:id="rId25"/>
    <sheet name="25" sheetId="108" r:id="rId26"/>
    <sheet name="26" sheetId="150" r:id="rId27"/>
    <sheet name="27" sheetId="151" r:id="rId28"/>
    <sheet name="28" sheetId="152" r:id="rId29"/>
    <sheet name="29" sheetId="153" r:id="rId30"/>
    <sheet name="30" sheetId="154" r:id="rId31"/>
    <sheet name="31" sheetId="161" r:id="rId32"/>
    <sheet name="32" sheetId="162" r:id="rId33"/>
    <sheet name="33" sheetId="163" r:id="rId3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58" l="1"/>
  <c r="G25" i="156"/>
  <c r="G25" i="144"/>
  <c r="C8" i="155"/>
  <c r="C8" i="130"/>
  <c r="C8" i="163"/>
  <c r="C8" i="162"/>
  <c r="C8" i="161"/>
  <c r="E33" i="1"/>
  <c r="E32" i="1"/>
  <c r="E30" i="1"/>
  <c r="E29" i="1"/>
  <c r="E28" i="1"/>
  <c r="E27" i="1"/>
  <c r="E26" i="1"/>
  <c r="E25" i="1"/>
  <c r="E24" i="1"/>
  <c r="E23" i="1"/>
  <c r="E22" i="1"/>
  <c r="E18" i="1"/>
  <c r="E17" i="1"/>
  <c r="E15" i="1"/>
  <c r="E14" i="1"/>
  <c r="E13" i="1"/>
  <c r="E12" i="1"/>
  <c r="E11" i="1"/>
  <c r="E10" i="1"/>
  <c r="E9" i="1"/>
  <c r="E8" i="1"/>
  <c r="E7" i="1"/>
  <c r="E6" i="1"/>
  <c r="E5" i="1"/>
  <c r="G44" i="163"/>
  <c r="E37" i="163"/>
  <c r="G37" i="163" s="1"/>
  <c r="G33" i="163"/>
  <c r="G31" i="163"/>
  <c r="G29" i="163"/>
  <c r="G27" i="163"/>
  <c r="G25" i="163"/>
  <c r="G23" i="163"/>
  <c r="G21" i="163"/>
  <c r="G19" i="163"/>
  <c r="G17" i="163"/>
  <c r="G15" i="163"/>
  <c r="G4" i="163"/>
  <c r="G44" i="162"/>
  <c r="E37" i="162"/>
  <c r="G37" i="162" s="1"/>
  <c r="G33" i="162"/>
  <c r="G31" i="162"/>
  <c r="G29" i="162"/>
  <c r="G27" i="162"/>
  <c r="G25" i="162"/>
  <c r="G23" i="162"/>
  <c r="G21" i="162"/>
  <c r="G19" i="162"/>
  <c r="G17" i="162"/>
  <c r="G15" i="162"/>
  <c r="G4" i="162"/>
  <c r="G44" i="161"/>
  <c r="G37" i="161"/>
  <c r="E37" i="161"/>
  <c r="G33" i="161"/>
  <c r="G31" i="161"/>
  <c r="G29" i="161"/>
  <c r="G27" i="161"/>
  <c r="G25" i="161"/>
  <c r="G23" i="161"/>
  <c r="G21" i="161"/>
  <c r="G19" i="161"/>
  <c r="G17" i="161"/>
  <c r="G15" i="161"/>
  <c r="G4" i="161"/>
  <c r="G45" i="154"/>
  <c r="G37" i="154"/>
  <c r="G33" i="154"/>
  <c r="G31" i="154"/>
  <c r="G29" i="154"/>
  <c r="G27" i="154"/>
  <c r="G25" i="154"/>
  <c r="G23" i="154"/>
  <c r="G21" i="154"/>
  <c r="G19" i="154"/>
  <c r="G17" i="154"/>
  <c r="G15" i="154"/>
  <c r="F39" i="154" s="1"/>
  <c r="F39" i="163" l="1"/>
  <c r="E36" i="1" s="1"/>
  <c r="F39" i="161"/>
  <c r="E34" i="1" s="1"/>
  <c r="F39" i="162"/>
  <c r="E35" i="1" s="1"/>
  <c r="C8" i="160"/>
  <c r="C8" i="159"/>
  <c r="C8" i="158"/>
  <c r="C8" i="157"/>
  <c r="C8" i="156"/>
  <c r="G45" i="160"/>
  <c r="G37" i="160"/>
  <c r="G33" i="160"/>
  <c r="G31" i="160"/>
  <c r="G29" i="160"/>
  <c r="G27" i="160"/>
  <c r="G25" i="160"/>
  <c r="G23" i="160"/>
  <c r="G21" i="160"/>
  <c r="G19" i="160"/>
  <c r="G17" i="160"/>
  <c r="G15" i="160"/>
  <c r="F39" i="160" s="1"/>
  <c r="G4" i="160"/>
  <c r="G45" i="159"/>
  <c r="G37" i="159"/>
  <c r="G33" i="159"/>
  <c r="G31" i="159"/>
  <c r="G29" i="159"/>
  <c r="G27" i="159"/>
  <c r="G25" i="159"/>
  <c r="G23" i="159"/>
  <c r="G21" i="159"/>
  <c r="G19" i="159"/>
  <c r="G17" i="159"/>
  <c r="G15" i="159"/>
  <c r="F39" i="159" s="1"/>
  <c r="G4" i="159"/>
  <c r="G45" i="158"/>
  <c r="G37" i="158"/>
  <c r="G33" i="158"/>
  <c r="G31" i="158"/>
  <c r="G29" i="158"/>
  <c r="G27" i="158"/>
  <c r="G23" i="158"/>
  <c r="G21" i="158"/>
  <c r="G19" i="158"/>
  <c r="G17" i="158"/>
  <c r="G15" i="158"/>
  <c r="F39" i="158" s="1"/>
  <c r="E21" i="1" s="1"/>
  <c r="G4" i="158"/>
  <c r="G45" i="157"/>
  <c r="G37" i="157"/>
  <c r="G33" i="157"/>
  <c r="G31" i="157"/>
  <c r="G29" i="157"/>
  <c r="G27" i="157"/>
  <c r="G25" i="157"/>
  <c r="G23" i="157"/>
  <c r="G21" i="157"/>
  <c r="G19" i="157"/>
  <c r="G17" i="157"/>
  <c r="G15" i="157"/>
  <c r="F39" i="157" s="1"/>
  <c r="E20" i="1" s="1"/>
  <c r="G4" i="157"/>
  <c r="G45" i="156"/>
  <c r="G37" i="156"/>
  <c r="G33" i="156"/>
  <c r="G31" i="156"/>
  <c r="G29" i="156"/>
  <c r="G27" i="156"/>
  <c r="G23" i="156"/>
  <c r="G21" i="156"/>
  <c r="G19" i="156"/>
  <c r="G17" i="156"/>
  <c r="G15" i="156"/>
  <c r="F39" i="156" s="1"/>
  <c r="E19" i="1" s="1"/>
  <c r="G4" i="156"/>
  <c r="G15" i="155"/>
  <c r="G44" i="155"/>
  <c r="G33" i="155"/>
  <c r="G31" i="155"/>
  <c r="G29" i="155"/>
  <c r="G27" i="155"/>
  <c r="G25" i="155"/>
  <c r="G23" i="155"/>
  <c r="G21" i="155"/>
  <c r="G19" i="155"/>
  <c r="G17" i="155"/>
  <c r="G4" i="155"/>
  <c r="E15" i="132"/>
  <c r="E15" i="131"/>
  <c r="E37" i="13"/>
  <c r="E15" i="13"/>
  <c r="C8" i="154"/>
  <c r="C8" i="153"/>
  <c r="C8" i="152"/>
  <c r="C8" i="151"/>
  <c r="C8" i="150"/>
  <c r="G4" i="154"/>
  <c r="G45" i="153"/>
  <c r="G37" i="153"/>
  <c r="G33" i="153"/>
  <c r="G31" i="153"/>
  <c r="G29" i="153"/>
  <c r="G27" i="153"/>
  <c r="G25" i="153"/>
  <c r="G23" i="153"/>
  <c r="G21" i="153"/>
  <c r="G19" i="153"/>
  <c r="G17" i="153"/>
  <c r="G15" i="153"/>
  <c r="G4" i="153"/>
  <c r="G45" i="152"/>
  <c r="G37" i="152"/>
  <c r="G33" i="152"/>
  <c r="G31" i="152"/>
  <c r="G29" i="152"/>
  <c r="G27" i="152"/>
  <c r="G25" i="152"/>
  <c r="G23" i="152"/>
  <c r="G21" i="152"/>
  <c r="G19" i="152"/>
  <c r="G17" i="152"/>
  <c r="G15" i="152"/>
  <c r="G4" i="152"/>
  <c r="G45" i="151"/>
  <c r="G37" i="151"/>
  <c r="G33" i="151"/>
  <c r="G31" i="151"/>
  <c r="G29" i="151"/>
  <c r="G27" i="151"/>
  <c r="G25" i="151"/>
  <c r="G23" i="151"/>
  <c r="G21" i="151"/>
  <c r="G19" i="151"/>
  <c r="G17" i="151"/>
  <c r="G15" i="151"/>
  <c r="G4" i="151"/>
  <c r="G45" i="150"/>
  <c r="G37" i="150"/>
  <c r="G33" i="150"/>
  <c r="G31" i="150"/>
  <c r="G29" i="150"/>
  <c r="G27" i="150"/>
  <c r="G25" i="150"/>
  <c r="G23" i="150"/>
  <c r="G21" i="150"/>
  <c r="G19" i="150"/>
  <c r="G17" i="150"/>
  <c r="G15" i="150"/>
  <c r="F39" i="150" s="1"/>
  <c r="G4" i="150"/>
  <c r="C8" i="108"/>
  <c r="C8" i="107"/>
  <c r="C8" i="106"/>
  <c r="C8" i="140"/>
  <c r="C8" i="139"/>
  <c r="C8" i="145"/>
  <c r="C8" i="144"/>
  <c r="C8" i="143"/>
  <c r="C8" i="142"/>
  <c r="C8" i="141"/>
  <c r="G44" i="145"/>
  <c r="E37" i="145"/>
  <c r="G37" i="145" s="1"/>
  <c r="F39" i="145" s="1"/>
  <c r="G33" i="145"/>
  <c r="G31" i="145"/>
  <c r="G29" i="145"/>
  <c r="G27" i="145"/>
  <c r="G25" i="145"/>
  <c r="G23" i="145"/>
  <c r="G21" i="145"/>
  <c r="G19" i="145"/>
  <c r="G17" i="145"/>
  <c r="G15" i="145"/>
  <c r="G4" i="145"/>
  <c r="G44" i="144"/>
  <c r="E37" i="144"/>
  <c r="G37" i="144" s="1"/>
  <c r="G33" i="144"/>
  <c r="G31" i="144"/>
  <c r="G29" i="144"/>
  <c r="G27" i="144"/>
  <c r="G23" i="144"/>
  <c r="G21" i="144"/>
  <c r="G19" i="144"/>
  <c r="G17" i="144"/>
  <c r="G15" i="144"/>
  <c r="G4" i="144"/>
  <c r="G44" i="143"/>
  <c r="E37" i="143"/>
  <c r="G37" i="143" s="1"/>
  <c r="G33" i="143"/>
  <c r="G31" i="143"/>
  <c r="G29" i="143"/>
  <c r="G27" i="143"/>
  <c r="G25" i="143"/>
  <c r="G23" i="143"/>
  <c r="G21" i="143"/>
  <c r="G19" i="143"/>
  <c r="G17" i="143"/>
  <c r="G15" i="143"/>
  <c r="G4" i="143"/>
  <c r="G44" i="142"/>
  <c r="E37" i="142"/>
  <c r="G37" i="142" s="1"/>
  <c r="G33" i="142"/>
  <c r="G31" i="142"/>
  <c r="G29" i="142"/>
  <c r="G27" i="142"/>
  <c r="G25" i="142"/>
  <c r="G23" i="142"/>
  <c r="G21" i="142"/>
  <c r="G19" i="142"/>
  <c r="G17" i="142"/>
  <c r="G15" i="142"/>
  <c r="G4" i="142"/>
  <c r="G44" i="141"/>
  <c r="E37" i="141"/>
  <c r="G37" i="141" s="1"/>
  <c r="G33" i="141"/>
  <c r="G31" i="141"/>
  <c r="G29" i="141"/>
  <c r="G27" i="141"/>
  <c r="G25" i="141"/>
  <c r="G23" i="141"/>
  <c r="G21" i="141"/>
  <c r="G19" i="141"/>
  <c r="G17" i="141"/>
  <c r="G15" i="141"/>
  <c r="F39" i="141" s="1"/>
  <c r="G4" i="141"/>
  <c r="C8" i="13"/>
  <c r="F39" i="153" l="1"/>
  <c r="F39" i="152"/>
  <c r="E31" i="1" s="1"/>
  <c r="F39" i="151"/>
  <c r="E37" i="155"/>
  <c r="G37" i="155" s="1"/>
  <c r="F39" i="155" s="1"/>
  <c r="F39" i="144"/>
  <c r="E16" i="1" s="1"/>
  <c r="F39" i="143"/>
  <c r="F39" i="142"/>
  <c r="G44" i="140"/>
  <c r="G37" i="140"/>
  <c r="G33" i="140"/>
  <c r="G31" i="140"/>
  <c r="G29" i="140"/>
  <c r="G27" i="140"/>
  <c r="G25" i="140"/>
  <c r="G23" i="140"/>
  <c r="G21" i="140"/>
  <c r="G19" i="140"/>
  <c r="G17" i="140"/>
  <c r="G15" i="140"/>
  <c r="G4" i="140"/>
  <c r="F39" i="140" l="1"/>
  <c r="G44" i="139"/>
  <c r="G37" i="139"/>
  <c r="G33" i="139"/>
  <c r="G31" i="139"/>
  <c r="G29" i="139"/>
  <c r="G27" i="139"/>
  <c r="G25" i="139"/>
  <c r="G23" i="139"/>
  <c r="G21" i="139"/>
  <c r="G19" i="139"/>
  <c r="G17" i="139"/>
  <c r="G15" i="139"/>
  <c r="G4" i="139"/>
  <c r="C8" i="61"/>
  <c r="E37" i="134"/>
  <c r="G37" i="134" s="1"/>
  <c r="C8" i="134"/>
  <c r="G44" i="134"/>
  <c r="G33" i="134"/>
  <c r="G31" i="134"/>
  <c r="G29" i="134"/>
  <c r="G27" i="134"/>
  <c r="G25" i="134"/>
  <c r="G23" i="134"/>
  <c r="G21" i="134"/>
  <c r="G19" i="134"/>
  <c r="G17" i="134"/>
  <c r="G15" i="134"/>
  <c r="G4" i="134"/>
  <c r="E37" i="132"/>
  <c r="E37" i="133"/>
  <c r="F39" i="139" l="1"/>
  <c r="F39" i="134"/>
  <c r="C8" i="133"/>
  <c r="G44" i="133"/>
  <c r="G37" i="133"/>
  <c r="G33" i="133"/>
  <c r="G31" i="133"/>
  <c r="G29" i="133"/>
  <c r="G27" i="133"/>
  <c r="G25" i="133"/>
  <c r="G23" i="133"/>
  <c r="G21" i="133"/>
  <c r="G19" i="133"/>
  <c r="G17" i="133"/>
  <c r="G15" i="133"/>
  <c r="G4" i="133"/>
  <c r="C8" i="132"/>
  <c r="G44" i="132"/>
  <c r="G37" i="132"/>
  <c r="G33" i="132"/>
  <c r="G31" i="132"/>
  <c r="G29" i="132"/>
  <c r="G27" i="132"/>
  <c r="G25" i="132"/>
  <c r="G23" i="132"/>
  <c r="G21" i="132"/>
  <c r="G19" i="132"/>
  <c r="G17" i="132"/>
  <c r="G15" i="132"/>
  <c r="G4" i="132"/>
  <c r="C8" i="131"/>
  <c r="G44" i="131"/>
  <c r="E37" i="131"/>
  <c r="G37" i="131" s="1"/>
  <c r="G33" i="131"/>
  <c r="G31" i="131"/>
  <c r="G29" i="131"/>
  <c r="G27" i="131"/>
  <c r="G25" i="131"/>
  <c r="G23" i="131"/>
  <c r="G21" i="131"/>
  <c r="G19" i="131"/>
  <c r="G17" i="131"/>
  <c r="G15" i="131"/>
  <c r="G4" i="131"/>
  <c r="E37" i="16"/>
  <c r="F39" i="133" l="1"/>
  <c r="F39" i="132"/>
  <c r="F39" i="131"/>
  <c r="C8" i="18" l="1"/>
  <c r="E37" i="18"/>
  <c r="E37" i="130"/>
  <c r="G37" i="130" s="1"/>
  <c r="C8" i="16"/>
  <c r="G44" i="130"/>
  <c r="G33" i="130"/>
  <c r="G31" i="130"/>
  <c r="G29" i="130"/>
  <c r="G27" i="130"/>
  <c r="G25" i="130"/>
  <c r="G23" i="130"/>
  <c r="G21" i="130"/>
  <c r="G19" i="130"/>
  <c r="G17" i="130"/>
  <c r="G15" i="130"/>
  <c r="G4" i="130"/>
  <c r="F39" i="130" l="1"/>
  <c r="G4" i="13" l="1"/>
  <c r="G45" i="108" l="1"/>
  <c r="G37" i="108"/>
  <c r="G33" i="108"/>
  <c r="G31" i="108"/>
  <c r="G29" i="108"/>
  <c r="G27" i="108"/>
  <c r="G25" i="108"/>
  <c r="G23" i="108"/>
  <c r="G21" i="108"/>
  <c r="G19" i="108"/>
  <c r="G17" i="108"/>
  <c r="G15" i="108"/>
  <c r="G4" i="108"/>
  <c r="G44" i="107"/>
  <c r="G37" i="107"/>
  <c r="G33" i="107"/>
  <c r="G31" i="107"/>
  <c r="G29" i="107"/>
  <c r="G27" i="107"/>
  <c r="G25" i="107"/>
  <c r="G23" i="107"/>
  <c r="G21" i="107"/>
  <c r="G19" i="107"/>
  <c r="G17" i="107"/>
  <c r="G15" i="107"/>
  <c r="G4" i="107"/>
  <c r="G44" i="106"/>
  <c r="G37" i="106"/>
  <c r="G33" i="106"/>
  <c r="G31" i="106"/>
  <c r="G29" i="106"/>
  <c r="G27" i="106"/>
  <c r="G25" i="106"/>
  <c r="G23" i="106"/>
  <c r="G21" i="106"/>
  <c r="G19" i="106"/>
  <c r="G17" i="106"/>
  <c r="G15" i="106"/>
  <c r="G4" i="106"/>
  <c r="F39" i="106" l="1"/>
  <c r="F39" i="107"/>
  <c r="F39" i="108"/>
  <c r="G45" i="61" l="1"/>
  <c r="G37" i="61"/>
  <c r="G33" i="61"/>
  <c r="G31" i="61"/>
  <c r="G29" i="61"/>
  <c r="G27" i="61"/>
  <c r="G25" i="61"/>
  <c r="G23" i="61"/>
  <c r="G21" i="61"/>
  <c r="G19" i="61"/>
  <c r="G17" i="61"/>
  <c r="G15" i="61"/>
  <c r="G4" i="61"/>
  <c r="F39" i="61" l="1"/>
  <c r="G44" i="18" l="1"/>
  <c r="G37" i="18"/>
  <c r="G33" i="18"/>
  <c r="G31" i="18"/>
  <c r="G29" i="18"/>
  <c r="G27" i="18"/>
  <c r="G25" i="18"/>
  <c r="G23" i="18"/>
  <c r="G21" i="18"/>
  <c r="G19" i="18"/>
  <c r="G17" i="18"/>
  <c r="G15" i="18"/>
  <c r="G4" i="18"/>
  <c r="G44" i="16"/>
  <c r="G37" i="16"/>
  <c r="G33" i="16"/>
  <c r="G31" i="16"/>
  <c r="G29" i="16"/>
  <c r="G27" i="16"/>
  <c r="G25" i="16"/>
  <c r="G23" i="16"/>
  <c r="G21" i="16"/>
  <c r="G19" i="16"/>
  <c r="G17" i="16"/>
  <c r="G15" i="16"/>
  <c r="G4" i="16"/>
  <c r="G44" i="13"/>
  <c r="G37" i="13"/>
  <c r="G33" i="13"/>
  <c r="G31" i="13"/>
  <c r="G29" i="13"/>
  <c r="G27" i="13"/>
  <c r="G25" i="13"/>
  <c r="G23" i="13"/>
  <c r="G21" i="13"/>
  <c r="G19" i="13"/>
  <c r="G17" i="13"/>
  <c r="G15" i="13"/>
  <c r="F39" i="13" l="1"/>
  <c r="E4" i="1" s="1"/>
  <c r="F39" i="18"/>
  <c r="F39" i="16"/>
  <c r="E38" i="1" l="1"/>
</calcChain>
</file>

<file path=xl/sharedStrings.xml><?xml version="1.0" encoding="utf-8"?>
<sst xmlns="http://schemas.openxmlformats.org/spreadsheetml/2006/main" count="1270" uniqueCount="101">
  <si>
    <t>Bornholms Regionskommune</t>
  </si>
  <si>
    <t>Strækninger</t>
  </si>
  <si>
    <t>Type</t>
  </si>
  <si>
    <t>AB</t>
  </si>
  <si>
    <t>Plet OB</t>
  </si>
  <si>
    <t>OB</t>
  </si>
  <si>
    <t>Laveste tilbud uden årlige omkostninger</t>
  </si>
  <si>
    <t xml:space="preserve">TILBUDSLISTE FOR ASFALTARBEJDER    </t>
  </si>
  <si>
    <t>VEDLIGEHOLDER: Bornholms Regionskommune</t>
  </si>
  <si>
    <t>VEJNAVN:</t>
  </si>
  <si>
    <t>LÆNGDE:</t>
  </si>
  <si>
    <t>UDFØRELSESTIDSPUNKTET:</t>
  </si>
  <si>
    <t>SÆRLIGE FORHOLD:</t>
  </si>
  <si>
    <t>Post</t>
  </si>
  <si>
    <t>Arbejdsbeskrivelse</t>
  </si>
  <si>
    <t>Enhed</t>
  </si>
  <si>
    <t>Mængde</t>
  </si>
  <si>
    <t>Enhedspris</t>
  </si>
  <si>
    <t>Sum kr.</t>
  </si>
  <si>
    <t>Bemærkninger</t>
  </si>
  <si>
    <t>60 kg/m2 AB 6å, knuste klippeskærver</t>
  </si>
  <si>
    <t>PA 8 t på overkørsler og sideveje</t>
  </si>
  <si>
    <t>t</t>
  </si>
  <si>
    <t>Håndopretning</t>
  </si>
  <si>
    <t>Bassinfræsning incl. 220 kg GAB</t>
  </si>
  <si>
    <t>Højderegulering brønddæksler</t>
  </si>
  <si>
    <t>stk</t>
  </si>
  <si>
    <t>Højderegulering rendestensriste</t>
  </si>
  <si>
    <t>Højderegulering vandspindler</t>
  </si>
  <si>
    <t>Tilslutningsfræs</t>
  </si>
  <si>
    <t>Ramper langs kantsten</t>
  </si>
  <si>
    <t>lbm</t>
  </si>
  <si>
    <t>Demarkering</t>
  </si>
  <si>
    <t>Reguleringspriser:</t>
  </si>
  <si>
    <t>AB 6å</t>
  </si>
  <si>
    <t>I alt excl. Moms</t>
  </si>
  <si>
    <t>Eventuelle forbehold:</t>
  </si>
  <si>
    <t>Rønne</t>
  </si>
  <si>
    <t>den</t>
  </si>
  <si>
    <r>
      <t>m</t>
    </r>
    <r>
      <rPr>
        <sz val="10"/>
        <rFont val="Calibri"/>
        <family val="2"/>
      </rPr>
      <t>²</t>
    </r>
  </si>
  <si>
    <t>ENTREPRISE POST.:</t>
  </si>
  <si>
    <t>Overfladebelægning (MOB) afdækket med 5/8 granitskærver</t>
  </si>
  <si>
    <t>Pletvis Overfladebelægning (Plet MOB) afdækket med 2/5 granitskærver</t>
  </si>
  <si>
    <t>± 100%</t>
  </si>
  <si>
    <t>Sum i alt</t>
  </si>
  <si>
    <t>Nr.</t>
  </si>
  <si>
    <t>50 kg/m2 AB 6å, knuste klippeskærver</t>
  </si>
  <si>
    <t>MA</t>
  </si>
  <si>
    <t>Center for Trafik, Ejendomme &amp; Drift</t>
  </si>
  <si>
    <t>Fra byzone til belægningsskift</t>
  </si>
  <si>
    <t>Uge 19 til og med uge 25</t>
  </si>
  <si>
    <t>80 kg/m2 AB 6å, knuste klippeskærver</t>
  </si>
  <si>
    <t>Fra Kåsevej til byzonetavle i Rø</t>
  </si>
  <si>
    <t>Spargården, Aakirkeby</t>
  </si>
  <si>
    <t>Smedegade, Aakirkeby</t>
  </si>
  <si>
    <t>Lundensvej, Rønne</t>
  </si>
  <si>
    <t>Lille Madsegade, Rønne</t>
  </si>
  <si>
    <t>Stormgade, Nexø</t>
  </si>
  <si>
    <t>Bødtgersvej, Nexø</t>
  </si>
  <si>
    <t>Klintevej, Lobbæk</t>
  </si>
  <si>
    <t>Sidevej</t>
  </si>
  <si>
    <t>Kratgårdsvej til åen</t>
  </si>
  <si>
    <t>Grammegårdsvej til første 90 graders sving</t>
  </si>
  <si>
    <t>nr. 3 til rute 38</t>
  </si>
  <si>
    <t>Nybyvej til Kuleborgvej</t>
  </si>
  <si>
    <t>Sigurdsgade til Kalkbrænderivej</t>
  </si>
  <si>
    <t>Rundkørsel til Bager Sonnes Gade</t>
  </si>
  <si>
    <t>v Humledal</t>
  </si>
  <si>
    <t>Røvej</t>
  </si>
  <si>
    <t>Tå delen</t>
  </si>
  <si>
    <t>Tå del 2006/2012</t>
  </si>
  <si>
    <t>Sdr. Landevej til Stærmose</t>
  </si>
  <si>
    <t>Havnevej, Snogebæk</t>
  </si>
  <si>
    <t>Ellebyvej, Nyker</t>
  </si>
  <si>
    <t>Lynggårdsvej</t>
  </si>
  <si>
    <t>Petersborgvej</t>
  </si>
  <si>
    <t>Centralvej</t>
  </si>
  <si>
    <t>Simonsgårdsvej</t>
  </si>
  <si>
    <t>Trassevejen</t>
  </si>
  <si>
    <t>Grødbyvejen</t>
  </si>
  <si>
    <t>Rundløkkevejen</t>
  </si>
  <si>
    <t>Harilds Løkkevej, Nexø</t>
  </si>
  <si>
    <t>Skimlevejen</t>
  </si>
  <si>
    <t>Haslevej, Rønne</t>
  </si>
  <si>
    <t>Lyrsbyvej</t>
  </si>
  <si>
    <t>Hjortevej</t>
  </si>
  <si>
    <t>Brommevej</t>
  </si>
  <si>
    <t>St. Gadegårdsvejen</t>
  </si>
  <si>
    <t>Hegnedevejen</t>
  </si>
  <si>
    <t>Bodernevej</t>
  </si>
  <si>
    <t>Smørengevejen</t>
  </si>
  <si>
    <t>Vasegårdsvej</t>
  </si>
  <si>
    <t>Søndre Landevej 23</t>
  </si>
  <si>
    <t>Randkløvevej</t>
  </si>
  <si>
    <t>Hedebovej, Østermarie</t>
  </si>
  <si>
    <t>Tilbudsliste for Asfaltarbejder 2026</t>
  </si>
  <si>
    <t>Lyskryds ved Nordre Ringvej mod nord</t>
  </si>
  <si>
    <t>Grammegårdsvej til åen</t>
  </si>
  <si>
    <t>Melstedvej  - Sannes Camping</t>
  </si>
  <si>
    <t>Vestermarievej til Springbakkeevejen</t>
  </si>
  <si>
    <t>Uge 19 til og med uge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</si>
</sst>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r_._-;\-* #,##0.00\ _k_r_._-;_-* &quot;-&quot;??\ _k_r_._-;_-@_-"/>
    <numFmt numFmtId="165" formatCode="yyyy"/>
    <numFmt numFmtId="166" formatCode="dd/mm/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u/>
      <sz val="10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0" xfId="0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wrapText="1" shrinkToFit="1"/>
    </xf>
    <xf numFmtId="0" fontId="0" fillId="0" borderId="10" xfId="0" applyBorder="1" applyAlignment="1">
      <alignment wrapText="1" shrinkToFit="1"/>
    </xf>
    <xf numFmtId="0" fontId="0" fillId="0" borderId="11" xfId="0" applyBorder="1" applyAlignment="1">
      <alignment wrapText="1" shrinkToFit="1"/>
    </xf>
    <xf numFmtId="0" fontId="0" fillId="0" borderId="10" xfId="0" applyBorder="1" applyAlignment="1">
      <alignment wrapText="1"/>
    </xf>
    <xf numFmtId="0" fontId="1" fillId="0" borderId="12" xfId="0" applyFont="1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0" xfId="0" applyAlignment="1"/>
    <xf numFmtId="0" fontId="4" fillId="0" borderId="14" xfId="0" applyFont="1" applyBorder="1" applyAlignment="1" applyProtection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0" fillId="0" borderId="16" xfId="0" applyBorder="1"/>
    <xf numFmtId="0" fontId="4" fillId="2" borderId="0" xfId="0" applyFont="1" applyFill="1"/>
    <xf numFmtId="0" fontId="6" fillId="0" borderId="16" xfId="0" applyFont="1" applyBorder="1"/>
    <xf numFmtId="166" fontId="4" fillId="2" borderId="0" xfId="0" quotePrefix="1" applyNumberFormat="1" applyFont="1" applyFill="1"/>
    <xf numFmtId="0" fontId="0" fillId="0" borderId="18" xfId="0" applyBorder="1" applyAlignment="1"/>
    <xf numFmtId="0" fontId="0" fillId="2" borderId="0" xfId="0" applyFill="1"/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horizontal="left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8" fillId="3" borderId="14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8" fillId="3" borderId="4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12" xfId="0" applyFont="1" applyFill="1" applyBorder="1"/>
    <xf numFmtId="164" fontId="0" fillId="0" borderId="24" xfId="1" applyNumberFormat="1" applyFont="1" applyBorder="1" applyAlignment="1"/>
    <xf numFmtId="164" fontId="0" fillId="0" borderId="23" xfId="1" applyNumberFormat="1" applyFont="1" applyBorder="1" applyAlignment="1"/>
    <xf numFmtId="164" fontId="0" fillId="0" borderId="27" xfId="1" applyNumberFormat="1" applyFont="1" applyBorder="1" applyAlignment="1"/>
    <xf numFmtId="164" fontId="0" fillId="0" borderId="0" xfId="1" applyNumberFormat="1" applyFont="1" applyAlignment="1"/>
    <xf numFmtId="0" fontId="0" fillId="0" borderId="0" xfId="0" applyAlignment="1"/>
    <xf numFmtId="0" fontId="0" fillId="0" borderId="21" xfId="0" applyFill="1" applyBorder="1"/>
    <xf numFmtId="0" fontId="0" fillId="0" borderId="0" xfId="0" applyAlignment="1"/>
    <xf numFmtId="0" fontId="0" fillId="0" borderId="0" xfId="0" applyFill="1" applyBorder="1"/>
    <xf numFmtId="164" fontId="0" fillId="0" borderId="0" xfId="1" applyNumberFormat="1" applyFont="1" applyBorder="1" applyAlignment="1"/>
    <xf numFmtId="0" fontId="0" fillId="0" borderId="0" xfId="0" applyAlignment="1"/>
    <xf numFmtId="0" fontId="0" fillId="0" borderId="0" xfId="0" applyAlignment="1"/>
    <xf numFmtId="1" fontId="0" fillId="0" borderId="11" xfId="0" applyNumberFormat="1" applyBorder="1" applyAlignment="1">
      <alignment vertical="center"/>
    </xf>
    <xf numFmtId="0" fontId="0" fillId="0" borderId="0" xfId="0" applyAlignment="1"/>
    <xf numFmtId="0" fontId="0" fillId="0" borderId="0" xfId="0" applyAlignment="1"/>
    <xf numFmtId="0" fontId="0" fillId="0" borderId="18" xfId="0" applyBorder="1"/>
    <xf numFmtId="0" fontId="4" fillId="0" borderId="1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Alignment="1"/>
    <xf numFmtId="0" fontId="7" fillId="0" borderId="30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/>
    <xf numFmtId="0" fontId="2" fillId="0" borderId="0" xfId="0" applyFont="1" applyAlignment="1"/>
    <xf numFmtId="0" fontId="1" fillId="0" borderId="0" xfId="0" applyFont="1" applyAlignment="1"/>
    <xf numFmtId="0" fontId="3" fillId="0" borderId="0" xfId="0" applyFont="1" applyAlignment="1">
      <alignment horizontal="right"/>
    </xf>
    <xf numFmtId="165" fontId="7" fillId="0" borderId="0" xfId="0" applyNumberFormat="1" applyFont="1" applyAlignment="1">
      <alignment horizontal="left"/>
    </xf>
    <xf numFmtId="0" fontId="0" fillId="0" borderId="0" xfId="0" applyAlignment="1"/>
    <xf numFmtId="0" fontId="3" fillId="0" borderId="0" xfId="0" applyFont="1" applyAlignment="1">
      <alignment horizontal="center"/>
    </xf>
    <xf numFmtId="0" fontId="0" fillId="0" borderId="17" xfId="0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308A6-38D6-4833-AC17-9DAC512DF748}">
  <sheetPr codeName="Ark1"/>
  <dimension ref="A1:F45"/>
  <sheetViews>
    <sheetView tabSelected="1" zoomScaleNormal="100" zoomScaleSheetLayoutView="100" workbookViewId="0">
      <selection sqref="A1:E1"/>
    </sheetView>
  </sheetViews>
  <sheetFormatPr defaultRowHeight="14.4" x14ac:dyDescent="0.3"/>
  <cols>
    <col min="1" max="1" width="3.5546875" bestFit="1" customWidth="1"/>
    <col min="2" max="2" width="28.6640625" customWidth="1"/>
    <col min="3" max="3" width="9" customWidth="1"/>
    <col min="4" max="4" width="30.44140625" customWidth="1"/>
    <col min="5" max="5" width="15.6640625" style="61" customWidth="1"/>
  </cols>
  <sheetData>
    <row r="1" spans="1:5" ht="18" x14ac:dyDescent="0.35">
      <c r="A1" s="78" t="s">
        <v>0</v>
      </c>
      <c r="B1" s="78"/>
      <c r="C1" s="78"/>
      <c r="D1" s="78"/>
      <c r="E1" s="78"/>
    </row>
    <row r="2" spans="1:5" ht="18" x14ac:dyDescent="0.35">
      <c r="A2" s="78" t="s">
        <v>95</v>
      </c>
      <c r="B2" s="78"/>
      <c r="C2" s="78"/>
      <c r="D2" s="78"/>
      <c r="E2" s="78"/>
    </row>
    <row r="3" spans="1:5" x14ac:dyDescent="0.3">
      <c r="A3" s="46" t="s">
        <v>45</v>
      </c>
      <c r="B3" s="47" t="s">
        <v>1</v>
      </c>
      <c r="C3" s="46" t="s">
        <v>2</v>
      </c>
      <c r="D3" s="48"/>
      <c r="E3" s="58"/>
    </row>
    <row r="4" spans="1:5" x14ac:dyDescent="0.3">
      <c r="A4" s="45">
        <v>1</v>
      </c>
      <c r="B4" s="63" t="s">
        <v>73</v>
      </c>
      <c r="C4" s="45" t="s">
        <v>3</v>
      </c>
      <c r="D4" s="44"/>
      <c r="E4" s="59">
        <f>'1'!F39</f>
        <v>0</v>
      </c>
    </row>
    <row r="5" spans="1:5" x14ac:dyDescent="0.3">
      <c r="A5" s="45">
        <v>2</v>
      </c>
      <c r="B5" s="63" t="s">
        <v>53</v>
      </c>
      <c r="C5" s="45" t="s">
        <v>3</v>
      </c>
      <c r="D5" s="44"/>
      <c r="E5" s="59">
        <f>'2'!F39</f>
        <v>0</v>
      </c>
    </row>
    <row r="6" spans="1:5" x14ac:dyDescent="0.3">
      <c r="A6" s="45">
        <v>3</v>
      </c>
      <c r="B6" s="63" t="s">
        <v>54</v>
      </c>
      <c r="C6" s="45" t="s">
        <v>3</v>
      </c>
      <c r="D6" s="44"/>
      <c r="E6" s="59">
        <f>'3'!F39</f>
        <v>0</v>
      </c>
    </row>
    <row r="7" spans="1:5" x14ac:dyDescent="0.3">
      <c r="A7" s="45">
        <v>4</v>
      </c>
      <c r="B7" s="63" t="s">
        <v>83</v>
      </c>
      <c r="C7" s="45" t="s">
        <v>3</v>
      </c>
      <c r="D7" s="44"/>
      <c r="E7" s="59">
        <f>'4'!F39</f>
        <v>0</v>
      </c>
    </row>
    <row r="8" spans="1:5" x14ac:dyDescent="0.3">
      <c r="A8" s="45">
        <v>5</v>
      </c>
      <c r="B8" s="63" t="s">
        <v>55</v>
      </c>
      <c r="C8" s="45" t="s">
        <v>3</v>
      </c>
      <c r="D8" s="44"/>
      <c r="E8" s="59">
        <f>'5'!F39</f>
        <v>0</v>
      </c>
    </row>
    <row r="9" spans="1:5" x14ac:dyDescent="0.3">
      <c r="A9" s="45">
        <v>6</v>
      </c>
      <c r="B9" s="63" t="s">
        <v>56</v>
      </c>
      <c r="C9" s="45" t="s">
        <v>3</v>
      </c>
      <c r="D9" s="44"/>
      <c r="E9" s="59">
        <f>'6'!F39</f>
        <v>0</v>
      </c>
    </row>
    <row r="10" spans="1:5" x14ac:dyDescent="0.3">
      <c r="A10" s="45">
        <v>7</v>
      </c>
      <c r="B10" s="63" t="s">
        <v>57</v>
      </c>
      <c r="C10" s="45" t="s">
        <v>3</v>
      </c>
      <c r="D10" s="44"/>
      <c r="E10" s="59">
        <f>'7'!F39</f>
        <v>0</v>
      </c>
    </row>
    <row r="11" spans="1:5" x14ac:dyDescent="0.3">
      <c r="A11" s="45">
        <v>8</v>
      </c>
      <c r="B11" s="43" t="s">
        <v>81</v>
      </c>
      <c r="C11" s="45" t="s">
        <v>3</v>
      </c>
      <c r="D11" s="44"/>
      <c r="E11" s="59">
        <f>'8'!F39</f>
        <v>0</v>
      </c>
    </row>
    <row r="12" spans="1:5" x14ac:dyDescent="0.3">
      <c r="A12" s="45">
        <v>9</v>
      </c>
      <c r="B12" s="63" t="s">
        <v>58</v>
      </c>
      <c r="C12" s="45" t="s">
        <v>3</v>
      </c>
      <c r="D12" s="44"/>
      <c r="E12" s="59">
        <f>'9'!F39</f>
        <v>0</v>
      </c>
    </row>
    <row r="13" spans="1:5" x14ac:dyDescent="0.3">
      <c r="A13" s="45">
        <v>10</v>
      </c>
      <c r="B13" s="63" t="s">
        <v>72</v>
      </c>
      <c r="C13" s="45" t="s">
        <v>3</v>
      </c>
      <c r="D13" s="44"/>
      <c r="E13" s="59">
        <f>'10'!F39</f>
        <v>0</v>
      </c>
    </row>
    <row r="14" spans="1:5" x14ac:dyDescent="0.3">
      <c r="A14" s="45">
        <v>11</v>
      </c>
      <c r="B14" s="63" t="s">
        <v>80</v>
      </c>
      <c r="C14" s="45" t="s">
        <v>47</v>
      </c>
      <c r="D14" s="44"/>
      <c r="E14" s="59">
        <f>'11'!F39</f>
        <v>0</v>
      </c>
    </row>
    <row r="15" spans="1:5" x14ac:dyDescent="0.3">
      <c r="A15" s="45">
        <v>12</v>
      </c>
      <c r="B15" s="63" t="s">
        <v>79</v>
      </c>
      <c r="C15" s="45" t="s">
        <v>47</v>
      </c>
      <c r="D15" s="44"/>
      <c r="E15" s="59">
        <f>'12'!F39</f>
        <v>0</v>
      </c>
    </row>
    <row r="16" spans="1:5" x14ac:dyDescent="0.3">
      <c r="A16" s="45">
        <v>13</v>
      </c>
      <c r="B16" s="63" t="s">
        <v>78</v>
      </c>
      <c r="C16" s="45" t="s">
        <v>47</v>
      </c>
      <c r="D16" s="44"/>
      <c r="E16" s="59">
        <f>'13'!F39</f>
        <v>0</v>
      </c>
    </row>
    <row r="17" spans="1:5" x14ac:dyDescent="0.3">
      <c r="A17" s="45">
        <v>14</v>
      </c>
      <c r="B17" s="63" t="s">
        <v>82</v>
      </c>
      <c r="C17" s="45" t="s">
        <v>47</v>
      </c>
      <c r="D17" s="44"/>
      <c r="E17" s="59">
        <f>'14'!F39</f>
        <v>0</v>
      </c>
    </row>
    <row r="18" spans="1:5" x14ac:dyDescent="0.3">
      <c r="A18" s="45">
        <v>15</v>
      </c>
      <c r="B18" s="63" t="s">
        <v>74</v>
      </c>
      <c r="C18" s="45" t="s">
        <v>5</v>
      </c>
      <c r="D18" s="44"/>
      <c r="E18" s="59">
        <f>'15'!F39</f>
        <v>0</v>
      </c>
    </row>
    <row r="19" spans="1:5" x14ac:dyDescent="0.3">
      <c r="A19" s="45">
        <v>16</v>
      </c>
      <c r="B19" s="63" t="s">
        <v>75</v>
      </c>
      <c r="C19" s="45" t="s">
        <v>5</v>
      </c>
      <c r="D19" s="44"/>
      <c r="E19" s="59">
        <f>'16'!F39</f>
        <v>0</v>
      </c>
    </row>
    <row r="20" spans="1:5" x14ac:dyDescent="0.3">
      <c r="A20" s="45">
        <v>17</v>
      </c>
      <c r="B20" s="63" t="s">
        <v>76</v>
      </c>
      <c r="C20" s="45" t="s">
        <v>5</v>
      </c>
      <c r="D20" s="44"/>
      <c r="E20" s="59">
        <f>'17'!F39</f>
        <v>0</v>
      </c>
    </row>
    <row r="21" spans="1:5" x14ac:dyDescent="0.3">
      <c r="A21" s="45">
        <v>18</v>
      </c>
      <c r="B21" s="63" t="s">
        <v>59</v>
      </c>
      <c r="C21" s="45" t="s">
        <v>5</v>
      </c>
      <c r="D21" s="44"/>
      <c r="E21" s="59">
        <f>'18'!F39</f>
        <v>0</v>
      </c>
    </row>
    <row r="22" spans="1:5" x14ac:dyDescent="0.3">
      <c r="A22" s="45">
        <v>19</v>
      </c>
      <c r="B22" s="63" t="s">
        <v>77</v>
      </c>
      <c r="C22" s="45" t="s">
        <v>5</v>
      </c>
      <c r="D22" s="44"/>
      <c r="E22" s="59">
        <f>'19'!F39</f>
        <v>0</v>
      </c>
    </row>
    <row r="23" spans="1:5" x14ac:dyDescent="0.3">
      <c r="A23" s="45">
        <v>20</v>
      </c>
      <c r="B23" s="63" t="s">
        <v>68</v>
      </c>
      <c r="C23" s="45" t="s">
        <v>5</v>
      </c>
      <c r="D23" s="44"/>
      <c r="E23" s="59">
        <f>'20'!F39</f>
        <v>0</v>
      </c>
    </row>
    <row r="24" spans="1:5" x14ac:dyDescent="0.3">
      <c r="A24" s="45">
        <v>21</v>
      </c>
      <c r="B24" s="63" t="s">
        <v>94</v>
      </c>
      <c r="C24" s="45" t="s">
        <v>5</v>
      </c>
      <c r="D24" s="44"/>
      <c r="E24" s="59">
        <f>'21'!F39</f>
        <v>0</v>
      </c>
    </row>
    <row r="25" spans="1:5" x14ac:dyDescent="0.3">
      <c r="A25" s="45">
        <v>22</v>
      </c>
      <c r="B25" s="63" t="s">
        <v>84</v>
      </c>
      <c r="C25" s="45" t="s">
        <v>5</v>
      </c>
      <c r="D25" s="44"/>
      <c r="E25" s="59">
        <f>'22'!F39</f>
        <v>0</v>
      </c>
    </row>
    <row r="26" spans="1:5" x14ac:dyDescent="0.3">
      <c r="A26" s="45">
        <v>23</v>
      </c>
      <c r="B26" s="63" t="s">
        <v>85</v>
      </c>
      <c r="C26" s="45" t="s">
        <v>5</v>
      </c>
      <c r="D26" s="44"/>
      <c r="E26" s="59">
        <f>'23'!F39</f>
        <v>0</v>
      </c>
    </row>
    <row r="27" spans="1:5" x14ac:dyDescent="0.3">
      <c r="A27" s="45">
        <v>24</v>
      </c>
      <c r="B27" s="63" t="s">
        <v>86</v>
      </c>
      <c r="C27" s="45" t="s">
        <v>5</v>
      </c>
      <c r="D27" s="44"/>
      <c r="E27" s="59">
        <f>'24'!F39</f>
        <v>0</v>
      </c>
    </row>
    <row r="28" spans="1:5" x14ac:dyDescent="0.3">
      <c r="A28" s="45">
        <v>25</v>
      </c>
      <c r="B28" s="63" t="s">
        <v>87</v>
      </c>
      <c r="C28" s="45" t="s">
        <v>5</v>
      </c>
      <c r="D28" s="44"/>
      <c r="E28" s="59">
        <f>'25'!F39</f>
        <v>0</v>
      </c>
    </row>
    <row r="29" spans="1:5" x14ac:dyDescent="0.3">
      <c r="A29" s="45">
        <v>26</v>
      </c>
      <c r="B29" s="63" t="s">
        <v>88</v>
      </c>
      <c r="C29" s="45" t="s">
        <v>5</v>
      </c>
      <c r="D29" s="44"/>
      <c r="E29" s="59">
        <f>'26'!F39</f>
        <v>0</v>
      </c>
    </row>
    <row r="30" spans="1:5" x14ac:dyDescent="0.3">
      <c r="A30" s="45">
        <v>27</v>
      </c>
      <c r="B30" s="63" t="s">
        <v>89</v>
      </c>
      <c r="C30" s="45" t="s">
        <v>5</v>
      </c>
      <c r="D30" s="44"/>
      <c r="E30" s="59">
        <f>'27'!F39</f>
        <v>0</v>
      </c>
    </row>
    <row r="31" spans="1:5" x14ac:dyDescent="0.3">
      <c r="A31" s="45">
        <v>28</v>
      </c>
      <c r="B31" s="63" t="s">
        <v>90</v>
      </c>
      <c r="C31" s="45" t="s">
        <v>5</v>
      </c>
      <c r="D31" s="44"/>
      <c r="E31" s="59">
        <f>'28'!F39</f>
        <v>0</v>
      </c>
    </row>
    <row r="32" spans="1:5" x14ac:dyDescent="0.3">
      <c r="A32" s="45">
        <v>29</v>
      </c>
      <c r="B32" s="63" t="s">
        <v>91</v>
      </c>
      <c r="C32" s="45" t="s">
        <v>5</v>
      </c>
      <c r="D32" s="44"/>
      <c r="E32" s="59">
        <f>'29'!F39</f>
        <v>0</v>
      </c>
    </row>
    <row r="33" spans="1:6" x14ac:dyDescent="0.3">
      <c r="A33" s="45">
        <v>30</v>
      </c>
      <c r="B33" s="63" t="s">
        <v>4</v>
      </c>
      <c r="C33" s="45" t="s">
        <v>5</v>
      </c>
      <c r="D33" s="44"/>
      <c r="E33" s="59">
        <f>'30'!F39</f>
        <v>0</v>
      </c>
    </row>
    <row r="34" spans="1:6" x14ac:dyDescent="0.3">
      <c r="A34" s="45">
        <v>31</v>
      </c>
      <c r="B34" s="63" t="s">
        <v>92</v>
      </c>
      <c r="C34" s="45" t="s">
        <v>3</v>
      </c>
      <c r="D34" s="44"/>
      <c r="E34" s="59">
        <f>'31'!F39</f>
        <v>0</v>
      </c>
    </row>
    <row r="35" spans="1:6" x14ac:dyDescent="0.3">
      <c r="A35" s="45">
        <v>32</v>
      </c>
      <c r="B35" s="63" t="s">
        <v>98</v>
      </c>
      <c r="C35" s="45" t="s">
        <v>3</v>
      </c>
      <c r="D35" s="44"/>
      <c r="E35" s="59">
        <f>'32'!F39</f>
        <v>0</v>
      </c>
    </row>
    <row r="36" spans="1:6" x14ac:dyDescent="0.3">
      <c r="A36" s="45">
        <v>33</v>
      </c>
      <c r="B36" s="63" t="s">
        <v>93</v>
      </c>
      <c r="C36" s="45" t="s">
        <v>3</v>
      </c>
      <c r="D36" s="44"/>
      <c r="E36" s="59">
        <f>'33'!F39</f>
        <v>0</v>
      </c>
    </row>
    <row r="37" spans="1:6" x14ac:dyDescent="0.3">
      <c r="A37" s="45"/>
      <c r="B37" s="63"/>
      <c r="C37" s="45"/>
      <c r="D37" s="44"/>
      <c r="E37" s="59"/>
    </row>
    <row r="38" spans="1:6" x14ac:dyDescent="0.3">
      <c r="A38" s="49"/>
      <c r="B38" s="50" t="s">
        <v>44</v>
      </c>
      <c r="C38" s="49"/>
      <c r="D38" s="51"/>
      <c r="E38" s="60">
        <f>SUM(E4:E37)</f>
        <v>0</v>
      </c>
    </row>
    <row r="40" spans="1:6" x14ac:dyDescent="0.3">
      <c r="A40" s="4"/>
      <c r="B40" s="4"/>
      <c r="C40" s="4"/>
    </row>
    <row r="41" spans="1:6" x14ac:dyDescent="0.3">
      <c r="A41" s="4"/>
      <c r="B41" s="65"/>
      <c r="C41" s="4"/>
      <c r="D41" s="4"/>
      <c r="E41" s="66"/>
      <c r="F41" s="4"/>
    </row>
    <row r="42" spans="1:6" x14ac:dyDescent="0.3">
      <c r="A42" s="4"/>
      <c r="B42" s="65"/>
      <c r="C42" s="4"/>
      <c r="D42" s="4"/>
      <c r="E42" s="66"/>
      <c r="F42" s="4"/>
    </row>
    <row r="43" spans="1:6" x14ac:dyDescent="0.3">
      <c r="A43" s="4"/>
      <c r="B43" s="65"/>
      <c r="C43" s="4"/>
      <c r="D43" s="4"/>
      <c r="E43" s="66"/>
      <c r="F43" s="4"/>
    </row>
    <row r="44" spans="1:6" x14ac:dyDescent="0.3">
      <c r="A44" s="4"/>
      <c r="B44" s="4"/>
      <c r="C44" s="4"/>
    </row>
    <row r="45" spans="1:6" x14ac:dyDescent="0.3">
      <c r="A45" s="4"/>
      <c r="B45" s="4"/>
      <c r="C45" s="4"/>
    </row>
  </sheetData>
  <mergeCells count="2">
    <mergeCell ref="A1:E1"/>
    <mergeCell ref="A2:E2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35285-2348-45C2-B68F-D0C06EAB9EFB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9</v>
      </c>
    </row>
    <row r="8" spans="1:8" x14ac:dyDescent="0.3">
      <c r="A8" t="s">
        <v>9</v>
      </c>
      <c r="B8" s="67"/>
      <c r="C8" s="67" t="str">
        <f>Forside!B12</f>
        <v>Bødtgersvej, Nexø</v>
      </c>
    </row>
    <row r="9" spans="1:8" x14ac:dyDescent="0.3">
      <c r="A9" t="s">
        <v>10</v>
      </c>
      <c r="B9" s="67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v>1761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>
        <v>16</v>
      </c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>
        <v>12</v>
      </c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>
        <v>1</v>
      </c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1760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((E15*60)/1000)*0.1</f>
        <v>10.566000000000001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F9384-6AA9-4D11-8018-2D92666705EA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10</v>
      </c>
    </row>
    <row r="8" spans="1:8" x14ac:dyDescent="0.3">
      <c r="A8" t="s">
        <v>9</v>
      </c>
      <c r="B8" s="70"/>
      <c r="C8" s="70" t="str">
        <f>Forside!B13</f>
        <v>Havnevej, Snogebæk</v>
      </c>
    </row>
    <row r="9" spans="1:8" x14ac:dyDescent="0.3">
      <c r="A9" t="s">
        <v>10</v>
      </c>
      <c r="B9" s="70"/>
      <c r="C9" t="s">
        <v>60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v>250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40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((E15*60)/1000)*0.1</f>
        <v>1.5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EC435-BFAD-48D8-BDD9-7F913FAEA616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11</v>
      </c>
    </row>
    <row r="8" spans="1:8" x14ac:dyDescent="0.3">
      <c r="A8" t="s">
        <v>9</v>
      </c>
      <c r="B8" s="70"/>
      <c r="C8" s="70" t="str">
        <f>Forside!B14</f>
        <v>Rundløkkevejen</v>
      </c>
    </row>
    <row r="9" spans="1:8" x14ac:dyDescent="0.3">
      <c r="A9" t="s">
        <v>10</v>
      </c>
      <c r="B9" s="70"/>
      <c r="C9" t="s">
        <v>61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51</v>
      </c>
      <c r="D15" s="23" t="s">
        <v>39</v>
      </c>
      <c r="E15" s="32">
        <v>1785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40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((E15*60)/1000)*0.1</f>
        <v>10.71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E378D-2803-4A61-944C-C94EE2819CEA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12</v>
      </c>
    </row>
    <row r="8" spans="1:8" x14ac:dyDescent="0.3">
      <c r="A8" t="s">
        <v>9</v>
      </c>
      <c r="B8" s="70"/>
      <c r="C8" s="70" t="str">
        <f>Forside!B15</f>
        <v>Grødbyvejen</v>
      </c>
    </row>
    <row r="9" spans="1:8" x14ac:dyDescent="0.3">
      <c r="A9" t="s">
        <v>10</v>
      </c>
      <c r="B9" s="70"/>
      <c r="C9" t="s">
        <v>97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51</v>
      </c>
      <c r="D15" s="23" t="s">
        <v>39</v>
      </c>
      <c r="E15" s="32">
        <v>3000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40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((E15*60)/1000)*0.1</f>
        <v>18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6BEFE-98DD-450C-9211-F3792FD42BC5}">
  <dimension ref="A1:H44"/>
  <sheetViews>
    <sheetView view="pageBreakPreview" zoomScaleNormal="100" zoomScaleSheetLayoutView="100" workbookViewId="0">
      <selection activeCell="D11" sqref="D11:F11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13</v>
      </c>
    </row>
    <row r="8" spans="1:8" x14ac:dyDescent="0.3">
      <c r="A8" t="s">
        <v>9</v>
      </c>
      <c r="B8" s="70"/>
      <c r="C8" s="70" t="str">
        <f>Forside!B16</f>
        <v>Trassevejen</v>
      </c>
    </row>
    <row r="9" spans="1:8" x14ac:dyDescent="0.3">
      <c r="A9" t="s">
        <v>10</v>
      </c>
      <c r="B9" s="70"/>
      <c r="C9" t="s">
        <v>62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20</v>
      </c>
      <c r="D15" s="23" t="s">
        <v>39</v>
      </c>
      <c r="E15" s="32">
        <v>1900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/>
      <c r="F25" s="54"/>
      <c r="G25" s="34">
        <f>E26*F26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40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((E15*60)/1000)*0.1</f>
        <v>11.4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614CE-CCB9-44D6-8AFD-0281CDE88760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14</v>
      </c>
    </row>
    <row r="8" spans="1:8" x14ac:dyDescent="0.3">
      <c r="A8" t="s">
        <v>9</v>
      </c>
      <c r="B8" s="70"/>
      <c r="C8" s="70" t="str">
        <f>Forside!B17</f>
        <v>Skimlevejen</v>
      </c>
    </row>
    <row r="9" spans="1:8" x14ac:dyDescent="0.3">
      <c r="A9" t="s">
        <v>10</v>
      </c>
      <c r="B9" s="70"/>
      <c r="C9" t="s">
        <v>63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20</v>
      </c>
      <c r="D15" s="23" t="s">
        <v>39</v>
      </c>
      <c r="E15" s="32">
        <v>1260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40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((E15*60)/1000)*0.1</f>
        <v>7.56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290C2-8726-497C-984F-67E234097CD2}">
  <dimension ref="A1:H45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15</v>
      </c>
    </row>
    <row r="8" spans="1:8" x14ac:dyDescent="0.3">
      <c r="A8" t="s">
        <v>9</v>
      </c>
      <c r="B8" s="22"/>
      <c r="C8" s="22" t="str">
        <f>Forside!B18</f>
        <v>Lynggårdsvej</v>
      </c>
    </row>
    <row r="9" spans="1:8" x14ac:dyDescent="0.3">
      <c r="A9" t="s">
        <v>10</v>
      </c>
      <c r="B9" s="22"/>
      <c r="C9" t="s">
        <v>52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10000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  <c r="D43" s="26"/>
      <c r="E43" s="26"/>
      <c r="F43" s="26"/>
      <c r="G43" s="26"/>
      <c r="H43" s="26"/>
    </row>
    <row r="44" spans="1:8" x14ac:dyDescent="0.3">
      <c r="B44" s="4"/>
      <c r="C44" s="4"/>
    </row>
    <row r="45" spans="1:8" x14ac:dyDescent="0.3">
      <c r="B45" s="4"/>
      <c r="C45" s="4"/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4:F4"/>
    <mergeCell ref="G4:H4"/>
    <mergeCell ref="D11:F11"/>
    <mergeCell ref="A3:H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60B8-7AF9-4D88-87DA-FD5BABB5953C}">
  <dimension ref="A1:H45"/>
  <sheetViews>
    <sheetView view="pageBreakPreview" zoomScaleNormal="100" zoomScaleSheetLayoutView="100" workbookViewId="0">
      <selection activeCell="D11" sqref="D11:F11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16</v>
      </c>
    </row>
    <row r="8" spans="1:8" x14ac:dyDescent="0.3">
      <c r="A8" t="s">
        <v>9</v>
      </c>
      <c r="B8" s="71"/>
      <c r="C8" s="71" t="str">
        <f>Forside!B19</f>
        <v>Petersborgvej</v>
      </c>
    </row>
    <row r="9" spans="1:8" x14ac:dyDescent="0.3">
      <c r="A9" t="s">
        <v>10</v>
      </c>
      <c r="B9" s="71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10000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E26*F26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  <c r="D43" s="26"/>
      <c r="E43" s="26"/>
      <c r="F43" s="26"/>
      <c r="G43" s="26"/>
      <c r="H43" s="26"/>
    </row>
    <row r="44" spans="1:8" x14ac:dyDescent="0.3">
      <c r="B44" s="4"/>
      <c r="C44" s="4"/>
    </row>
    <row r="45" spans="1:8" x14ac:dyDescent="0.3">
      <c r="B45" s="4"/>
      <c r="C45" s="4"/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4CB21-F646-4AA9-A27C-4A6208B874AC}">
  <dimension ref="A1:H45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17</v>
      </c>
    </row>
    <row r="8" spans="1:8" x14ac:dyDescent="0.3">
      <c r="A8" t="s">
        <v>9</v>
      </c>
      <c r="B8" s="71"/>
      <c r="C8" s="71" t="str">
        <f>Forside!B20</f>
        <v>Centralvej</v>
      </c>
    </row>
    <row r="9" spans="1:8" x14ac:dyDescent="0.3">
      <c r="A9" t="s">
        <v>10</v>
      </c>
      <c r="B9" s="71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11600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  <c r="D43" s="26"/>
      <c r="E43" s="26"/>
      <c r="F43" s="26"/>
      <c r="G43" s="26"/>
      <c r="H43" s="26"/>
    </row>
    <row r="44" spans="1:8" x14ac:dyDescent="0.3">
      <c r="B44" s="4"/>
      <c r="C44" s="4"/>
    </row>
    <row r="45" spans="1:8" x14ac:dyDescent="0.3">
      <c r="B45" s="4"/>
      <c r="C45" s="4"/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924C3-D383-4D5C-A1C0-4F2FEA65E0EE}">
  <dimension ref="A1:H45"/>
  <sheetViews>
    <sheetView view="pageBreakPreview" zoomScaleNormal="100" zoomScaleSheetLayoutView="100" workbookViewId="0">
      <selection activeCell="D11" sqref="D11:F11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18</v>
      </c>
    </row>
    <row r="8" spans="1:8" x14ac:dyDescent="0.3">
      <c r="A8" t="s">
        <v>9</v>
      </c>
      <c r="B8" s="71"/>
      <c r="C8" s="71" t="str">
        <f>Forside!B21</f>
        <v>Klintevej, Lobbæk</v>
      </c>
    </row>
    <row r="9" spans="1:8" x14ac:dyDescent="0.3">
      <c r="A9" t="s">
        <v>10</v>
      </c>
      <c r="B9" s="71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5855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E26*F26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  <c r="D43" s="26"/>
      <c r="E43" s="26"/>
      <c r="F43" s="26"/>
      <c r="G43" s="26"/>
      <c r="H43" s="26"/>
    </row>
    <row r="44" spans="1:8" x14ac:dyDescent="0.3">
      <c r="B44" s="4"/>
      <c r="C44" s="4"/>
    </row>
    <row r="45" spans="1:8" x14ac:dyDescent="0.3">
      <c r="B45" s="4"/>
      <c r="C45" s="4"/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DF99D-CE94-4F7D-9A42-6B87A90E4098}">
  <sheetPr codeName="Ark3"/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1</v>
      </c>
    </row>
    <row r="8" spans="1:8" x14ac:dyDescent="0.3">
      <c r="A8" t="s">
        <v>9</v>
      </c>
      <c r="B8" s="5"/>
      <c r="C8" s="5" t="str">
        <f>Forside!B4</f>
        <v>Ellebyvej, Nyker</v>
      </c>
    </row>
    <row r="9" spans="1:8" x14ac:dyDescent="0.3">
      <c r="A9" t="s">
        <v>10</v>
      </c>
      <c r="B9" s="5"/>
      <c r="C9" t="s">
        <v>49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f>1700*2.5</f>
        <v>4250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>
        <v>10</v>
      </c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1700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((E15*50)/1000)*0.1</f>
        <v>21.25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39:E39"/>
    <mergeCell ref="A1:H1"/>
    <mergeCell ref="F2:H2"/>
    <mergeCell ref="A4:F4"/>
    <mergeCell ref="G4:H4"/>
    <mergeCell ref="D11:F11"/>
    <mergeCell ref="D12:F12"/>
    <mergeCell ref="A3:H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93B2D-D8E9-432C-BAD2-C4B20E672B03}">
  <dimension ref="A1:H45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19</v>
      </c>
    </row>
    <row r="8" spans="1:8" x14ac:dyDescent="0.3">
      <c r="A8" t="s">
        <v>9</v>
      </c>
      <c r="B8" s="71"/>
      <c r="C8" s="71" t="str">
        <f>Forside!B22</f>
        <v>Simonsgårdsvej</v>
      </c>
    </row>
    <row r="9" spans="1:8" x14ac:dyDescent="0.3">
      <c r="A9" t="s">
        <v>10</v>
      </c>
      <c r="B9" s="71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4600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  <c r="D43" s="26"/>
      <c r="E43" s="26"/>
      <c r="F43" s="26"/>
      <c r="G43" s="26"/>
      <c r="H43" s="26"/>
    </row>
    <row r="44" spans="1:8" x14ac:dyDescent="0.3">
      <c r="B44" s="4"/>
      <c r="C44" s="4"/>
    </row>
    <row r="45" spans="1:8" x14ac:dyDescent="0.3">
      <c r="B45" s="4"/>
      <c r="C45" s="4"/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9C409-1F6B-4B57-9ECB-259F355FE163}">
  <dimension ref="A1:H45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20</v>
      </c>
    </row>
    <row r="8" spans="1:8" x14ac:dyDescent="0.3">
      <c r="A8" t="s">
        <v>9</v>
      </c>
      <c r="B8" s="71"/>
      <c r="C8" s="71" t="str">
        <f>Forside!B23</f>
        <v>Røvej</v>
      </c>
    </row>
    <row r="9" spans="1:8" x14ac:dyDescent="0.3">
      <c r="A9" t="s">
        <v>10</v>
      </c>
      <c r="B9" s="71"/>
      <c r="C9" t="s">
        <v>67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10000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  <c r="D43" s="26"/>
      <c r="E43" s="26"/>
      <c r="F43" s="26"/>
      <c r="G43" s="26"/>
      <c r="H43" s="26"/>
    </row>
    <row r="44" spans="1:8" x14ac:dyDescent="0.3">
      <c r="B44" s="4"/>
      <c r="C44" s="4"/>
    </row>
    <row r="45" spans="1:8" x14ac:dyDescent="0.3">
      <c r="B45" s="4"/>
      <c r="C45" s="4"/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BD846-2DDE-4C5A-A3F8-1B6B698FFA9A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21</v>
      </c>
    </row>
    <row r="8" spans="1:8" x14ac:dyDescent="0.3">
      <c r="A8" t="s">
        <v>9</v>
      </c>
      <c r="B8" s="68"/>
      <c r="C8" s="68" t="str">
        <f>Forside!B24</f>
        <v>Hedebovej, Østermarie</v>
      </c>
    </row>
    <row r="9" spans="1:8" x14ac:dyDescent="0.3">
      <c r="A9" t="s">
        <v>10</v>
      </c>
      <c r="B9" s="68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2875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4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27BB-A722-4293-A896-E33A61BA8F36}">
  <dimension ref="A1:H44"/>
  <sheetViews>
    <sheetView view="pageBreakPreview" topLeftCell="A3" zoomScaleNormal="100" zoomScaleSheetLayoutView="100" workbookViewId="0">
      <selection activeCell="C8" sqref="C8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22</v>
      </c>
    </row>
    <row r="8" spans="1:8" x14ac:dyDescent="0.3">
      <c r="A8" t="s">
        <v>9</v>
      </c>
      <c r="B8" s="68"/>
      <c r="C8" s="68" t="str">
        <f>Forside!B25</f>
        <v>Lyrsbyvej</v>
      </c>
    </row>
    <row r="9" spans="1:8" x14ac:dyDescent="0.3">
      <c r="A9" t="s">
        <v>10</v>
      </c>
      <c r="B9" s="68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20030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4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CEADB-51EB-4755-BA21-AE991EDD269E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23</v>
      </c>
    </row>
    <row r="8" spans="1:8" x14ac:dyDescent="0.3">
      <c r="A8" t="s">
        <v>9</v>
      </c>
      <c r="B8" s="62"/>
      <c r="C8" s="62" t="str">
        <f>Forside!B26</f>
        <v>Hjortevej</v>
      </c>
    </row>
    <row r="9" spans="1:8" x14ac:dyDescent="0.3">
      <c r="A9" t="s">
        <v>10</v>
      </c>
      <c r="B9" s="62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9100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4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E503-DE4A-48F8-BD83-A8F6C34E9B95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24</v>
      </c>
    </row>
    <row r="8" spans="1:8" x14ac:dyDescent="0.3">
      <c r="A8" t="s">
        <v>9</v>
      </c>
      <c r="B8" s="62"/>
      <c r="C8" s="62" t="str">
        <f>Forside!B27</f>
        <v>Brommevej</v>
      </c>
    </row>
    <row r="9" spans="1:8" x14ac:dyDescent="0.3">
      <c r="A9" t="s">
        <v>10</v>
      </c>
      <c r="B9" s="62"/>
      <c r="C9" t="s">
        <v>69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20640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93B47-FA0A-4A90-9B2F-0303AB8CBE4C}">
  <dimension ref="A1:H45"/>
  <sheetViews>
    <sheetView view="pageBreakPreview" zoomScaleNormal="100" zoomScaleSheetLayoutView="100" workbookViewId="0">
      <selection activeCell="H6" sqref="H6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25</v>
      </c>
    </row>
    <row r="8" spans="1:8" x14ac:dyDescent="0.3">
      <c r="A8" t="s">
        <v>9</v>
      </c>
      <c r="B8" s="62"/>
      <c r="C8" s="62" t="str">
        <f>Forside!B28</f>
        <v>St. Gadegårdsvejen</v>
      </c>
    </row>
    <row r="9" spans="1:8" x14ac:dyDescent="0.3">
      <c r="A9" t="s">
        <v>10</v>
      </c>
      <c r="B9" s="62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2415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  <c r="D43" s="26"/>
      <c r="E43" s="26"/>
      <c r="F43" s="26"/>
      <c r="G43" s="26"/>
      <c r="H43" s="26"/>
    </row>
    <row r="44" spans="1:8" x14ac:dyDescent="0.3">
      <c r="B44" s="4"/>
      <c r="C44" s="4"/>
    </row>
    <row r="45" spans="1:8" x14ac:dyDescent="0.3">
      <c r="B45" s="4"/>
      <c r="C45" s="4"/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1B2D0-286B-40D9-9FB9-5047BCF83AE9}">
  <dimension ref="A1:H45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26</v>
      </c>
    </row>
    <row r="8" spans="1:8" x14ac:dyDescent="0.3">
      <c r="A8" t="s">
        <v>9</v>
      </c>
      <c r="B8" s="70"/>
      <c r="C8" s="70" t="str">
        <f>Forside!B29</f>
        <v>Hegnedevejen</v>
      </c>
    </row>
    <row r="9" spans="1:8" x14ac:dyDescent="0.3">
      <c r="A9" t="s">
        <v>10</v>
      </c>
      <c r="B9" s="70"/>
      <c r="C9" t="s">
        <v>70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17170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  <c r="D43" s="26"/>
      <c r="E43" s="26"/>
      <c r="F43" s="26"/>
      <c r="G43" s="26"/>
      <c r="H43" s="26"/>
    </row>
    <row r="44" spans="1:8" x14ac:dyDescent="0.3">
      <c r="B44" s="4"/>
      <c r="C44" s="4"/>
    </row>
    <row r="45" spans="1:8" x14ac:dyDescent="0.3">
      <c r="B45" s="4"/>
      <c r="C45" s="4"/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95CAA-55E3-410C-9D47-813CA32F29CA}">
  <dimension ref="A1:H45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27</v>
      </c>
    </row>
    <row r="8" spans="1:8" x14ac:dyDescent="0.3">
      <c r="A8" t="s">
        <v>9</v>
      </c>
      <c r="B8" s="70"/>
      <c r="C8" s="70" t="str">
        <f>Forside!B30</f>
        <v>Bodernevej</v>
      </c>
    </row>
    <row r="9" spans="1:8" x14ac:dyDescent="0.3">
      <c r="A9" t="s">
        <v>10</v>
      </c>
      <c r="B9" s="70"/>
      <c r="C9" t="s">
        <v>71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6715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  <c r="D43" s="26"/>
      <c r="E43" s="26"/>
      <c r="F43" s="26"/>
      <c r="G43" s="26"/>
      <c r="H43" s="26"/>
    </row>
    <row r="44" spans="1:8" x14ac:dyDescent="0.3">
      <c r="B44" s="4"/>
      <c r="C44" s="4"/>
    </row>
    <row r="45" spans="1:8" x14ac:dyDescent="0.3">
      <c r="B45" s="4"/>
      <c r="C45" s="4"/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E8DC0-61F1-4360-880D-9F9F01516261}">
  <dimension ref="A1:H45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28</v>
      </c>
    </row>
    <row r="8" spans="1:8" x14ac:dyDescent="0.3">
      <c r="A8" t="s">
        <v>9</v>
      </c>
      <c r="B8" s="70"/>
      <c r="C8" s="70" t="str">
        <f>Forside!B31</f>
        <v>Smørengevejen</v>
      </c>
    </row>
    <row r="9" spans="1:8" x14ac:dyDescent="0.3">
      <c r="A9" t="s">
        <v>10</v>
      </c>
      <c r="B9" s="70"/>
      <c r="C9" t="s">
        <v>99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12385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  <c r="D43" s="26"/>
      <c r="E43" s="26"/>
      <c r="F43" s="26"/>
      <c r="G43" s="26"/>
      <c r="H43" s="26"/>
    </row>
    <row r="44" spans="1:8" x14ac:dyDescent="0.3">
      <c r="B44" s="4"/>
      <c r="C44" s="4"/>
    </row>
    <row r="45" spans="1:8" x14ac:dyDescent="0.3">
      <c r="B45" s="4"/>
      <c r="C45" s="4"/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0C08E-0C38-42B6-BBBF-FFF696864CA9}">
  <sheetPr codeName="Ark4"/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2</v>
      </c>
    </row>
    <row r="8" spans="1:8" x14ac:dyDescent="0.3">
      <c r="A8" t="s">
        <v>9</v>
      </c>
      <c r="B8" s="5"/>
      <c r="C8" s="5" t="str">
        <f>Forside!B5</f>
        <v>Spargården, Aakirkeby</v>
      </c>
    </row>
    <row r="9" spans="1:8" x14ac:dyDescent="0.3">
      <c r="A9" t="s">
        <v>10</v>
      </c>
      <c r="B9" s="5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v>2100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>
        <v>4</v>
      </c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>
        <v>7</v>
      </c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2100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((E15*50)/1000)*0.1</f>
        <v>10.5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4:F4"/>
    <mergeCell ref="G4:H4"/>
    <mergeCell ref="D11:F11"/>
    <mergeCell ref="A3:H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9E25F-8315-449D-B49A-4F2BB83F2846}">
  <dimension ref="A1:H45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29</v>
      </c>
    </row>
    <row r="8" spans="1:8" x14ac:dyDescent="0.3">
      <c r="A8" t="s">
        <v>9</v>
      </c>
      <c r="B8" s="70"/>
      <c r="C8" s="70" t="str">
        <f>Forside!B32</f>
        <v>Vasegårdsvej</v>
      </c>
    </row>
    <row r="9" spans="1:8" x14ac:dyDescent="0.3">
      <c r="A9" t="s">
        <v>10</v>
      </c>
      <c r="B9" s="70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43.2" x14ac:dyDescent="0.3">
      <c r="A15" s="2"/>
      <c r="B15" s="7">
        <v>1</v>
      </c>
      <c r="C15" s="14" t="s">
        <v>41</v>
      </c>
      <c r="D15" s="23" t="s">
        <v>39</v>
      </c>
      <c r="E15" s="32">
        <v>2200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/>
      <c r="C19" s="16"/>
      <c r="D19" s="24"/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x14ac:dyDescent="0.3">
      <c r="A21" s="2"/>
      <c r="B21" s="9"/>
      <c r="C21" s="16"/>
      <c r="D21" s="25"/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/>
      <c r="C29" s="16"/>
      <c r="D29" s="25"/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/>
      <c r="C33" s="16"/>
      <c r="D33" s="25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  <c r="D43" s="26"/>
      <c r="E43" s="26"/>
      <c r="F43" s="26"/>
      <c r="G43" s="26"/>
      <c r="H43" s="26"/>
    </row>
    <row r="44" spans="1:8" x14ac:dyDescent="0.3">
      <c r="B44" s="4"/>
      <c r="C44" s="4"/>
    </row>
    <row r="45" spans="1:8" x14ac:dyDescent="0.3">
      <c r="B45" s="4"/>
      <c r="C45" s="4"/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51657-583A-4C96-A55F-E4FE94D902AB}">
  <dimension ref="A1:H45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30</v>
      </c>
    </row>
    <row r="8" spans="1:8" x14ac:dyDescent="0.3">
      <c r="A8" t="s">
        <v>9</v>
      </c>
      <c r="B8" s="70"/>
      <c r="C8" s="70" t="str">
        <f>Forside!B33</f>
        <v>Plet OB</v>
      </c>
    </row>
    <row r="9" spans="1:8" x14ac:dyDescent="0.3">
      <c r="A9" t="s">
        <v>10</v>
      </c>
      <c r="B9" s="70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72" t="s">
        <v>19</v>
      </c>
    </row>
    <row r="15" spans="1:8" ht="43.2" x14ac:dyDescent="0.3">
      <c r="A15" s="2"/>
      <c r="B15" s="7">
        <v>1</v>
      </c>
      <c r="C15" s="14" t="s">
        <v>42</v>
      </c>
      <c r="D15" s="73" t="s">
        <v>39</v>
      </c>
      <c r="E15" s="32">
        <v>10000</v>
      </c>
      <c r="F15" s="52"/>
      <c r="G15" s="32">
        <f>E15*F15</f>
        <v>0</v>
      </c>
      <c r="H15" s="37"/>
    </row>
    <row r="16" spans="1:8" x14ac:dyDescent="0.3">
      <c r="A16" s="2"/>
      <c r="B16" s="74"/>
      <c r="C16" s="15"/>
      <c r="D16" s="74"/>
      <c r="E16" s="33"/>
      <c r="F16" s="75"/>
      <c r="G16" s="33"/>
      <c r="H16" s="38"/>
    </row>
    <row r="17" spans="1:8" x14ac:dyDescent="0.3">
      <c r="A17" s="2"/>
      <c r="B17" s="9"/>
      <c r="C17" s="16"/>
      <c r="D17" s="9"/>
      <c r="E17" s="34"/>
      <c r="F17" s="54"/>
      <c r="G17" s="34">
        <f>E17*F17</f>
        <v>0</v>
      </c>
      <c r="H17" s="39"/>
    </row>
    <row r="18" spans="1:8" x14ac:dyDescent="0.3">
      <c r="A18" s="2"/>
      <c r="B18" s="74"/>
      <c r="C18" s="15"/>
      <c r="D18" s="74"/>
      <c r="E18" s="33"/>
      <c r="F18" s="75"/>
      <c r="G18" s="33"/>
      <c r="H18" s="38"/>
    </row>
    <row r="19" spans="1:8" x14ac:dyDescent="0.3">
      <c r="A19" s="2"/>
      <c r="B19" s="9"/>
      <c r="C19" s="16"/>
      <c r="D19" s="9"/>
      <c r="E19" s="34"/>
      <c r="F19" s="54"/>
      <c r="G19" s="34">
        <f>E19*F19</f>
        <v>0</v>
      </c>
      <c r="H19" s="39"/>
    </row>
    <row r="20" spans="1:8" x14ac:dyDescent="0.3">
      <c r="A20" s="2"/>
      <c r="B20" s="74"/>
      <c r="C20" s="15"/>
      <c r="D20" s="74"/>
      <c r="E20" s="33"/>
      <c r="F20" s="75"/>
      <c r="G20" s="33"/>
      <c r="H20" s="38"/>
    </row>
    <row r="21" spans="1:8" x14ac:dyDescent="0.3">
      <c r="A21" s="2"/>
      <c r="B21" s="9"/>
      <c r="C21" s="16"/>
      <c r="D21" s="76"/>
      <c r="E21" s="34"/>
      <c r="F21" s="54"/>
      <c r="G21" s="34">
        <f>E21*F21</f>
        <v>0</v>
      </c>
      <c r="H21" s="39"/>
    </row>
    <row r="22" spans="1:8" x14ac:dyDescent="0.3">
      <c r="A22" s="2"/>
      <c r="B22" s="74"/>
      <c r="C22" s="15"/>
      <c r="D22" s="74"/>
      <c r="E22" s="33"/>
      <c r="F22" s="75"/>
      <c r="G22" s="33"/>
      <c r="H22" s="38"/>
    </row>
    <row r="23" spans="1:8" x14ac:dyDescent="0.3">
      <c r="A23" s="2"/>
      <c r="B23" s="9"/>
      <c r="C23" s="16"/>
      <c r="D23" s="9"/>
      <c r="E23" s="34"/>
      <c r="F23" s="54"/>
      <c r="G23" s="34">
        <f>E23*F23</f>
        <v>0</v>
      </c>
      <c r="H23" s="39"/>
    </row>
    <row r="24" spans="1:8" x14ac:dyDescent="0.3">
      <c r="A24" s="2"/>
      <c r="B24" s="74"/>
      <c r="C24" s="15"/>
      <c r="D24" s="74"/>
      <c r="E24" s="33"/>
      <c r="F24" s="75"/>
      <c r="G24" s="33"/>
      <c r="H24" s="38"/>
    </row>
    <row r="25" spans="1:8" x14ac:dyDescent="0.3">
      <c r="A25" s="2"/>
      <c r="B25" s="9"/>
      <c r="C25" s="16"/>
      <c r="D25" s="9"/>
      <c r="E25" s="34"/>
      <c r="F25" s="54"/>
      <c r="G25" s="34">
        <f>E25*F25</f>
        <v>0</v>
      </c>
      <c r="H25" s="39"/>
    </row>
    <row r="26" spans="1:8" x14ac:dyDescent="0.3">
      <c r="A26" s="2"/>
      <c r="B26" s="74"/>
      <c r="C26" s="15"/>
      <c r="D26" s="74"/>
      <c r="E26" s="33"/>
      <c r="F26" s="75"/>
      <c r="G26" s="33"/>
      <c r="H26" s="38"/>
    </row>
    <row r="27" spans="1:8" x14ac:dyDescent="0.3">
      <c r="A27" s="2"/>
      <c r="B27" s="9"/>
      <c r="C27" s="16"/>
      <c r="D27" s="9"/>
      <c r="E27" s="34"/>
      <c r="F27" s="54"/>
      <c r="G27" s="34">
        <f>E27*F27</f>
        <v>0</v>
      </c>
      <c r="H27" s="39"/>
    </row>
    <row r="28" spans="1:8" x14ac:dyDescent="0.3">
      <c r="A28" s="2"/>
      <c r="B28" s="74"/>
      <c r="C28" s="15"/>
      <c r="D28" s="74"/>
      <c r="E28" s="33"/>
      <c r="F28" s="75"/>
      <c r="G28" s="33"/>
      <c r="H28" s="38"/>
    </row>
    <row r="29" spans="1:8" x14ac:dyDescent="0.3">
      <c r="A29" s="2"/>
      <c r="B29" s="9"/>
      <c r="C29" s="16"/>
      <c r="D29" s="76"/>
      <c r="E29" s="34"/>
      <c r="F29" s="54"/>
      <c r="G29" s="34">
        <f>E29*F29</f>
        <v>0</v>
      </c>
      <c r="H29" s="39"/>
    </row>
    <row r="30" spans="1:8" x14ac:dyDescent="0.3">
      <c r="A30" s="2"/>
      <c r="B30" s="74"/>
      <c r="C30" s="15"/>
      <c r="D30" s="74"/>
      <c r="E30" s="33"/>
      <c r="F30" s="75"/>
      <c r="G30" s="33"/>
      <c r="H30" s="38"/>
    </row>
    <row r="31" spans="1:8" x14ac:dyDescent="0.3">
      <c r="A31" s="2"/>
      <c r="B31" s="9"/>
      <c r="C31" s="16"/>
      <c r="D31" s="9"/>
      <c r="E31" s="34"/>
      <c r="F31" s="54"/>
      <c r="G31" s="34">
        <f>E31*F31</f>
        <v>0</v>
      </c>
      <c r="H31" s="39"/>
    </row>
    <row r="32" spans="1:8" x14ac:dyDescent="0.3">
      <c r="A32" s="2"/>
      <c r="B32" s="74"/>
      <c r="C32" s="15"/>
      <c r="D32" s="74"/>
      <c r="E32" s="33"/>
      <c r="F32" s="75"/>
      <c r="G32" s="33"/>
      <c r="H32" s="38"/>
    </row>
    <row r="33" spans="1:8" x14ac:dyDescent="0.3">
      <c r="A33" s="2"/>
      <c r="B33" s="9"/>
      <c r="C33" s="16"/>
      <c r="D33" s="76"/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74"/>
      <c r="C34" s="17"/>
      <c r="D34" s="74"/>
      <c r="E34" s="33"/>
      <c r="F34" s="75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74"/>
      <c r="E36" s="33"/>
      <c r="F36" s="75"/>
      <c r="G36" s="33"/>
      <c r="H36" s="38"/>
    </row>
    <row r="37" spans="1:8" x14ac:dyDescent="0.3">
      <c r="A37" s="2"/>
      <c r="B37" s="9"/>
      <c r="C37" s="20"/>
      <c r="D37" s="9"/>
      <c r="E37" s="34"/>
      <c r="F37" s="54"/>
      <c r="G37" s="34">
        <f>E37*F37</f>
        <v>0</v>
      </c>
      <c r="H37" s="39"/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74"/>
      <c r="D39" s="79" t="s">
        <v>35</v>
      </c>
      <c r="E39" s="87"/>
      <c r="F39" s="57">
        <f>SUM(G15:G38)</f>
        <v>0</v>
      </c>
    </row>
    <row r="40" spans="1:8" x14ac:dyDescent="0.3">
      <c r="B40" s="74"/>
      <c r="D40" s="74"/>
    </row>
    <row r="41" spans="1:8" x14ac:dyDescent="0.3">
      <c r="B41" s="74"/>
      <c r="D41" t="s">
        <v>36</v>
      </c>
      <c r="F41" s="28"/>
      <c r="G41" s="28"/>
      <c r="H41" s="28"/>
    </row>
    <row r="42" spans="1:8" x14ac:dyDescent="0.3">
      <c r="B42" s="74"/>
      <c r="D42" s="26"/>
      <c r="E42" s="26"/>
      <c r="F42" s="26"/>
      <c r="G42" s="26"/>
      <c r="H42" s="26"/>
    </row>
    <row r="43" spans="1:8" x14ac:dyDescent="0.3">
      <c r="D43" s="26"/>
      <c r="E43" s="26"/>
      <c r="F43" s="26"/>
      <c r="G43" s="26"/>
      <c r="H43" s="26"/>
    </row>
    <row r="45" spans="1:8" x14ac:dyDescent="0.3">
      <c r="D45" s="27" t="s">
        <v>37</v>
      </c>
      <c r="F45" t="s">
        <v>38</v>
      </c>
      <c r="G45" s="29">
        <f ca="1">TODAY()</f>
        <v>46080</v>
      </c>
      <c r="H45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383A-B3E3-4048-9228-C14CE96FF80E}">
  <dimension ref="A1:H44"/>
  <sheetViews>
    <sheetView view="pageBreakPreview" zoomScaleNormal="100" zoomScaleSheetLayoutView="100" workbookViewId="0">
      <selection activeCell="H7" sqref="H7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31</v>
      </c>
    </row>
    <row r="8" spans="1:8" x14ac:dyDescent="0.3">
      <c r="A8" t="s">
        <v>9</v>
      </c>
      <c r="B8" s="77"/>
      <c r="C8" s="77" t="str">
        <f>Forside!B34</f>
        <v>Søndre Landevej 23</v>
      </c>
    </row>
    <row r="9" spans="1:8" x14ac:dyDescent="0.3">
      <c r="A9" t="s">
        <v>10</v>
      </c>
      <c r="B9" s="77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v>725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((E15*60)/1000)*0.1</f>
        <v>4.3500000000000005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063A5-C276-4B3E-9DC1-5E24C12D2FAC}">
  <dimension ref="A1:H44"/>
  <sheetViews>
    <sheetView view="pageBreakPreview" zoomScaleNormal="100" zoomScaleSheetLayoutView="100" workbookViewId="0">
      <selection activeCell="H7" sqref="H7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32</v>
      </c>
    </row>
    <row r="8" spans="1:8" x14ac:dyDescent="0.3">
      <c r="A8" t="s">
        <v>9</v>
      </c>
      <c r="B8" s="77"/>
      <c r="C8" s="77" t="str">
        <f>Forside!B35</f>
        <v>Melstedvej  - Sannes Camping</v>
      </c>
    </row>
    <row r="9" spans="1:8" x14ac:dyDescent="0.3">
      <c r="A9" t="s">
        <v>10</v>
      </c>
      <c r="B9" s="77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v>1050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((E15*60)/1000)*0.1</f>
        <v>6.3000000000000007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40738-4223-4985-91C4-833CB96E3631}">
  <dimension ref="A1:H44"/>
  <sheetViews>
    <sheetView view="pageBreakPreview" topLeftCell="A3" zoomScaleNormal="100" zoomScaleSheetLayoutView="100" workbookViewId="0">
      <selection activeCell="H7" sqref="H7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33</v>
      </c>
    </row>
    <row r="8" spans="1:8" x14ac:dyDescent="0.3">
      <c r="A8" t="s">
        <v>9</v>
      </c>
      <c r="B8" s="77"/>
      <c r="C8" s="77" t="str">
        <f>Forside!B36</f>
        <v>Randkløvevej</v>
      </c>
    </row>
    <row r="9" spans="1:8" x14ac:dyDescent="0.3">
      <c r="A9" t="s">
        <v>10</v>
      </c>
      <c r="B9" s="77"/>
    </row>
    <row r="11" spans="1:8" x14ac:dyDescent="0.3">
      <c r="A11" t="s">
        <v>11</v>
      </c>
      <c r="D11" s="85" t="s">
        <v>50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v>1050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/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/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((E15*60)/1000)*0.1</f>
        <v>6.3000000000000007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766A-C99F-49FD-B868-F7C9188CFFDB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3</v>
      </c>
    </row>
    <row r="8" spans="1:8" x14ac:dyDescent="0.3">
      <c r="A8" t="s">
        <v>9</v>
      </c>
      <c r="B8" s="64"/>
      <c r="C8" s="64" t="str">
        <f>Forside!B6</f>
        <v>Smedegade, Aakirkeby</v>
      </c>
    </row>
    <row r="9" spans="1:8" x14ac:dyDescent="0.3">
      <c r="A9" t="s">
        <v>10</v>
      </c>
      <c r="B9" s="64"/>
      <c r="C9" t="s">
        <v>64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v>2200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>
        <v>8</v>
      </c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>
        <v>14</v>
      </c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>
        <v>2</v>
      </c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2200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((E15*50)/1000)*0.1</f>
        <v>11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4F1EB-D8A3-490A-A235-263CCA12B4E9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4</v>
      </c>
    </row>
    <row r="8" spans="1:8" x14ac:dyDescent="0.3">
      <c r="A8" t="s">
        <v>9</v>
      </c>
      <c r="B8" s="71"/>
      <c r="C8" s="71" t="str">
        <f>Forside!B7</f>
        <v>Haslevej, Rønne</v>
      </c>
    </row>
    <row r="9" spans="1:8" x14ac:dyDescent="0.3">
      <c r="A9" t="s">
        <v>10</v>
      </c>
      <c r="B9" s="71"/>
      <c r="C9" t="s">
        <v>96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v>2440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>
        <v>3</v>
      </c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>
        <v>12</v>
      </c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>
        <v>3</v>
      </c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2440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((E15*50)/1000)*0.1</f>
        <v>12.200000000000001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C097A-79AE-487F-A312-F88B5945A538}">
  <sheetPr codeName="Ark6"/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5</v>
      </c>
    </row>
    <row r="8" spans="1:8" x14ac:dyDescent="0.3">
      <c r="A8" t="s">
        <v>9</v>
      </c>
      <c r="B8" s="5"/>
      <c r="C8" s="5" t="str">
        <f>Forside!B8</f>
        <v>Lundensvej, Rønne</v>
      </c>
    </row>
    <row r="9" spans="1:8" x14ac:dyDescent="0.3">
      <c r="A9" t="s">
        <v>10</v>
      </c>
      <c r="B9" s="5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v>530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/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/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>
        <v>2</v>
      </c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20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34">
        <f>((E15*50)/1000)*0.1</f>
        <v>2.6500000000000004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4:F4"/>
    <mergeCell ref="G4:H4"/>
    <mergeCell ref="D11:F11"/>
    <mergeCell ref="A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9D8C3-DDBA-4C84-85F7-8B43E0DE803C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6</v>
      </c>
    </row>
    <row r="8" spans="1:8" x14ac:dyDescent="0.3">
      <c r="A8" t="s">
        <v>9</v>
      </c>
      <c r="B8" s="67"/>
      <c r="C8" s="67" t="str">
        <f>Forside!B9</f>
        <v>Lille Madsegade, Rønne</v>
      </c>
    </row>
    <row r="9" spans="1:8" x14ac:dyDescent="0.3">
      <c r="A9" t="s">
        <v>10</v>
      </c>
      <c r="B9" s="67"/>
      <c r="C9" t="s">
        <v>65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f>320*6</f>
        <v>1920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>
        <v>12</v>
      </c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>
        <v>16</v>
      </c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>
        <v>8</v>
      </c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1920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((E15*50)/1000)*0.1</f>
        <v>9.6000000000000014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CBA25-71DA-44C2-9DC9-5D4D34332422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7</v>
      </c>
    </row>
    <row r="8" spans="1:8" x14ac:dyDescent="0.3">
      <c r="A8" t="s">
        <v>9</v>
      </c>
      <c r="B8" s="67"/>
      <c r="C8" s="67" t="str">
        <f>Forside!B10</f>
        <v>Stormgade, Nexø</v>
      </c>
    </row>
    <row r="9" spans="1:8" x14ac:dyDescent="0.3">
      <c r="A9" t="s">
        <v>10</v>
      </c>
      <c r="B9" s="67"/>
      <c r="C9" t="s">
        <v>66</v>
      </c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f>200*7.8</f>
        <v>1560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>
        <v>2</v>
      </c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>
        <v>14</v>
      </c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>
        <v>3</v>
      </c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1560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((E15*60)/1000)*0.1</f>
        <v>9.36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C2F21-C60A-4E7F-984D-D55B9E869544}">
  <dimension ref="A1:H44"/>
  <sheetViews>
    <sheetView view="pageBreakPreview" zoomScaleNormal="100" zoomScaleSheetLayoutView="100" workbookViewId="0">
      <selection activeCell="G25" sqref="G25"/>
    </sheetView>
  </sheetViews>
  <sheetFormatPr defaultRowHeight="14.4" x14ac:dyDescent="0.3"/>
  <cols>
    <col min="1" max="1" width="0.33203125" customWidth="1"/>
    <col min="2" max="2" width="8.6640625" customWidth="1"/>
    <col min="3" max="3" width="25.6640625" customWidth="1"/>
    <col min="4" max="4" width="6" bestFit="1" customWidth="1"/>
    <col min="5" max="7" width="9.6640625" customWidth="1"/>
    <col min="8" max="8" width="12.6640625" bestFit="1" customWidth="1"/>
  </cols>
  <sheetData>
    <row r="1" spans="1:8" ht="23.4" x14ac:dyDescent="0.45">
      <c r="A1" s="81" t="s">
        <v>0</v>
      </c>
      <c r="B1" s="81"/>
      <c r="C1" s="81"/>
      <c r="D1" s="81"/>
      <c r="E1" s="81"/>
      <c r="F1" s="81"/>
      <c r="G1" s="81"/>
      <c r="H1" s="81"/>
    </row>
    <row r="2" spans="1:8" x14ac:dyDescent="0.3">
      <c r="F2" s="82" t="s">
        <v>48</v>
      </c>
      <c r="G2" s="82"/>
      <c r="H2" s="82"/>
    </row>
    <row r="3" spans="1:8" ht="18" x14ac:dyDescent="0.35">
      <c r="A3" s="86" t="s">
        <v>6</v>
      </c>
      <c r="B3" s="86"/>
      <c r="C3" s="86"/>
      <c r="D3" s="86"/>
      <c r="E3" s="86"/>
      <c r="F3" s="86"/>
      <c r="G3" s="86"/>
      <c r="H3" s="86"/>
    </row>
    <row r="4" spans="1:8" ht="18" x14ac:dyDescent="0.35">
      <c r="A4" s="83" t="s">
        <v>7</v>
      </c>
      <c r="B4" s="83"/>
      <c r="C4" s="83"/>
      <c r="D4" s="83"/>
      <c r="E4" s="83"/>
      <c r="F4" s="83"/>
      <c r="G4" s="84">
        <f ca="1">TODAY()</f>
        <v>46080</v>
      </c>
      <c r="H4" s="84"/>
    </row>
    <row r="6" spans="1:8" x14ac:dyDescent="0.3">
      <c r="A6" t="s">
        <v>8</v>
      </c>
      <c r="F6" t="s">
        <v>40</v>
      </c>
      <c r="H6" s="42">
        <v>8</v>
      </c>
    </row>
    <row r="8" spans="1:8" x14ac:dyDescent="0.3">
      <c r="A8" t="s">
        <v>9</v>
      </c>
      <c r="B8" s="67"/>
      <c r="C8" s="67" t="str">
        <f>Forside!B11</f>
        <v>Harilds Løkkevej, Nexø</v>
      </c>
    </row>
    <row r="9" spans="1:8" x14ac:dyDescent="0.3">
      <c r="A9" t="s">
        <v>10</v>
      </c>
      <c r="B9" s="67"/>
    </row>
    <row r="11" spans="1:8" x14ac:dyDescent="0.3">
      <c r="A11" t="s">
        <v>11</v>
      </c>
      <c r="D11" s="85" t="s">
        <v>100</v>
      </c>
      <c r="E11" s="85"/>
      <c r="F11" s="85"/>
    </row>
    <row r="12" spans="1:8" x14ac:dyDescent="0.3">
      <c r="A12" t="s">
        <v>12</v>
      </c>
      <c r="D12" s="85"/>
      <c r="E12" s="85"/>
      <c r="F12" s="85"/>
    </row>
    <row r="13" spans="1:8" ht="15" thickBot="1" x14ac:dyDescent="0.35"/>
    <row r="14" spans="1:8" ht="15" thickBot="1" x14ac:dyDescent="0.35">
      <c r="A14" s="1"/>
      <c r="B14" s="6" t="s">
        <v>13</v>
      </c>
      <c r="C14" s="13" t="s">
        <v>14</v>
      </c>
      <c r="D14" s="6" t="s">
        <v>15</v>
      </c>
      <c r="E14" s="6" t="s">
        <v>16</v>
      </c>
      <c r="F14" s="6" t="s">
        <v>17</v>
      </c>
      <c r="G14" s="6" t="s">
        <v>18</v>
      </c>
      <c r="H14" s="30" t="s">
        <v>19</v>
      </c>
    </row>
    <row r="15" spans="1:8" ht="28.8" x14ac:dyDescent="0.3">
      <c r="A15" s="2"/>
      <c r="B15" s="7">
        <v>1</v>
      </c>
      <c r="C15" s="14" t="s">
        <v>46</v>
      </c>
      <c r="D15" s="23" t="s">
        <v>39</v>
      </c>
      <c r="E15" s="32">
        <v>2350</v>
      </c>
      <c r="F15" s="52"/>
      <c r="G15" s="32">
        <f>E15*F15</f>
        <v>0</v>
      </c>
      <c r="H15" s="37"/>
    </row>
    <row r="16" spans="1:8" x14ac:dyDescent="0.3">
      <c r="A16" s="2"/>
      <c r="B16" s="8"/>
      <c r="C16" s="15"/>
      <c r="D16" s="8"/>
      <c r="E16" s="33"/>
      <c r="F16" s="53"/>
      <c r="G16" s="33"/>
      <c r="H16" s="38"/>
    </row>
    <row r="17" spans="1:8" ht="28.8" x14ac:dyDescent="0.3">
      <c r="A17" s="2"/>
      <c r="B17" s="9">
        <v>2</v>
      </c>
      <c r="C17" s="16" t="s">
        <v>21</v>
      </c>
      <c r="D17" s="9" t="s">
        <v>22</v>
      </c>
      <c r="E17" s="34"/>
      <c r="F17" s="54"/>
      <c r="G17" s="34">
        <f>E17*F17</f>
        <v>0</v>
      </c>
      <c r="H17" s="39"/>
    </row>
    <row r="18" spans="1:8" x14ac:dyDescent="0.3">
      <c r="A18" s="2"/>
      <c r="B18" s="8"/>
      <c r="C18" s="15"/>
      <c r="D18" s="8"/>
      <c r="E18" s="33"/>
      <c r="F18" s="53"/>
      <c r="G18" s="33"/>
      <c r="H18" s="38"/>
    </row>
    <row r="19" spans="1:8" x14ac:dyDescent="0.3">
      <c r="A19" s="2"/>
      <c r="B19" s="9">
        <v>3</v>
      </c>
      <c r="C19" s="16" t="s">
        <v>23</v>
      </c>
      <c r="D19" s="24" t="s">
        <v>22</v>
      </c>
      <c r="E19" s="34"/>
      <c r="F19" s="54"/>
      <c r="G19" s="34">
        <f>E19*F19</f>
        <v>0</v>
      </c>
      <c r="H19" s="39"/>
    </row>
    <row r="20" spans="1:8" x14ac:dyDescent="0.3">
      <c r="A20" s="2"/>
      <c r="B20" s="8"/>
      <c r="C20" s="15"/>
      <c r="D20" s="8"/>
      <c r="E20" s="33"/>
      <c r="F20" s="53"/>
      <c r="G20" s="33"/>
      <c r="H20" s="38"/>
    </row>
    <row r="21" spans="1:8" ht="28.8" x14ac:dyDescent="0.3">
      <c r="A21" s="2"/>
      <c r="B21" s="9">
        <v>4</v>
      </c>
      <c r="C21" s="16" t="s">
        <v>24</v>
      </c>
      <c r="D21" s="25" t="s">
        <v>39</v>
      </c>
      <c r="E21" s="34"/>
      <c r="F21" s="54"/>
      <c r="G21" s="34">
        <f>E21*F21</f>
        <v>0</v>
      </c>
      <c r="H21" s="39"/>
    </row>
    <row r="22" spans="1:8" x14ac:dyDescent="0.3">
      <c r="A22" s="2"/>
      <c r="B22" s="8"/>
      <c r="C22" s="15"/>
      <c r="D22" s="8"/>
      <c r="E22" s="33"/>
      <c r="F22" s="53"/>
      <c r="G22" s="33"/>
      <c r="H22" s="38"/>
    </row>
    <row r="23" spans="1:8" ht="28.8" x14ac:dyDescent="0.3">
      <c r="A23" s="2"/>
      <c r="B23" s="9">
        <v>5</v>
      </c>
      <c r="C23" s="16" t="s">
        <v>25</v>
      </c>
      <c r="D23" s="9" t="s">
        <v>26</v>
      </c>
      <c r="E23" s="34">
        <v>8</v>
      </c>
      <c r="F23" s="54"/>
      <c r="G23" s="34">
        <f>E23*F23</f>
        <v>0</v>
      </c>
      <c r="H23" s="39"/>
    </row>
    <row r="24" spans="1:8" x14ac:dyDescent="0.3">
      <c r="A24" s="2"/>
      <c r="B24" s="8"/>
      <c r="C24" s="15"/>
      <c r="D24" s="8"/>
      <c r="E24" s="33"/>
      <c r="F24" s="53"/>
      <c r="G24" s="33"/>
      <c r="H24" s="38"/>
    </row>
    <row r="25" spans="1:8" ht="28.8" x14ac:dyDescent="0.3">
      <c r="A25" s="2"/>
      <c r="B25" s="9">
        <v>6</v>
      </c>
      <c r="C25" s="16" t="s">
        <v>27</v>
      </c>
      <c r="D25" s="9" t="s">
        <v>26</v>
      </c>
      <c r="E25" s="34">
        <v>16</v>
      </c>
      <c r="F25" s="54"/>
      <c r="G25" s="34">
        <f>E25*F25</f>
        <v>0</v>
      </c>
      <c r="H25" s="39"/>
    </row>
    <row r="26" spans="1:8" x14ac:dyDescent="0.3">
      <c r="A26" s="2"/>
      <c r="B26" s="8"/>
      <c r="C26" s="15"/>
      <c r="D26" s="8"/>
      <c r="E26" s="33"/>
      <c r="F26" s="53"/>
      <c r="G26" s="33"/>
      <c r="H26" s="38"/>
    </row>
    <row r="27" spans="1:8" x14ac:dyDescent="0.3">
      <c r="A27" s="2"/>
      <c r="B27" s="9">
        <v>7</v>
      </c>
      <c r="C27" s="16" t="s">
        <v>28</v>
      </c>
      <c r="D27" s="9" t="s">
        <v>26</v>
      </c>
      <c r="E27" s="34">
        <v>6</v>
      </c>
      <c r="F27" s="54"/>
      <c r="G27" s="34">
        <f>E27*F27</f>
        <v>0</v>
      </c>
      <c r="H27" s="39"/>
    </row>
    <row r="28" spans="1:8" x14ac:dyDescent="0.3">
      <c r="A28" s="2"/>
      <c r="B28" s="8"/>
      <c r="C28" s="15"/>
      <c r="D28" s="8"/>
      <c r="E28" s="33"/>
      <c r="F28" s="53"/>
      <c r="G28" s="33"/>
      <c r="H28" s="38"/>
    </row>
    <row r="29" spans="1:8" x14ac:dyDescent="0.3">
      <c r="A29" s="2"/>
      <c r="B29" s="9">
        <v>8</v>
      </c>
      <c r="C29" s="16" t="s">
        <v>29</v>
      </c>
      <c r="D29" s="25" t="s">
        <v>39</v>
      </c>
      <c r="E29" s="34">
        <v>2350</v>
      </c>
      <c r="F29" s="54"/>
      <c r="G29" s="34">
        <f>E29*F29</f>
        <v>0</v>
      </c>
      <c r="H29" s="39"/>
    </row>
    <row r="30" spans="1:8" x14ac:dyDescent="0.3">
      <c r="A30" s="2"/>
      <c r="B30" s="8"/>
      <c r="C30" s="15"/>
      <c r="D30" s="8"/>
      <c r="E30" s="33"/>
      <c r="F30" s="53"/>
      <c r="G30" s="33"/>
      <c r="H30" s="38"/>
    </row>
    <row r="31" spans="1:8" x14ac:dyDescent="0.3">
      <c r="A31" s="2"/>
      <c r="B31" s="9">
        <v>9</v>
      </c>
      <c r="C31" s="16" t="s">
        <v>30</v>
      </c>
      <c r="D31" s="9" t="s">
        <v>31</v>
      </c>
      <c r="E31" s="34"/>
      <c r="F31" s="54"/>
      <c r="G31" s="34">
        <f>E31*F31</f>
        <v>0</v>
      </c>
      <c r="H31" s="39"/>
    </row>
    <row r="32" spans="1:8" x14ac:dyDescent="0.3">
      <c r="A32" s="2"/>
      <c r="B32" s="8"/>
      <c r="C32" s="15"/>
      <c r="D32" s="8"/>
      <c r="E32" s="33"/>
      <c r="F32" s="53"/>
      <c r="G32" s="33"/>
      <c r="H32" s="38"/>
    </row>
    <row r="33" spans="1:8" x14ac:dyDescent="0.3">
      <c r="A33" s="2"/>
      <c r="B33" s="9">
        <v>10</v>
      </c>
      <c r="C33" s="16" t="s">
        <v>32</v>
      </c>
      <c r="D33" s="25" t="s">
        <v>39</v>
      </c>
      <c r="E33" s="34"/>
      <c r="F33" s="54"/>
      <c r="G33" s="34">
        <f>E33*F33</f>
        <v>0</v>
      </c>
      <c r="H33" s="39"/>
    </row>
    <row r="34" spans="1:8" ht="15" thickBot="1" x14ac:dyDescent="0.35">
      <c r="A34" s="2"/>
      <c r="B34" s="8"/>
      <c r="C34" s="17"/>
      <c r="D34" s="8"/>
      <c r="E34" s="33"/>
      <c r="F34" s="53"/>
      <c r="G34" s="33"/>
      <c r="H34" s="38"/>
    </row>
    <row r="35" spans="1:8" ht="15" thickBot="1" x14ac:dyDescent="0.35">
      <c r="A35" s="1"/>
      <c r="B35" s="10"/>
      <c r="C35" s="18" t="s">
        <v>33</v>
      </c>
      <c r="D35" s="10"/>
      <c r="E35" s="35"/>
      <c r="F35" s="55"/>
      <c r="G35" s="35"/>
      <c r="H35" s="40"/>
    </row>
    <row r="36" spans="1:8" x14ac:dyDescent="0.3">
      <c r="A36" s="2"/>
      <c r="B36" s="11"/>
      <c r="C36" s="19"/>
      <c r="D36" s="8"/>
      <c r="E36" s="33"/>
      <c r="F36" s="53"/>
      <c r="G36" s="33"/>
      <c r="H36" s="38"/>
    </row>
    <row r="37" spans="1:8" x14ac:dyDescent="0.3">
      <c r="A37" s="2"/>
      <c r="B37" s="9">
        <v>11</v>
      </c>
      <c r="C37" s="20" t="s">
        <v>34</v>
      </c>
      <c r="D37" s="9" t="s">
        <v>22</v>
      </c>
      <c r="E37" s="69">
        <f>((E15*80)/1000)*0.1</f>
        <v>18.8</v>
      </c>
      <c r="F37" s="54"/>
      <c r="G37" s="34">
        <f>E37*F37</f>
        <v>0</v>
      </c>
      <c r="H37" s="39" t="s">
        <v>43</v>
      </c>
    </row>
    <row r="38" spans="1:8" ht="15" thickBot="1" x14ac:dyDescent="0.35">
      <c r="A38" s="3"/>
      <c r="B38" s="12"/>
      <c r="C38" s="21"/>
      <c r="D38" s="12"/>
      <c r="E38" s="36"/>
      <c r="F38" s="56"/>
      <c r="G38" s="36"/>
      <c r="H38" s="41"/>
    </row>
    <row r="39" spans="1:8" ht="15" thickBot="1" x14ac:dyDescent="0.35">
      <c r="A39" s="4"/>
      <c r="B39" s="8"/>
      <c r="C39" s="4"/>
      <c r="D39" s="79" t="s">
        <v>35</v>
      </c>
      <c r="E39" s="80"/>
      <c r="F39" s="57">
        <f>SUM(G15:G38)</f>
        <v>0</v>
      </c>
      <c r="G39" s="4"/>
      <c r="H39" s="4"/>
    </row>
    <row r="40" spans="1:8" x14ac:dyDescent="0.3">
      <c r="B40" s="8"/>
      <c r="C40" s="4"/>
      <c r="D40" s="8"/>
      <c r="E40" s="4"/>
      <c r="F40" s="4"/>
      <c r="G40" s="4"/>
      <c r="H40" s="4"/>
    </row>
    <row r="41" spans="1:8" x14ac:dyDescent="0.3">
      <c r="B41" s="8"/>
      <c r="C41" s="4"/>
      <c r="D41" t="s">
        <v>36</v>
      </c>
      <c r="F41" s="28"/>
      <c r="G41" s="28"/>
      <c r="H41" s="28"/>
    </row>
    <row r="42" spans="1:8" x14ac:dyDescent="0.3">
      <c r="B42" s="8"/>
      <c r="C42" s="4"/>
      <c r="D42" s="26"/>
      <c r="E42" s="26"/>
      <c r="F42" s="26"/>
      <c r="G42" s="26"/>
      <c r="H42" s="26"/>
    </row>
    <row r="43" spans="1:8" x14ac:dyDescent="0.3">
      <c r="B43" s="4"/>
      <c r="C43" s="4"/>
    </row>
    <row r="44" spans="1:8" x14ac:dyDescent="0.3">
      <c r="B44" s="4"/>
      <c r="C44" s="4"/>
      <c r="D44" s="27" t="s">
        <v>37</v>
      </c>
      <c r="F44" t="s">
        <v>38</v>
      </c>
      <c r="G44" s="29">
        <f ca="1">TODAY()</f>
        <v>46080</v>
      </c>
      <c r="H44" s="31"/>
    </row>
  </sheetData>
  <mergeCells count="8">
    <mergeCell ref="D12:F12"/>
    <mergeCell ref="D39:E39"/>
    <mergeCell ref="A1:H1"/>
    <mergeCell ref="F2:H2"/>
    <mergeCell ref="A3:H3"/>
    <mergeCell ref="A4:F4"/>
    <mergeCell ref="G4:H4"/>
    <mergeCell ref="D11:F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34</vt:i4>
      </vt:variant>
    </vt:vector>
  </HeadingPairs>
  <TitlesOfParts>
    <vt:vector size="34" baseType="lpstr">
      <vt:lpstr>Forside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</vt:vector>
  </TitlesOfParts>
  <Company>BRK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carpe</dc:creator>
  <cp:lastModifiedBy>Lene Carlberg Kristensen</cp:lastModifiedBy>
  <cp:lastPrinted>2024-03-18T13:33:43Z</cp:lastPrinted>
  <dcterms:created xsi:type="dcterms:W3CDTF">2021-02-04T10:09:40Z</dcterms:created>
  <dcterms:modified xsi:type="dcterms:W3CDTF">2026-02-27T08:09:33Z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oudStatistics_StoryID">
    <vt:lpwstr>5e7dffca-b429-406a-a483-5dd72e656c93</vt:lpwstr>
  </property>
</Properties>
</file>